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mreales28/Documents/2026/ByS/Servicio de Transporte /"/>
    </mc:Choice>
  </mc:AlternateContent>
  <xr:revisionPtr revIDLastSave="0" documentId="13_ncr:1_{E57E6A78-22FB-6940-A08F-7AECD8EA635F}" xr6:coauthVersionLast="47" xr6:coauthVersionMax="47" xr10:uidLastSave="{00000000-0000-0000-0000-000000000000}"/>
  <bookViews>
    <workbookView xWindow="0" yWindow="500" windowWidth="28800" windowHeight="15720" activeTab="7" xr2:uid="{00000000-000D-0000-FFFF-FFFF00000000}"/>
  </bookViews>
  <sheets>
    <sheet name="OFERTA ECONOMICA" sheetId="10" r:id="rId1"/>
    <sheet name="Factura 3" sheetId="18" r:id="rId2"/>
    <sheet name="Servicio 3" sheetId="17" r:id="rId3"/>
    <sheet name="Factura 2" sheetId="15" r:id="rId4"/>
    <sheet name="Servicio 2" sheetId="13" r:id="rId5"/>
    <sheet name="Factura 1" sheetId="12" r:id="rId6"/>
    <sheet name="Servicio 1" sheetId="11" r:id="rId7"/>
    <sheet name="Resumen" sheetId="16" r:id="rId8"/>
    <sheet name="Hoja1" sheetId="2" state="hidden" r:id="rId9"/>
  </sheets>
  <definedNames>
    <definedName name="_xlnm._FilterDatabase" localSheetId="5" hidden="1">'Factura 1'!$B$4:$H$4</definedName>
    <definedName name="_xlnm._FilterDatabase" localSheetId="3" hidden="1">'Factura 2'!$B$4:$H$4</definedName>
    <definedName name="_xlnm._FilterDatabase" localSheetId="1" hidden="1">'Factura 3'!$B$4:$H$4</definedName>
    <definedName name="_xlnm._FilterDatabase" localSheetId="0" hidden="1">'OFERTA ECONOMICA'!$A$5:$AM$477</definedName>
    <definedName name="_xlnm.Print_Area" localSheetId="5">'Factura 1'!$A$1:$F$29</definedName>
    <definedName name="_xlnm.Print_Area" localSheetId="3">'Factura 2'!$A$1:$F$23</definedName>
    <definedName name="_xlnm.Print_Area" localSheetId="1">'Factura 3'!$A$1:$F$39</definedName>
    <definedName name="_xlnm.Print_Area" localSheetId="0">'OFERTA ECONOMICA'!$A$1:$G$290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" i="16" l="1"/>
  <c r="E6" i="16"/>
  <c r="G6" i="16" s="1"/>
  <c r="G14" i="18"/>
  <c r="H14" i="18" s="1"/>
  <c r="G44" i="17"/>
  <c r="H38" i="18"/>
  <c r="H37" i="18"/>
  <c r="I34" i="17"/>
  <c r="H35" i="18"/>
  <c r="H34" i="18"/>
  <c r="H33" i="18"/>
  <c r="H32" i="18"/>
  <c r="H31" i="18"/>
  <c r="H30" i="18"/>
  <c r="H29" i="18"/>
  <c r="H28" i="18"/>
  <c r="H27" i="18"/>
  <c r="H26" i="18"/>
  <c r="H25" i="18"/>
  <c r="H24" i="18"/>
  <c r="H23" i="18"/>
  <c r="J28" i="17"/>
  <c r="H21" i="18"/>
  <c r="H20" i="18"/>
  <c r="H19" i="18"/>
  <c r="H18" i="18"/>
  <c r="H17" i="18"/>
  <c r="H16" i="18"/>
  <c r="H15" i="18"/>
  <c r="H12" i="18"/>
  <c r="H11" i="18"/>
  <c r="H10" i="18"/>
  <c r="H9" i="18"/>
  <c r="H8" i="18"/>
  <c r="H7" i="18"/>
  <c r="H6" i="18"/>
  <c r="H5" i="18"/>
  <c r="H13" i="18"/>
  <c r="G40" i="18" l="1"/>
  <c r="H36" i="18"/>
  <c r="H22" i="18"/>
  <c r="H478" i="10"/>
  <c r="H39" i="18"/>
  <c r="H4" i="16"/>
  <c r="G5" i="16"/>
  <c r="E5" i="16"/>
  <c r="H5" i="16" s="1"/>
  <c r="G27" i="13"/>
  <c r="G24" i="15"/>
  <c r="H21" i="15"/>
  <c r="H20" i="15"/>
  <c r="H19" i="15"/>
  <c r="H18" i="15"/>
  <c r="H17" i="15"/>
  <c r="H9" i="15"/>
  <c r="H13" i="15"/>
  <c r="H23" i="15"/>
  <c r="H22" i="15"/>
  <c r="H16" i="15"/>
  <c r="H15" i="15"/>
  <c r="H14" i="15"/>
  <c r="H12" i="15"/>
  <c r="H11" i="15"/>
  <c r="H10" i="15"/>
  <c r="H8" i="15"/>
  <c r="H7" i="15"/>
  <c r="H6" i="15"/>
  <c r="H5" i="15"/>
  <c r="H30" i="12"/>
  <c r="H31" i="12"/>
  <c r="H29" i="12"/>
  <c r="H28" i="12"/>
  <c r="H27" i="12"/>
  <c r="H26" i="12"/>
  <c r="H25" i="12"/>
  <c r="H24" i="12"/>
  <c r="H23" i="12"/>
  <c r="H22" i="12"/>
  <c r="H21" i="12"/>
  <c r="H20" i="12"/>
  <c r="H19" i="12"/>
  <c r="H18" i="12"/>
  <c r="H17" i="12"/>
  <c r="H16" i="12"/>
  <c r="H15" i="12"/>
  <c r="H14" i="12"/>
  <c r="H13" i="12"/>
  <c r="H12" i="12"/>
  <c r="H11" i="12"/>
  <c r="H10" i="12"/>
  <c r="H9" i="12"/>
  <c r="H8" i="12"/>
  <c r="H7" i="12"/>
  <c r="H6" i="12"/>
  <c r="H5" i="12"/>
  <c r="G32" i="12"/>
  <c r="G38" i="11"/>
  <c r="H24" i="15" l="1"/>
  <c r="G28" i="13" s="1"/>
  <c r="G29" i="13" s="1"/>
  <c r="H32" i="12"/>
  <c r="H40" i="18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<sst xmlns="http://schemas.openxmlformats.org/spreadsheetml/2006/main" count="1582" uniqueCount="182">
  <si>
    <t xml:space="preserve">ORIGEN </t>
  </si>
  <si>
    <t>DESTINO</t>
  </si>
  <si>
    <t>ITEM</t>
  </si>
  <si>
    <t xml:space="preserve">Codigo Unspsc </t>
  </si>
  <si>
    <t xml:space="preserve">Descripción Detallada </t>
  </si>
  <si>
    <t xml:space="preserve">SERVICIO DE  TRANSPORTE DE CARGA Y PAQUETERÍA - 150 KG MAX </t>
  </si>
  <si>
    <t xml:space="preserve">
SERVICIO DE TRANSPORTE CAMIÓN SENCILLO 8.5 TONELADAS MÁXIMO 
Rango de peso de CARGA 4.6 a 8,5 toneladas, ALTO entre 2,40 y 2,60 metros, LARGO entre 6 y 7 metros ANCHO entre 2,40 y 2,50 metros, CUBICAJA entre 35 y 45 metros cúbicos</t>
  </si>
  <si>
    <t>CAMIÓN CAMA BAJA De 0 hasta 33 toneladas</t>
  </si>
  <si>
    <t>TRANSPORTE ESPECIAL- VEHÍCULO TIPO MINI MULA- 20 TONELADAS MAX Rango de peso de CARGA de 17.1 a 20 toneladas, ALTO entre 2,20 y 2,50 metros, LARGO entre 12 y 12,5metros ANCHO entre 2,40 y 3.0 metros, CUBICAJA 70 metros cúbicos.</t>
  </si>
  <si>
    <t>Barranquilla- Atlántico- Carrera 21B Calle 40B- (Nodo de Multilingüismo )</t>
  </si>
  <si>
    <t>DESCRIPCIÓN DE LA NECESIDAD</t>
  </si>
  <si>
    <t>Barranquilla- Atlantico-Calle 43#42-40- (Centro de comercio y servicios).</t>
  </si>
  <si>
    <t>Barranquilla-Atlantico -Calle 33# 33-139 ( Nodo de salud y cuidado personal).</t>
  </si>
  <si>
    <t>Barranquilla-Atlantico- Calle 39 # 50-89 ( Nodo de hoteleria y turismo).</t>
  </si>
  <si>
    <t>Barranquilla-Atlantico-Cra 9#127-109 (Nodo de logistica y transporte).</t>
  </si>
  <si>
    <t>Barranquilla -Atlantico-Cra6 #60 B-110 (Nodo Servicios Administrativos).</t>
  </si>
  <si>
    <t>Juan de acosta-Atlantico Calle 7 # 1D-155 ( Nodo de gastronomia y bilingüismo).</t>
  </si>
  <si>
    <t>Barranquilla -AtlanticoCra 15 sur # 46-500 Av. Circunvalar (Nodo de servicios financieros).</t>
  </si>
  <si>
    <t xml:space="preserve">
PLANCHA GRÚA Con mesa de 6  metros de largo y con capacidad de carga de 5 toneladas</t>
  </si>
  <si>
    <t xml:space="preserve">TRANSPORTE ESPECIAL- VEHÍCULO TIPO CAMIÓN DOBLE TROQUE- 17 TONELADAS MAX Rango de peso de CARGA de 8.6 a 17 toneladas, ALTO entre 2,40 y 2,60 metros, LARGO entre 7 y 78metros ANCHO entre 2,40 y 2,50 metros, CUBICAJA entre 38 y 50 metros cúbicos.
</t>
  </si>
  <si>
    <t xml:space="preserve">TRANSPORTE ESPECIAL - VEHÍCULO TIPO TURBO - 4.5 TONELADAS MAX Vehículo tipo turbo peso de CARGA máximo 4,5 toneladas, ALTO entre 2,20 y 2,30 metros, LARGO entre 4 y 5 metros ANCHO entre 2,20 y 2,30 metros, CUBICAJA entre 22 y 23 metros cúbicos. metros, CUBICAJA 70 metros cúbicos.
</t>
  </si>
  <si>
    <t xml:space="preserve">TRANSPORTE ESPECIAL PARA QUÍMICOS
</t>
  </si>
  <si>
    <t xml:space="preserve">Complejo Calle 30 No. 3E - 64 Barranquilla Atlantico </t>
  </si>
  <si>
    <t>FURGONETA PARA REPARTO DE ALIMENTOS MEDIDAS PROMEDIO Medidas largo 5.50m ancho 2.30m alto 2.10m.</t>
  </si>
  <si>
    <t xml:space="preserve">MOTOCARRO CON VAGÓN PARA REPARTO DE ALIMENTOS CON CAPACIDAD PARA DISTRIBUIR MINIMO 500 RACIONES POR VIAJES </t>
  </si>
  <si>
    <t xml:space="preserve">8-9302-775 Contratar el servicio de logística y transporte liviano y de carga según los requerimientos del centro de comercio y servicios regional atlantico vigencia 2026. </t>
  </si>
  <si>
    <t>NECESIDAD SERVICIO DE TRANSPORTE - CENTRO DE COMERCIO Y SERVICIOS - SENA</t>
  </si>
  <si>
    <t>CANTIDAD</t>
  </si>
  <si>
    <t>VALOR TOTAL</t>
  </si>
  <si>
    <t>FORMATO NO.5 OFERTA ECONOMICA</t>
  </si>
  <si>
    <t>VALOR UNITARIO</t>
  </si>
  <si>
    <t>ANA DOLORES PAREDES MARIN</t>
  </si>
  <si>
    <t xml:space="preserve">C.C. 32.677.642 DE BARRANQUILLA </t>
  </si>
  <si>
    <t>TRANSPORTE SBP SENA COLOMBO ALEMAN</t>
  </si>
  <si>
    <t xml:space="preserve">Fecha </t>
  </si>
  <si>
    <t>Salida</t>
  </si>
  <si>
    <t>Destino</t>
  </si>
  <si>
    <t>Descripcion</t>
  </si>
  <si>
    <t>Valor viaje</t>
  </si>
  <si>
    <t>Valor total</t>
  </si>
  <si>
    <r>
      <t xml:space="preserve">SENA </t>
    </r>
    <r>
      <rPr>
        <sz val="11"/>
        <color theme="1"/>
        <rFont val="Calibri"/>
        <family val="2"/>
        <scheme val="minor"/>
      </rPr>
      <t>NODO HOTELERIA Y TURISMO CENTRO DE COMERCIO</t>
    </r>
  </si>
  <si>
    <r>
      <rPr>
        <b/>
        <sz val="11"/>
        <color theme="1"/>
        <rFont val="Calibri"/>
        <family val="2"/>
        <scheme val="minor"/>
      </rPr>
      <t>PriceSmar</t>
    </r>
    <r>
      <rPr>
        <sz val="11"/>
        <color theme="1"/>
        <rFont val="Calibri"/>
        <family val="2"/>
        <scheme val="minor"/>
      </rPr>
      <t>t -  Comercialización y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Servicios Financieros (Av. Circunvalar, Kra 15 SUR  46-500</t>
    </r>
    <r>
      <rPr>
        <b/>
        <sz val="11"/>
        <color theme="1"/>
        <rFont val="Calibri"/>
        <family val="2"/>
        <scheme val="minor"/>
      </rPr>
      <t xml:space="preserve"> - Las Cayenas).</t>
    </r>
    <r>
      <rPr>
        <sz val="11"/>
        <color theme="1"/>
        <rFont val="Calibri"/>
        <family val="2"/>
        <scheme val="minor"/>
      </rPr>
      <t xml:space="preserve"> - </t>
    </r>
    <r>
      <rPr>
        <b/>
        <sz val="11"/>
        <color theme="1"/>
        <rFont val="Calibri"/>
        <family val="2"/>
        <scheme val="minor"/>
      </rPr>
      <t xml:space="preserve">SENA </t>
    </r>
    <r>
      <rPr>
        <sz val="11"/>
        <color theme="1"/>
        <rFont val="Calibri"/>
        <family val="2"/>
        <scheme val="minor"/>
      </rPr>
      <t>CENTRO INDUSTRIAL Y DE AVIACION</t>
    </r>
  </si>
  <si>
    <r>
      <t xml:space="preserve">Se entregaron 380 galletas repartidas en los dos nodos </t>
    </r>
    <r>
      <rPr>
        <b/>
        <sz val="11"/>
        <color theme="1"/>
        <rFont val="Calibri"/>
        <family val="2"/>
        <scheme val="minor"/>
      </rPr>
      <t>(120 nodo de comercializacion y 260 sena industrial)</t>
    </r>
    <r>
      <rPr>
        <sz val="11"/>
        <color theme="1"/>
        <rFont val="Calibri"/>
        <family val="2"/>
        <scheme val="minor"/>
      </rPr>
      <t xml:space="preserve"> Se realizaron</t>
    </r>
    <r>
      <rPr>
        <b/>
        <sz val="11"/>
        <color theme="1"/>
        <rFont val="Calibri"/>
        <family val="2"/>
        <scheme val="minor"/>
      </rPr>
      <t xml:space="preserve"> 4 viajes</t>
    </r>
    <r>
      <rPr>
        <sz val="11"/>
        <color theme="1"/>
        <rFont val="Calibri"/>
        <family val="2"/>
        <scheme val="minor"/>
      </rPr>
      <t xml:space="preserve"> para realizar el servicio</t>
    </r>
  </si>
  <si>
    <r>
      <rPr>
        <b/>
        <sz val="11"/>
        <color theme="1"/>
        <rFont val="Calibri"/>
        <family val="2"/>
        <scheme val="minor"/>
      </rPr>
      <t>SENA</t>
    </r>
    <r>
      <rPr>
        <sz val="11"/>
        <color theme="1"/>
        <rFont val="Calibri"/>
        <family val="2"/>
        <scheme val="minor"/>
      </rPr>
      <t xml:space="preserve"> NODO HOTELERIA Y TURISMO CENTRO DE COMERCIO</t>
    </r>
  </si>
  <si>
    <r>
      <t>NODO</t>
    </r>
    <r>
      <rPr>
        <b/>
        <sz val="11"/>
        <color theme="1"/>
        <rFont val="Calibri"/>
        <family val="2"/>
        <scheme val="minor"/>
      </rPr>
      <t xml:space="preserve"> SENA</t>
    </r>
    <r>
      <rPr>
        <sz val="11"/>
        <color theme="1"/>
        <rFont val="Calibri"/>
        <family val="2"/>
        <scheme val="minor"/>
      </rPr>
      <t xml:space="preserve"> INDUSTRIAS CREATIVAS</t>
    </r>
  </si>
  <si>
    <r>
      <t xml:space="preserve">Se entregaron </t>
    </r>
    <r>
      <rPr>
        <b/>
        <sz val="11"/>
        <color theme="1"/>
        <rFont val="Calibri"/>
        <family val="2"/>
        <scheme val="minor"/>
      </rPr>
      <t>120</t>
    </r>
    <r>
      <rPr>
        <sz val="11"/>
        <color theme="1"/>
        <rFont val="Calibri"/>
        <family val="2"/>
        <scheme val="minor"/>
      </rPr>
      <t xml:space="preserve"> galletas personalizadas simultaneo se entrego </t>
    </r>
    <r>
      <rPr>
        <b/>
        <sz val="11"/>
        <color theme="1"/>
        <rFont val="Calibri"/>
        <family val="2"/>
        <scheme val="minor"/>
      </rPr>
      <t>200</t>
    </r>
    <r>
      <rPr>
        <sz val="11"/>
        <color theme="1"/>
        <rFont val="Calibri"/>
        <family val="2"/>
        <scheme val="minor"/>
      </rPr>
      <t xml:space="preserve"> refrigerios </t>
    </r>
    <r>
      <rPr>
        <b/>
        <sz val="11"/>
        <color theme="1"/>
        <rFont val="Calibri"/>
        <family val="2"/>
        <scheme val="minor"/>
      </rPr>
      <t xml:space="preserve">(Dedito + Gaseosa). </t>
    </r>
    <r>
      <rPr>
        <sz val="11"/>
        <color theme="1"/>
        <rFont val="Calibri"/>
        <family val="2"/>
        <scheme val="minor"/>
      </rPr>
      <t xml:space="preserve">Se realizo </t>
    </r>
    <r>
      <rPr>
        <b/>
        <sz val="11"/>
        <color theme="1"/>
        <rFont val="Calibri"/>
        <family val="2"/>
        <scheme val="minor"/>
      </rPr>
      <t>2 viajes</t>
    </r>
    <r>
      <rPr>
        <sz val="11"/>
        <color theme="1"/>
        <rFont val="Calibri"/>
        <family val="2"/>
        <scheme val="minor"/>
      </rPr>
      <t xml:space="preserve"> para devolver bandejas y cavas</t>
    </r>
    <r>
      <rPr>
        <b/>
        <sz val="11"/>
        <color theme="1"/>
        <rFont val="Calibri"/>
        <family val="2"/>
        <scheme val="minor"/>
      </rPr>
      <t xml:space="preserve">               </t>
    </r>
  </si>
  <si>
    <r>
      <t>NODO</t>
    </r>
    <r>
      <rPr>
        <b/>
        <sz val="11"/>
        <color theme="1"/>
        <rFont val="Calibri"/>
        <family val="2"/>
        <scheme val="minor"/>
      </rPr>
      <t xml:space="preserve"> LOGISTICA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CAYENAS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MULTILINGUISMO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</t>
    </r>
  </si>
  <si>
    <r>
      <t xml:space="preserve">Se entregan almuerzos, bebidas y meriendas en cada nodo </t>
    </r>
    <r>
      <rPr>
        <b/>
        <sz val="11"/>
        <color theme="1"/>
        <rFont val="Calibri"/>
        <family val="2"/>
        <scheme val="minor"/>
      </rPr>
      <t>con devolucion de las canastas</t>
    </r>
  </si>
  <si>
    <t xml:space="preserve">40.996 + 20.000 cada devolucion </t>
  </si>
  <si>
    <r>
      <t>NODO</t>
    </r>
    <r>
      <rPr>
        <b/>
        <sz val="11"/>
        <color theme="1"/>
        <rFont val="Calibri"/>
        <family val="2"/>
        <scheme val="minor"/>
      </rPr>
      <t xml:space="preserve"> LOGISTICA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CAYENAS</t>
    </r>
    <r>
      <rPr>
        <sz val="11"/>
        <color theme="1"/>
        <rFont val="Calibri"/>
        <family val="2"/>
        <scheme val="minor"/>
      </rPr>
      <t xml:space="preserve"> - 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</t>
    </r>
  </si>
  <si>
    <t>Complejo Calle 30 No. 3E - 64 Barranquilla Atlantico</t>
  </si>
  <si>
    <t xml:space="preserve">Se entrega 1 Torta y 80 bebidas </t>
  </si>
  <si>
    <r>
      <t>NODO</t>
    </r>
    <r>
      <rPr>
        <b/>
        <sz val="11"/>
        <color theme="1"/>
        <rFont val="Calibri"/>
        <family val="2"/>
        <scheme val="minor"/>
      </rPr>
      <t xml:space="preserve"> LOGISTICA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CAYENAS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</t>
    </r>
  </si>
  <si>
    <t>refrigerio sencillo</t>
  </si>
  <si>
    <r>
      <t xml:space="preserve">NODO </t>
    </r>
    <r>
      <rPr>
        <b/>
        <sz val="11"/>
        <color theme="1"/>
        <rFont val="Calibri"/>
        <family val="2"/>
        <scheme val="minor"/>
      </rPr>
      <t>CAYENAS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MULTILINGUISMO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</t>
    </r>
  </si>
  <si>
    <r>
      <rPr>
        <b/>
        <sz val="11"/>
        <color theme="1"/>
        <rFont val="Calibri"/>
        <family val="2"/>
        <scheme val="minor"/>
      </rPr>
      <t>NODO</t>
    </r>
    <r>
      <rPr>
        <sz val="11"/>
        <color theme="1"/>
        <rFont val="Calibri"/>
        <family val="2"/>
        <scheme val="minor"/>
      </rPr>
      <t xml:space="preserve"> LOGISTICA</t>
    </r>
  </si>
  <si>
    <r>
      <t xml:space="preserve">Se entrego 155 Chicharron 200gr con bollo de maiz con queso y jugo de patilla a las </t>
    </r>
    <r>
      <rPr>
        <b/>
        <sz val="11"/>
        <color theme="1"/>
        <rFont val="Calibri"/>
        <family val="2"/>
        <scheme val="minor"/>
      </rPr>
      <t>7:00 AM</t>
    </r>
  </si>
  <si>
    <r>
      <t>Se entrego</t>
    </r>
    <r>
      <rPr>
        <b/>
        <sz val="11"/>
        <color theme="1"/>
        <rFont val="Calibri"/>
        <family val="2"/>
        <scheme val="minor"/>
      </rPr>
      <t xml:space="preserve"> 155</t>
    </r>
    <r>
      <rPr>
        <sz val="11"/>
        <color theme="1"/>
        <rFont val="Calibri"/>
        <family val="2"/>
        <scheme val="minor"/>
      </rPr>
      <t xml:space="preserve"> almuerzo con jugo de corozo y se entrega en otro vehiculo </t>
    </r>
    <r>
      <rPr>
        <b/>
        <sz val="11"/>
        <color theme="1"/>
        <rFont val="Calibri"/>
        <family val="2"/>
        <scheme val="minor"/>
      </rPr>
      <t>155</t>
    </r>
    <r>
      <rPr>
        <sz val="11"/>
        <color theme="1"/>
        <rFont val="Calibri"/>
        <family val="2"/>
        <scheme val="minor"/>
      </rPr>
      <t xml:space="preserve"> hojaldre con jugo de caja a las</t>
    </r>
    <r>
      <rPr>
        <b/>
        <sz val="11"/>
        <color theme="1"/>
        <rFont val="Calibri"/>
        <family val="2"/>
        <scheme val="minor"/>
      </rPr>
      <t xml:space="preserve"> 10:00 AM (</t>
    </r>
    <r>
      <rPr>
        <sz val="11"/>
        <color theme="1"/>
        <rFont val="Calibri"/>
        <family val="2"/>
        <scheme val="minor"/>
      </rPr>
      <t>el servicio se retraso por parte de la entidad y se agregara un cobro adicional</t>
    </r>
    <r>
      <rPr>
        <b/>
        <sz val="11"/>
        <color theme="1"/>
        <rFont val="Calibri"/>
        <family val="2"/>
        <scheme val="minor"/>
      </rPr>
      <t>)</t>
    </r>
  </si>
  <si>
    <r>
      <t xml:space="preserve">81.992 + 70.000 </t>
    </r>
    <r>
      <rPr>
        <b/>
        <sz val="11"/>
        <color theme="1"/>
        <rFont val="Calibri"/>
        <family val="2"/>
        <scheme val="minor"/>
      </rPr>
      <t>(cobro adicional)</t>
    </r>
  </si>
  <si>
    <t xml:space="preserve">devolucion de 3 somevar </t>
  </si>
  <si>
    <r>
      <t xml:space="preserve">devolucion de todos los objetes que se utilizaron para el nodo </t>
    </r>
    <r>
      <rPr>
        <b/>
        <sz val="11"/>
        <color theme="1"/>
        <rFont val="Calibri"/>
        <family val="2"/>
        <scheme val="minor"/>
      </rPr>
      <t>(Se utilizaron 2 vehiculos)</t>
    </r>
  </si>
  <si>
    <r>
      <t>NODO</t>
    </r>
    <r>
      <rPr>
        <b/>
        <sz val="11"/>
        <color theme="1"/>
        <rFont val="Calibri"/>
        <family val="2"/>
        <scheme val="minor"/>
      </rPr>
      <t xml:space="preserve"> LOGISTICA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CAYENAS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MULTILINGUISMO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</si>
  <si>
    <r>
      <t xml:space="preserve">Transporte de personal a las </t>
    </r>
    <r>
      <rPr>
        <b/>
        <sz val="11"/>
        <color theme="1"/>
        <rFont val="Calibri"/>
        <family val="2"/>
        <scheme val="minor"/>
      </rPr>
      <t>6:30 am</t>
    </r>
    <r>
      <rPr>
        <sz val="11"/>
        <color theme="1"/>
        <rFont val="Calibri"/>
        <family val="2"/>
        <scheme val="minor"/>
      </rPr>
      <t xml:space="preserve"> para el </t>
    </r>
    <r>
      <rPr>
        <b/>
        <sz val="11"/>
        <color theme="1"/>
        <rFont val="Calibri"/>
        <family val="2"/>
        <scheme val="minor"/>
      </rPr>
      <t>nodo</t>
    </r>
    <r>
      <rPr>
        <sz val="11"/>
        <color theme="1"/>
        <rFont val="Calibri"/>
        <family val="2"/>
        <scheme val="minor"/>
      </rPr>
      <t xml:space="preserve"> de logistica</t>
    </r>
  </si>
  <si>
    <t xml:space="preserve"> </t>
  </si>
  <si>
    <t>Transporte de menaje completos</t>
  </si>
  <si>
    <t>Transporte de personal evento hoteleria y turismo horario nocturno</t>
  </si>
  <si>
    <r>
      <t>Calle 1d # 16b10</t>
    </r>
    <r>
      <rPr>
        <b/>
        <sz val="11"/>
        <color theme="1"/>
        <rFont val="Calibri"/>
        <family val="2"/>
        <scheme val="minor"/>
      </rPr>
      <t xml:space="preserve"> barrio Miramar malecón (Puerto colombia)</t>
    </r>
  </si>
  <si>
    <r>
      <t xml:space="preserve">Transporte de a las </t>
    </r>
    <r>
      <rPr>
        <b/>
        <sz val="11"/>
        <color theme="1"/>
        <rFont val="Calibri"/>
        <family val="2"/>
        <scheme val="minor"/>
      </rPr>
      <t>6:00 AM</t>
    </r>
    <r>
      <rPr>
        <sz val="11"/>
        <color theme="1"/>
        <rFont val="Calibri"/>
        <family val="2"/>
        <scheme val="minor"/>
      </rPr>
      <t xml:space="preserve"> transportar platos, vasos y cubiertos. Se entrego wrap mixtos (100) a la</t>
    </r>
    <r>
      <rPr>
        <b/>
        <sz val="11"/>
        <color theme="1"/>
        <rFont val="Calibri"/>
        <family val="2"/>
        <scheme val="minor"/>
      </rPr>
      <t xml:space="preserve"> 1:30 PM</t>
    </r>
    <r>
      <rPr>
        <sz val="11"/>
        <color theme="1"/>
        <rFont val="Calibri"/>
        <family val="2"/>
        <scheme val="minor"/>
      </rPr>
      <t xml:space="preserve"> Y se </t>
    </r>
    <r>
      <rPr>
        <b/>
        <sz val="11"/>
        <color theme="1"/>
        <rFont val="Calibri"/>
        <family val="2"/>
        <scheme val="minor"/>
      </rPr>
      <t>devolvieron</t>
    </r>
    <r>
      <rPr>
        <sz val="11"/>
        <color theme="1"/>
        <rFont val="Calibri"/>
        <family val="2"/>
        <scheme val="minor"/>
      </rPr>
      <t xml:space="preserve"> los platos, vasos y cubiertos al nodo (Se realizaron 3 viajes para cumplir con el servicio). Se retraso los transportes.</t>
    </r>
  </si>
  <si>
    <r>
      <t xml:space="preserve">Transporte de personal a las </t>
    </r>
    <r>
      <rPr>
        <b/>
        <sz val="11"/>
        <color theme="1"/>
        <rFont val="Calibri"/>
        <family val="2"/>
        <scheme val="minor"/>
      </rPr>
      <t>7:15 am</t>
    </r>
    <r>
      <rPr>
        <sz val="11"/>
        <color theme="1"/>
        <rFont val="Calibri"/>
        <family val="2"/>
        <scheme val="minor"/>
      </rPr>
      <t xml:space="preserve"> Calle 1d # 16b10 barrio Miramar malecón (Puerto colombia) ida y vuelta</t>
    </r>
  </si>
  <si>
    <t>Cra 55#72-109</t>
  </si>
  <si>
    <t>Se transporto una nevera de 200L para el nodo de hoteleria (el transporte se realizo en un camion por la urgencia)</t>
  </si>
  <si>
    <r>
      <t>NODO</t>
    </r>
    <r>
      <rPr>
        <b/>
        <sz val="11"/>
        <color theme="1"/>
        <rFont val="Calibri"/>
        <family val="2"/>
        <scheme val="minor"/>
      </rPr>
      <t xml:space="preserve"> LOGISTICA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MULTILINGUISMO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</t>
    </r>
  </si>
  <si>
    <t xml:space="preserve">Se entregan almuerzos, bebidas y meriendas en cada nodo </t>
  </si>
  <si>
    <t>Total</t>
  </si>
  <si>
    <t xml:space="preserve">VALOR TOTAL </t>
  </si>
  <si>
    <t xml:space="preserve">OBSERVACIONES </t>
  </si>
  <si>
    <t xml:space="preserve">Se entregaron 380 galletas repartidas en los dos nodos (120 nodo de comercializacion y 260 sena industrial) Se realizaron 6 viajes para realizar el servicio. </t>
  </si>
  <si>
    <t xml:space="preserve">Se entregan almuerzos, bebidas y meriendas en cada nodo con devolucion de las canastas del 25/05/2026 al 29/05/2026 </t>
  </si>
  <si>
    <t xml:space="preserve">Se entregan almuerzos, bebidas y meriendas en cada nodo con devolucion de las canastas del 01/06/2026 al 05/06/2026 </t>
  </si>
  <si>
    <t xml:space="preserve">Transporte de Personal desde las 06:30 p.m incluye regreso </t>
  </si>
  <si>
    <t>Entrega de refrigerios Sencillos 10/6/2026</t>
  </si>
  <si>
    <t>Se entrego 155 Chicharron 200gr con bollo de maiz con queso y jugo de patilla a las 7:00 AM - 10/6/2026</t>
  </si>
  <si>
    <t>Se entrego 155 almuerzo con jugo de corozo y se entrega en otro vehiculo 155 hojaldre con jugo de caja a las 10:00 AM (el servicio se retraso por parte de la entidad y se agregara un cobro adicional) 10/6/2026</t>
  </si>
  <si>
    <t>Devolver 3 Somevar y devolucion de todos los objetes que se utilizaron para el nodo (Se utilizaron 2 vehiculos) 10/6/2026</t>
  </si>
  <si>
    <t>Transporte de Personal evento formación profesional desde las 06:30 p.m incluye regreso - 10/6/2026</t>
  </si>
  <si>
    <t>Transporte de menaje completos evento 10/6/2026</t>
  </si>
  <si>
    <t>Transporte de personal evento hoteleria y turismo horario nocturno evento formación profesional- 10/6/2026</t>
  </si>
  <si>
    <t xml:space="preserve">Se entregan almuerzos, bebidas y meriendas en cada nodo con devolucion de las canastas del 11/06/2026 al 17/06/2026 </t>
  </si>
  <si>
    <t>Transporte de Nevera de 200L para el nodo de hoteleria (el transporte se realizo en un camion por la urgencia)</t>
  </si>
  <si>
    <t>Calle 1d # 16b10 barrio Miramar malecón (Puerto colombia)</t>
  </si>
  <si>
    <t>Transporte de personal a las 7:15 am Calle 1d # 16b10 barrio Miramar malecón (Puerto colombia) ida y vuelta</t>
  </si>
  <si>
    <t>INFORMA DE TRANSPORTES</t>
  </si>
  <si>
    <r>
      <t>SBP Ingeniería S.A.S.</t>
    </r>
    <r>
      <rPr>
        <sz val="14"/>
        <color theme="1"/>
        <rFont val="Calibri"/>
        <family val="2"/>
        <scheme val="minor"/>
      </rPr>
      <t xml:space="preserve"> hace entrega a la entidad contratante,</t>
    </r>
    <r>
      <rPr>
        <b/>
        <sz val="14"/>
        <color theme="1"/>
        <rFont val="Calibri"/>
        <family val="2"/>
        <scheme val="minor"/>
      </rPr>
      <t xml:space="preserve"> SENA – Centro de Comercio y Servicios,</t>
    </r>
    <r>
      <rPr>
        <sz val="14"/>
        <color theme="1"/>
        <rFont val="Calibri"/>
        <family val="2"/>
        <scheme val="minor"/>
      </rPr>
      <t xml:space="preserve"> del informe de actividades correspondiente al Contrato </t>
    </r>
    <r>
      <rPr>
        <b/>
        <sz val="14"/>
        <color theme="1"/>
        <rFont val="Calibri"/>
        <family val="2"/>
        <scheme val="minor"/>
      </rPr>
      <t>No. CO1.PCCNTR.9440351</t>
    </r>
    <r>
      <rPr>
        <sz val="14"/>
        <color theme="1"/>
        <rFont val="Calibri"/>
        <family val="2"/>
        <scheme val="minor"/>
      </rPr>
      <t xml:space="preserve">, cuyo objeto es: '8-9302-775 Contratar el servicio de logística, transporte liviano y de carga, de acuerdo con los requerimientos del Centro de Comercio y Servicios de la Regional Atlántico, vigencia 2026. </t>
    </r>
  </si>
  <si>
    <r>
      <t>NODO</t>
    </r>
    <r>
      <rPr>
        <b/>
        <sz val="11"/>
        <color theme="1"/>
        <rFont val="Calibri"/>
        <family val="2"/>
        <scheme val="minor"/>
      </rPr>
      <t xml:space="preserve"> LOGISTICA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</t>
    </r>
  </si>
  <si>
    <r>
      <rPr>
        <b/>
        <sz val="11"/>
        <color theme="1"/>
        <rFont val="Calibri"/>
        <family val="2"/>
        <scheme val="minor"/>
      </rPr>
      <t xml:space="preserve">SENA </t>
    </r>
    <r>
      <rPr>
        <sz val="11"/>
        <color theme="1"/>
        <rFont val="Calibri"/>
        <family val="2"/>
        <scheme val="minor"/>
      </rPr>
      <t>INDUSTRIAS CREATIVAS</t>
    </r>
  </si>
  <si>
    <t>refrigerio y aguas saborizadas (60)</t>
  </si>
  <si>
    <t>MURILLO PLAZA</t>
  </si>
  <si>
    <r>
      <t xml:space="preserve">2 tipos de almuerzos (100) , refrigerios (100) y botellas de agua (400) </t>
    </r>
    <r>
      <rPr>
        <b/>
        <sz val="11"/>
        <color theme="1"/>
        <rFont val="Calibri"/>
        <family val="2"/>
        <scheme val="minor"/>
      </rPr>
      <t>se realizo en dos vehiculos</t>
    </r>
  </si>
  <si>
    <t>Se entregan almuerzos, bebidas y meriendas en cada nodo</t>
  </si>
  <si>
    <r>
      <t xml:space="preserve">Sena sede confecciones, </t>
    </r>
    <r>
      <rPr>
        <b/>
        <sz val="11"/>
        <color theme="1"/>
        <rFont val="Calibri"/>
        <family val="2"/>
        <scheme val="minor"/>
      </rPr>
      <t>BARANOA</t>
    </r>
  </si>
  <si>
    <r>
      <t xml:space="preserve">Se entregaron 50 sandwiches y 50 bebidas </t>
    </r>
    <r>
      <rPr>
        <b/>
        <sz val="11"/>
        <color theme="1"/>
        <rFont val="Calibri"/>
        <family val="2"/>
        <scheme val="minor"/>
      </rPr>
      <t>con retorno de las canastas al nodo</t>
    </r>
  </si>
  <si>
    <t>Se entregaron 20 pasteles de pollo y 20 bebidas</t>
  </si>
  <si>
    <t>se entregaron 120 wrapp de pollo y 120 ensaladas de frutas</t>
  </si>
  <si>
    <t>PONEDERA</t>
  </si>
  <si>
    <t xml:space="preserve">Se entregan almuerzos  y bebidas </t>
  </si>
  <si>
    <t>Barranquilla-Atlantico - Carrera 54 # 49 - 09 ( Nodo Industrias Creativas).</t>
  </si>
  <si>
    <t xml:space="preserve">Barranquilla-Atlantico-Murillo Plaza </t>
  </si>
  <si>
    <t>Se entregan almuerzos, bebidas y meriendas en cada nodo 19/06/2026 (NODO LOGISTICA - NODO BOSQUE - NODO SALUD) 19/06/2026</t>
  </si>
  <si>
    <t>Refrigerio y Aguas Saborizadas (60) Unidades 19/06/2026</t>
  </si>
  <si>
    <t>2 tipos de almuerzos (100) , refrigerios (100) y botellas de agua (400) se realizo en dos vehiculos - Evento Bienestar al Aprendiz 19/06/2026</t>
  </si>
  <si>
    <t>Se entregan almuerzos, bebidas y meriendas en cada nodo NODO LOGISTICA - NODO CAYENAS - NODO MULTILINGUISMO - NODO BOSQUE - NODO SALUD - 22/06/2026 - 23/06/2026 - 24/06/2026 - 25/06/2026 - 26/06/2026 y 30/06/2026</t>
  </si>
  <si>
    <t xml:space="preserve">Barranquilla- Atlántico- Nodo Confecciones Baranoa Atlántico. </t>
  </si>
  <si>
    <t>Se entregaron 50 sandwiches y 50 bebidas con retorno de las canastas al nodo.  1/07/2026</t>
  </si>
  <si>
    <t>Se entregaron 20 Meriendas compuestas por: pasteles de pollo y 20 bebidas. 2/07/2026</t>
  </si>
  <si>
    <r>
      <t xml:space="preserve">Se entregan almuerzos, bebidas y meriendas en cada nodo 19/06/2026 </t>
    </r>
    <r>
      <rPr>
        <b/>
        <sz val="8"/>
        <color theme="1"/>
        <rFont val="Arial"/>
        <family val="2"/>
      </rPr>
      <t>(NODO LOGISTICA - NODO BOSQUE - NODO SALUD)</t>
    </r>
    <r>
      <rPr>
        <sz val="8"/>
        <color theme="1"/>
        <rFont val="Arial"/>
        <family val="2"/>
      </rPr>
      <t xml:space="preserve"> 19/06/2026</t>
    </r>
  </si>
  <si>
    <t>Se entregan almuerzos, bebidas y meriendas en cada nodo NODO LOGISTICA - NODO CAYENAS - NODO MULTILINGUISMO - NODO BOSQUE - NODO SALUD -  1/07/2026 - 2/07/2026 - 3/07/2026 - 9/07/2026 - 10/07/2026 - 21/07/2026 y 22/07/2026</t>
  </si>
  <si>
    <t xml:space="preserve">stetik club Cra 42 No. 79B-110 </t>
  </si>
  <si>
    <t xml:space="preserve">Barranquilla-Atlantico-Stetik Club Cra 42 No. 79B-110 </t>
  </si>
  <si>
    <t>Se entregaron 120 wrapp de pollo y 120 ensaladas de frutas - 7/7/2026</t>
  </si>
  <si>
    <t xml:space="preserve">Barranquilla-Atlantico-Ponedera - Evento CampeSena </t>
  </si>
  <si>
    <t xml:space="preserve">Se entregan almuerzos  y bebidas - Evento CampeSena </t>
  </si>
  <si>
    <t xml:space="preserve"> EVIDENCIA FOTOGRAFICA</t>
  </si>
  <si>
    <t>FECHA DEL INFORME</t>
  </si>
  <si>
    <t>NRO. DE FACTURA</t>
  </si>
  <si>
    <t>VALOR FACTURADO</t>
  </si>
  <si>
    <t>VALOR EJECUTADO</t>
  </si>
  <si>
    <t xml:space="preserve">VALOR DE CONTRATO </t>
  </si>
  <si>
    <t>SALDO DEL CONTRATO</t>
  </si>
  <si>
    <t>PORCENTAJE DE EJECUCIÓN FINANCIERA</t>
  </si>
  <si>
    <t xml:space="preserve">01FV 203 </t>
  </si>
  <si>
    <t>EVIDENCIA</t>
  </si>
  <si>
    <t>MALAMBO</t>
  </si>
  <si>
    <r>
      <t xml:space="preserve">NODO </t>
    </r>
    <r>
      <rPr>
        <b/>
        <sz val="11"/>
        <color theme="1"/>
        <rFont val="Calibri"/>
        <family val="2"/>
        <scheme val="minor"/>
      </rPr>
      <t>CAYENAS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MULTILINGUISMO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 - Colegio de María Auxiliadora y universidad libre</t>
    </r>
    <r>
      <rPr>
        <sz val="11"/>
        <color theme="1"/>
        <rFont val="Calibri"/>
        <family val="2"/>
        <scheme val="minor"/>
      </rPr>
      <t xml:space="preserve"> </t>
    </r>
  </si>
  <si>
    <t>PITAL DE MEGUA</t>
  </si>
  <si>
    <t>AUDITORIO INDUSTRIAL</t>
  </si>
  <si>
    <r>
      <t>Horneado de pollo, agua saborizadas y transporte de personal.</t>
    </r>
    <r>
      <rPr>
        <b/>
        <sz val="11"/>
        <color theme="1"/>
        <rFont val="Calibri"/>
        <family val="2"/>
        <scheme val="minor"/>
      </rPr>
      <t xml:space="preserve"> Ida y vuelta</t>
    </r>
  </si>
  <si>
    <r>
      <t>NODO</t>
    </r>
    <r>
      <rPr>
        <b/>
        <sz val="11"/>
        <color theme="1"/>
        <rFont val="Calibri"/>
        <family val="2"/>
        <scheme val="minor"/>
      </rPr>
      <t xml:space="preserve"> LOGISTICA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CAYENAS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MULTILINGUISMO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</t>
    </r>
    <r>
      <rPr>
        <sz val="11"/>
        <color theme="1"/>
        <rFont val="Calibri"/>
        <family val="2"/>
        <scheme val="minor"/>
      </rPr>
      <t xml:space="preserve"> -</t>
    </r>
    <r>
      <rPr>
        <b/>
        <sz val="11"/>
        <color theme="1"/>
        <rFont val="Calibri"/>
        <family val="2"/>
        <scheme val="minor"/>
      </rPr>
      <t xml:space="preserve"> Colegio de María Auxiliadora y universidad libre</t>
    </r>
  </si>
  <si>
    <t xml:space="preserve"> UNIVERSIDAD LIBRE VIA PUERTO COLOMBIA</t>
  </si>
  <si>
    <t>Se realizaron cuatro traslados para el Nodo de Hotelería y Turismo, durante los cuales se transportaron 1.500 hamburguesas y 1.500 bebidas. Asimismo, se efectuó la recolección de las cajas y tanques utilizados, los cuales fueron incluidos dentro de la logística de transporte.</t>
  </si>
  <si>
    <t>CENTRO COMERCIAL PARQUE ALEGRA</t>
  </si>
  <si>
    <r>
      <t>Se realizaron</t>
    </r>
    <r>
      <rPr>
        <b/>
        <sz val="11"/>
        <color theme="1"/>
        <rFont val="Calibri"/>
        <family val="2"/>
        <scheme val="minor"/>
      </rPr>
      <t xml:space="preserve"> 3 viajes</t>
    </r>
    <r>
      <rPr>
        <sz val="11"/>
        <color theme="1"/>
        <rFont val="Calibri"/>
        <family val="2"/>
        <scheme val="minor"/>
      </rPr>
      <t xml:space="preserve"> para realizar el servicio. Se transporto y entrego 100 almuerzos, 100 muffin , 100 pasteles horneados y 250 botellas de agua </t>
    </r>
  </si>
  <si>
    <t>USIACURI: Finca mijadal via aguas vivas</t>
  </si>
  <si>
    <t>Se entregaron 140 almuerzos, 140 empanadas, 140 pasteles hawaianos y 280 botellas de agua</t>
  </si>
  <si>
    <t xml:space="preserve">PONEDERA VIA ORIENTAL </t>
  </si>
  <si>
    <t>Se entrego 44 Almuerzos 160 refrigerios y 88 bebidas</t>
  </si>
  <si>
    <t>UNIVERSIDAD DE LA COSTA</t>
  </si>
  <si>
    <t>Se transporte equipo de cosmetologia a las 6 AM y luego se recogio para devolver al nodo hoteleria y turismo a las 4:30 PM</t>
  </si>
  <si>
    <r>
      <rPr>
        <b/>
        <sz val="11"/>
        <color theme="1"/>
        <rFont val="Calibri"/>
        <family val="2"/>
        <scheme val="minor"/>
      </rPr>
      <t xml:space="preserve">CRA75 41D 70 </t>
    </r>
    <r>
      <rPr>
        <sz val="11"/>
        <color theme="1"/>
        <rFont val="Calibri"/>
        <family val="2"/>
        <scheme val="minor"/>
      </rPr>
      <t xml:space="preserve">y </t>
    </r>
    <r>
      <rPr>
        <b/>
        <sz val="11"/>
        <color theme="1"/>
        <rFont val="Calibri"/>
        <family val="2"/>
        <scheme val="minor"/>
      </rPr>
      <t>CENTRO EJECUTIVO II</t>
    </r>
  </si>
  <si>
    <r>
      <t xml:space="preserve">En el primer punto se entregaron 30 refrigerios con bebidas y en el segundo punto se entregaron 15 almuerzos con bebidas luego </t>
    </r>
    <r>
      <rPr>
        <b/>
        <sz val="11"/>
        <color theme="1"/>
        <rFont val="Calibri"/>
        <family val="2"/>
        <scheme val="minor"/>
      </rPr>
      <t>se devolvieron las canastas al nodo con un paquete de aguas</t>
    </r>
  </si>
  <si>
    <r>
      <t xml:space="preserve"> NODO </t>
    </r>
    <r>
      <rPr>
        <b/>
        <sz val="11"/>
        <color theme="1"/>
        <rFont val="Calibri"/>
        <family val="2"/>
        <scheme val="minor"/>
      </rPr>
      <t>CAYENAS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MULTILINGUISMO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BOSQUE</t>
    </r>
    <r>
      <rPr>
        <sz val="11"/>
        <color theme="1"/>
        <rFont val="Calibri"/>
        <family val="2"/>
        <scheme val="minor"/>
      </rPr>
      <t xml:space="preserve"> - NODO </t>
    </r>
    <r>
      <rPr>
        <b/>
        <sz val="11"/>
        <color theme="1"/>
        <rFont val="Calibri"/>
        <family val="2"/>
        <scheme val="minor"/>
      </rPr>
      <t>SALUD</t>
    </r>
    <r>
      <rPr>
        <sz val="11"/>
        <color theme="1"/>
        <rFont val="Calibri"/>
        <family val="2"/>
        <scheme val="minor"/>
      </rPr>
      <t xml:space="preserve"> -</t>
    </r>
    <r>
      <rPr>
        <b/>
        <sz val="11"/>
        <color theme="1"/>
        <rFont val="Calibri"/>
        <family val="2"/>
        <scheme val="minor"/>
      </rPr>
      <t xml:space="preserve"> Colegio de María Auxiliadora y universidad libre</t>
    </r>
  </si>
  <si>
    <t>SENA JUAN DE ACOSTA</t>
  </si>
  <si>
    <t xml:space="preserve">acá </t>
  </si>
  <si>
    <t>Se entregan almuerzos, bebidas y meriendas en los nodos de NODO LOGISTICA - NODO CAYENAS - NODO MULTILINGUISMO - NODO BOSQUE - NODO SALUD en las dias: 23/07/2026 - 24/7/2026 - 25/07/2026 -  27/07/2026 - 28/07/2026 - 29/07/2026 - 30/07/2026 y 31/07/2026</t>
  </si>
  <si>
    <t>Se entregan almuerzos, bebidas y meriendas en los nodos de NODO LOGISTICA - NODO CAYENAS - NODO MULTILINGUISMO - NODO BOSQUE - NODO SALUD - FUNDACION ICI - UNIVERSIDAD LIBRE SECCIONAL BARRANQUILLA  en las dias:  28/07/2026 - 29/07/2026 - 30/07/2026 y 31/07/2026</t>
  </si>
  <si>
    <t>Se entregan almuerzos, bebidas y meriendas en los nodos de NODO LOGISTICA - NODO CAYENAS - NODO MULTILINGUISMO - NODO BOSQUE - NODO SALUD - FUNDACION ICI y UNIVERSIDAD LIBRE  en las dias:  28/07/2026 - 29/07/2026 - 30/07/2026 y 31/07/2026</t>
  </si>
  <si>
    <t xml:space="preserve">PONEDERA </t>
  </si>
  <si>
    <t xml:space="preserve">PITAL DE MEGUA CORREGIMIENTO DE BARANOA ATLANTICO </t>
  </si>
  <si>
    <t xml:space="preserve">MALAMBO ATLANTICO </t>
  </si>
  <si>
    <t xml:space="preserve">AUDITORIO CENTRO INDUSTRIAL Y DE AVIACIÓN REGIONAL ATLANTICO </t>
  </si>
  <si>
    <t>Se entregan almuerzos  y bebidas - 24/07/2026</t>
  </si>
  <si>
    <t>Se entregan almuerzos  y bebidas - 28/07/2026</t>
  </si>
  <si>
    <t>Se entregan almuerzos  y bebidas - 29/07/2026</t>
  </si>
  <si>
    <r>
      <t xml:space="preserve">Horneado de pollo, agua saborizadas y transporte de personal. </t>
    </r>
    <r>
      <rPr>
        <b/>
        <sz val="8"/>
        <color theme="1"/>
        <rFont val="Arial"/>
        <family val="2"/>
      </rPr>
      <t>Ida y vuelta</t>
    </r>
    <r>
      <rPr>
        <sz val="8"/>
        <color theme="1"/>
        <rFont val="Arial"/>
        <family val="2"/>
      </rPr>
      <t xml:space="preserve"> 29/07/2026 y 30/07/2026 </t>
    </r>
  </si>
  <si>
    <t xml:space="preserve">Barranquilla- Atlántico - CARRERA 45 NO. 50 - 19 - FUNDACION INSTITUTO COLOMBIANO DE EMPRENDIMIENTO E INNOVACION - ICI - Campus Carrera 46 No. 48-170 - UNIVERSIDAD LIBRE SECCIONAL BARRANQUILLA </t>
  </si>
  <si>
    <t>Se entregan almuerzos, bebidas y meriendas en los nodos de NODO LOGISTICA - NODO CAYENAS - NODO MULTILINGUISMO - NODO BOSQUE - NODO SALUD en las dias: 23/07/2026 - 24/7/2026 - 25/07/2026 -  27/07/2026  - 29/07/2026 - 30/07/2026 y 31/07/2026</t>
  </si>
  <si>
    <t>Se entregan almuerzos, bebidas y meriendas en los nodos de NODO LOGISTICA, NODO CAYENAS, NODO MULTILINGUISMO, NODO BOSQUE, NODO SALUD, FUNDACION ICI y UNIVERSIDAD LIBRE  en las dias:  3/08/2026 - 4/08/2026 - 5/08/2026 - 10/08/2026 - 11/08/2026 - 12/08/2026 - 13/08/2026 y 14/08/2026</t>
  </si>
  <si>
    <t>Se entregan almuerzos, bebidas y meriendas en los nodos de NODO LOGISTICA, NODO CAYENAS, NODO MULTILINGUISMO, NODO BOSQUE, NODO SALUD, FUNDACION ICI y UNIVERSIDAD LIBRE  en las dias:  03 al 05 y del 10 al 14 de agosto de 2026</t>
  </si>
  <si>
    <t>Se realizaron cuatro traslados para el Nodo de Hotelería y Turismo, durante los cuales se transportaron 1.500 hamburguesas y 1.500 bebidas. Se recolecto cajas y tanques utilizados, los cuales fueron incluidos dentro de la logística de transporte.</t>
  </si>
  <si>
    <t xml:space="preserve">Se realizaron 3 viajes para realizar el servicio. Se transporto y entrego 100 almuerzos, 100 muffin , 100 pasteles horneados y 250 botellas de agua </t>
  </si>
  <si>
    <t xml:space="preserve"> UNIVERSIDAD LIBRE VIA PUERTO COLOMBIA - Fecha 6/08/2026</t>
  </si>
  <si>
    <t>CENTRO COMERCIAL PARQUE ALEGRA - Fecha 12/08/2026</t>
  </si>
  <si>
    <t xml:space="preserve">Se entregan almuerzos, bebidas y meriendas en los nodos de NODO LOGISTICA, NODO CAYENAS, NODO MULTILINGUISMO, NODO BOSQUE, NODO SALUD, FUNDACION ICI y UNIVERSIDAD LIBRE  en las dias:  18 al 21 de agosto de 2026 </t>
  </si>
  <si>
    <t xml:space="preserve">Se entregan almuerzos, bebidas y meriendas en los nodos de NODO LOGISTICA, NODO CAYENAS, NODO MULTILINGUISMO, NODO BOSQUE, NODO SALUD, FUNDACION ICI y UNIVERSIDAD LIBRE  en las dias:  24,25,26,27 y 28  de agosto de 2026 </t>
  </si>
  <si>
    <t xml:space="preserve">Se entregan almuerzos, bebidas y meriendas en los nodos de NODO LOGISTICA, NODO CAYENAS, NODO MULTILINGUISMO, NODO BOSQUE, NODO SALUD, FUNDACION ICI y UNIVERSIDAD LIBRE  en las dias:  24,25,27 y 28  de agosto de 2026 </t>
  </si>
  <si>
    <t xml:space="preserve">Se entrego 44 Almuerzos 160 refrigerios y 88 bebidas 24 de agosto de 2026 </t>
  </si>
  <si>
    <t>En el primer punto se entregaron 30 refrigerios con bebidas y en el segundo punto se entregaron 15 almuerzos con bebidas luego se devolvieron las canastas al nodo con un paquete de aguas</t>
  </si>
  <si>
    <r>
      <rPr>
        <sz val="11"/>
        <color theme="1"/>
        <rFont val="Calibri"/>
        <family val="2"/>
        <scheme val="minor"/>
      </rPr>
      <t>CRA75 41D 70 y CENTRO EJECUTIVO II</t>
    </r>
    <r>
      <rPr>
        <sz val="8"/>
        <color theme="1"/>
        <rFont val="Arial"/>
        <family val="2"/>
      </rPr>
      <t xml:space="preserve"> Barranquilla- Atlántico</t>
    </r>
  </si>
  <si>
    <t>UNIVERSIDAD DE LA COSTA Barranquilla- Atlántico</t>
  </si>
  <si>
    <t xml:space="preserve">PONEDERA ATLANTICO VIA ORIENTAL </t>
  </si>
  <si>
    <t xml:space="preserve">Se transportaron 84 unidades entre alumeroz, refrigerios y bebidas Ida y Vuelta </t>
  </si>
  <si>
    <t>Barranquilla- Atlántico- Carrera 21B Calle 40B- (Nodo de Multilingüismo)</t>
  </si>
  <si>
    <t>01FV 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</si>
</sst>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;[Red]\-&quot;$&quot;#,##0"/>
    <numFmt numFmtId="42" formatCode="_-&quot;$&quot;* #,##0_-;\-&quot;$&quot;* #,##0_-;_-&quot;$&quot;* &quot;-&quot;_-;_-@_-"/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9D9D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16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118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65" fontId="3" fillId="0" borderId="0" xfId="3" applyNumberFormat="1" applyFont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7" fillId="3" borderId="11" xfId="0" applyFont="1" applyFill="1" applyBorder="1" applyAlignment="1">
      <alignment horizontal="center" vertical="center"/>
    </xf>
    <xf numFmtId="165" fontId="3" fillId="0" borderId="4" xfId="3" applyNumberFormat="1" applyFont="1" applyBorder="1"/>
    <xf numFmtId="165" fontId="3" fillId="0" borderId="2" xfId="3" applyNumberFormat="1" applyFont="1" applyBorder="1"/>
    <xf numFmtId="165" fontId="3" fillId="0" borderId="16" xfId="3" applyNumberFormat="1" applyFont="1" applyBorder="1"/>
    <xf numFmtId="165" fontId="3" fillId="0" borderId="3" xfId="3" applyNumberFormat="1" applyFont="1" applyBorder="1"/>
    <xf numFmtId="0" fontId="8" fillId="0" borderId="0" xfId="0" applyFont="1" applyAlignment="1">
      <alignment vertical="center"/>
    </xf>
    <xf numFmtId="0" fontId="8" fillId="0" borderId="0" xfId="0" applyFont="1"/>
    <xf numFmtId="0" fontId="10" fillId="0" borderId="20" xfId="0" applyFont="1" applyBorder="1"/>
    <xf numFmtId="14" fontId="11" fillId="0" borderId="20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3" fontId="11" fillId="0" borderId="20" xfId="0" applyNumberFormat="1" applyFont="1" applyBorder="1" applyAlignment="1">
      <alignment horizontal="center" vertical="center"/>
    </xf>
    <xf numFmtId="3" fontId="10" fillId="0" borderId="20" xfId="0" applyNumberFormat="1" applyFont="1" applyBorder="1" applyAlignment="1">
      <alignment horizontal="center" vertical="center"/>
    </xf>
    <xf numFmtId="0" fontId="0" fillId="0" borderId="20" xfId="0" applyBorder="1"/>
    <xf numFmtId="14" fontId="0" fillId="4" borderId="20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 wrapText="1"/>
    </xf>
    <xf numFmtId="3" fontId="0" fillId="4" borderId="20" xfId="0" applyNumberFormat="1" applyFill="1" applyBorder="1" applyAlignment="1">
      <alignment horizontal="center" vertical="center" wrapText="1"/>
    </xf>
    <xf numFmtId="3" fontId="10" fillId="4" borderId="20" xfId="0" applyNumberFormat="1" applyFont="1" applyFill="1" applyBorder="1" applyAlignment="1">
      <alignment horizontal="center" vertical="center"/>
    </xf>
    <xf numFmtId="0" fontId="0" fillId="4" borderId="20" xfId="0" applyFill="1" applyBorder="1"/>
    <xf numFmtId="0" fontId="0" fillId="4" borderId="0" xfId="0" applyFill="1"/>
    <xf numFmtId="14" fontId="0" fillId="0" borderId="20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 wrapText="1"/>
    </xf>
    <xf numFmtId="3" fontId="10" fillId="0" borderId="20" xfId="0" applyNumberFormat="1" applyFont="1" applyBorder="1" applyAlignment="1">
      <alignment horizontal="center" vertical="center" wrapText="1"/>
    </xf>
    <xf numFmtId="3" fontId="0" fillId="0" borderId="0" xfId="0" applyNumberFormat="1"/>
    <xf numFmtId="3" fontId="10" fillId="0" borderId="20" xfId="0" applyNumberFormat="1" applyFont="1" applyBorder="1"/>
    <xf numFmtId="0" fontId="4" fillId="5" borderId="5" xfId="0" applyFont="1" applyFill="1" applyBorder="1" applyAlignment="1">
      <alignment horizontal="center" vertical="center"/>
    </xf>
    <xf numFmtId="165" fontId="3" fillId="0" borderId="2" xfId="3" applyNumberFormat="1" applyFont="1" applyBorder="1" applyAlignment="1">
      <alignment wrapText="1"/>
    </xf>
    <xf numFmtId="0" fontId="3" fillId="0" borderId="10" xfId="0" applyFont="1" applyBorder="1" applyAlignment="1">
      <alignment horizontal="center" vertical="center"/>
    </xf>
    <xf numFmtId="165" fontId="3" fillId="0" borderId="2" xfId="3" applyNumberFormat="1" applyFont="1" applyBorder="1" applyAlignment="1">
      <alignment vertical="center"/>
    </xf>
    <xf numFmtId="165" fontId="5" fillId="0" borderId="2" xfId="3" applyNumberFormat="1" applyFont="1" applyBorder="1" applyAlignment="1">
      <alignment vertical="center" wrapText="1"/>
    </xf>
    <xf numFmtId="3" fontId="10" fillId="6" borderId="20" xfId="0" applyNumberFormat="1" applyFont="1" applyFill="1" applyBorder="1" applyAlignment="1">
      <alignment horizontal="center" vertical="center"/>
    </xf>
    <xf numFmtId="3" fontId="10" fillId="6" borderId="20" xfId="0" applyNumberFormat="1" applyFont="1" applyFill="1" applyBorder="1" applyAlignment="1">
      <alignment horizontal="center" vertical="center" wrapText="1"/>
    </xf>
    <xf numFmtId="165" fontId="3" fillId="0" borderId="3" xfId="3" applyNumberFormat="1" applyFont="1" applyBorder="1" applyAlignment="1">
      <alignment vertical="center"/>
    </xf>
    <xf numFmtId="165" fontId="3" fillId="0" borderId="0" xfId="3" applyNumberFormat="1" applyFont="1" applyAlignment="1">
      <alignment vertical="center"/>
    </xf>
    <xf numFmtId="0" fontId="7" fillId="3" borderId="22" xfId="0" applyFont="1" applyFill="1" applyBorder="1" applyAlignment="1">
      <alignment horizontal="center" vertical="center"/>
    </xf>
    <xf numFmtId="165" fontId="3" fillId="0" borderId="21" xfId="3" applyNumberFormat="1" applyFont="1" applyBorder="1" applyAlignment="1">
      <alignment vertical="center"/>
    </xf>
    <xf numFmtId="165" fontId="3" fillId="0" borderId="21" xfId="3" applyNumberFormat="1" applyFont="1" applyBorder="1"/>
    <xf numFmtId="0" fontId="3" fillId="0" borderId="11" xfId="0" applyFont="1" applyBorder="1" applyAlignment="1">
      <alignment horizontal="center"/>
    </xf>
    <xf numFmtId="165" fontId="3" fillId="0" borderId="3" xfId="3" applyNumberFormat="1" applyFont="1" applyBorder="1" applyAlignment="1">
      <alignment wrapText="1"/>
    </xf>
    <xf numFmtId="0" fontId="0" fillId="0" borderId="20" xfId="0" applyBorder="1" applyAlignment="1">
      <alignment horizontal="center" vertical="center"/>
    </xf>
    <xf numFmtId="0" fontId="12" fillId="0" borderId="20" xfId="0" applyFont="1" applyBorder="1"/>
    <xf numFmtId="3" fontId="12" fillId="0" borderId="20" xfId="0" applyNumberFormat="1" applyFont="1" applyBorder="1"/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165" fontId="5" fillId="0" borderId="2" xfId="3" applyNumberFormat="1" applyFont="1" applyBorder="1" applyAlignment="1">
      <alignment vertical="center"/>
    </xf>
    <xf numFmtId="165" fontId="5" fillId="0" borderId="3" xfId="3" applyNumberFormat="1" applyFont="1" applyBorder="1" applyAlignment="1">
      <alignment vertical="center"/>
    </xf>
    <xf numFmtId="165" fontId="5" fillId="0" borderId="21" xfId="3" applyNumberFormat="1" applyFont="1" applyBorder="1" applyAlignment="1">
      <alignment vertical="center"/>
    </xf>
    <xf numFmtId="165" fontId="5" fillId="0" borderId="21" xfId="3" applyNumberFormat="1" applyFont="1" applyBorder="1"/>
    <xf numFmtId="165" fontId="5" fillId="0" borderId="0" xfId="3" applyNumberFormat="1" applyFont="1" applyAlignment="1">
      <alignment vertical="center"/>
    </xf>
    <xf numFmtId="165" fontId="5" fillId="0" borderId="0" xfId="3" applyNumberFormat="1" applyFont="1"/>
    <xf numFmtId="3" fontId="10" fillId="7" borderId="20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0" fillId="0" borderId="20" xfId="0" applyBorder="1" applyAlignment="1">
      <alignment horizontal="left"/>
    </xf>
    <xf numFmtId="165" fontId="5" fillId="0" borderId="10" xfId="3" applyNumberFormat="1" applyFont="1" applyBorder="1" applyAlignment="1">
      <alignment horizontal="center" vertical="center" wrapText="1"/>
    </xf>
    <xf numFmtId="0" fontId="3" fillId="0" borderId="20" xfId="0" applyFont="1" applyBorder="1"/>
    <xf numFmtId="0" fontId="3" fillId="0" borderId="20" xfId="0" applyFont="1" applyBorder="1" applyAlignment="1">
      <alignment vertical="center"/>
    </xf>
    <xf numFmtId="0" fontId="14" fillId="8" borderId="26" xfId="0" applyFont="1" applyFill="1" applyBorder="1" applyAlignment="1">
      <alignment horizontal="center" vertical="center" wrapText="1"/>
    </xf>
    <xf numFmtId="0" fontId="14" fillId="8" borderId="27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6" fontId="15" fillId="0" borderId="27" xfId="0" applyNumberFormat="1" applyFont="1" applyBorder="1" applyAlignment="1">
      <alignment horizontal="center" vertical="center" wrapText="1"/>
    </xf>
    <xf numFmtId="42" fontId="15" fillId="0" borderId="27" xfId="4" applyFont="1" applyBorder="1" applyAlignment="1">
      <alignment horizontal="center" vertical="center" wrapText="1"/>
    </xf>
    <xf numFmtId="42" fontId="15" fillId="0" borderId="27" xfId="0" applyNumberFormat="1" applyFont="1" applyBorder="1" applyAlignment="1">
      <alignment horizontal="center" vertical="center" wrapText="1"/>
    </xf>
    <xf numFmtId="6" fontId="15" fillId="0" borderId="28" xfId="0" applyNumberFormat="1" applyFont="1" applyBorder="1" applyAlignment="1">
      <alignment horizontal="center" vertical="center" wrapText="1"/>
    </xf>
    <xf numFmtId="9" fontId="0" fillId="0" borderId="5" xfId="5" applyFont="1" applyBorder="1" applyAlignment="1">
      <alignment horizontal="center"/>
    </xf>
    <xf numFmtId="9" fontId="15" fillId="0" borderId="29" xfId="5" applyFont="1" applyBorder="1" applyAlignment="1">
      <alignment horizontal="center" vertical="center" wrapText="1"/>
    </xf>
    <xf numFmtId="0" fontId="0" fillId="6" borderId="0" xfId="0" applyFill="1"/>
    <xf numFmtId="14" fontId="0" fillId="6" borderId="20" xfId="0" applyNumberFormat="1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 wrapText="1"/>
    </xf>
    <xf numFmtId="3" fontId="0" fillId="6" borderId="20" xfId="0" applyNumberFormat="1" applyFill="1" applyBorder="1" applyAlignment="1">
      <alignment horizontal="center" vertical="center" wrapText="1"/>
    </xf>
    <xf numFmtId="0" fontId="0" fillId="6" borderId="20" xfId="0" applyFill="1" applyBorder="1" applyAlignment="1">
      <alignment horizontal="left"/>
    </xf>
    <xf numFmtId="0" fontId="0" fillId="6" borderId="20" xfId="0" applyFill="1" applyBorder="1"/>
    <xf numFmtId="165" fontId="12" fillId="0" borderId="0" xfId="3" applyNumberFormat="1" applyFont="1" applyFill="1"/>
    <xf numFmtId="165" fontId="4" fillId="0" borderId="21" xfId="3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18" xfId="2" applyFont="1" applyFill="1" applyBorder="1" applyAlignment="1">
      <alignment horizontal="center" vertical="center" wrapText="1"/>
    </xf>
    <xf numFmtId="0" fontId="4" fillId="2" borderId="19" xfId="2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/>
    </xf>
    <xf numFmtId="0" fontId="9" fillId="0" borderId="23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9" fillId="0" borderId="30" xfId="0" applyFont="1" applyBorder="1" applyAlignment="1">
      <alignment horizontal="left" vertical="top" wrapText="1"/>
    </xf>
    <xf numFmtId="0" fontId="0" fillId="0" borderId="13" xfId="0" applyBorder="1" applyAlignment="1">
      <alignment horizontal="center"/>
    </xf>
    <xf numFmtId="0" fontId="14" fillId="8" borderId="24" xfId="0" applyFont="1" applyFill="1" applyBorder="1" applyAlignment="1">
      <alignment horizontal="center" vertical="center" wrapText="1"/>
    </xf>
    <xf numFmtId="0" fontId="14" fillId="8" borderId="25" xfId="0" applyFont="1" applyFill="1" applyBorder="1" applyAlignment="1">
      <alignment horizontal="center" vertical="center" wrapText="1"/>
    </xf>
    <xf numFmtId="42" fontId="0" fillId="0" borderId="0" xfId="0" applyNumberFormat="1"/>
  </cellXfs>
  <cellStyles count="6">
    <cellStyle name="Moneda" xfId="3" builtinId="4"/>
    <cellStyle name="Moneda [0]" xfId="4" builtinId="7"/>
    <cellStyle name="Normal" xfId="0" builtinId="0"/>
    <cellStyle name="Normal 2" xfId="1" xr:uid="{00000000-0005-0000-0000-000002000000}"/>
    <cellStyle name="Normal_F10-001-Formato de Solicitud de Elementos a Comprar" xfId="2" xr:uid="{BC755269-EFD6-44C8-BC15-C94D63A027D8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5.jpeg"/><Relationship Id="rId18" Type="http://schemas.openxmlformats.org/officeDocument/2006/relationships/image" Target="../media/image20.jpeg"/><Relationship Id="rId26" Type="http://schemas.openxmlformats.org/officeDocument/2006/relationships/image" Target="../media/image28.jpeg"/><Relationship Id="rId39" Type="http://schemas.openxmlformats.org/officeDocument/2006/relationships/image" Target="../media/image41.jpeg"/><Relationship Id="rId21" Type="http://schemas.openxmlformats.org/officeDocument/2006/relationships/image" Target="../media/image23.jpeg"/><Relationship Id="rId34" Type="http://schemas.openxmlformats.org/officeDocument/2006/relationships/image" Target="../media/image36.jpeg"/><Relationship Id="rId42" Type="http://schemas.openxmlformats.org/officeDocument/2006/relationships/image" Target="../media/image44.jpeg"/><Relationship Id="rId47" Type="http://schemas.openxmlformats.org/officeDocument/2006/relationships/image" Target="../media/image49.jpeg"/><Relationship Id="rId7" Type="http://schemas.openxmlformats.org/officeDocument/2006/relationships/image" Target="../media/image9.jpeg"/><Relationship Id="rId2" Type="http://schemas.openxmlformats.org/officeDocument/2006/relationships/image" Target="../media/image4.jpeg"/><Relationship Id="rId16" Type="http://schemas.openxmlformats.org/officeDocument/2006/relationships/image" Target="../media/image18.jpeg"/><Relationship Id="rId29" Type="http://schemas.openxmlformats.org/officeDocument/2006/relationships/image" Target="../media/image31.jpeg"/><Relationship Id="rId11" Type="http://schemas.openxmlformats.org/officeDocument/2006/relationships/image" Target="../media/image13.jpeg"/><Relationship Id="rId24" Type="http://schemas.openxmlformats.org/officeDocument/2006/relationships/image" Target="../media/image26.jpeg"/><Relationship Id="rId32" Type="http://schemas.openxmlformats.org/officeDocument/2006/relationships/image" Target="../media/image34.jpeg"/><Relationship Id="rId37" Type="http://schemas.openxmlformats.org/officeDocument/2006/relationships/image" Target="../media/image39.jpeg"/><Relationship Id="rId40" Type="http://schemas.openxmlformats.org/officeDocument/2006/relationships/image" Target="../media/image42.jpeg"/><Relationship Id="rId45" Type="http://schemas.openxmlformats.org/officeDocument/2006/relationships/image" Target="../media/image47.jpeg"/><Relationship Id="rId5" Type="http://schemas.openxmlformats.org/officeDocument/2006/relationships/image" Target="../media/image7.jpeg"/><Relationship Id="rId15" Type="http://schemas.openxmlformats.org/officeDocument/2006/relationships/image" Target="../media/image17.jpeg"/><Relationship Id="rId23" Type="http://schemas.openxmlformats.org/officeDocument/2006/relationships/image" Target="../media/image25.jpeg"/><Relationship Id="rId28" Type="http://schemas.openxmlformats.org/officeDocument/2006/relationships/image" Target="../media/image30.jpeg"/><Relationship Id="rId36" Type="http://schemas.openxmlformats.org/officeDocument/2006/relationships/image" Target="../media/image38.jpeg"/><Relationship Id="rId49" Type="http://schemas.openxmlformats.org/officeDocument/2006/relationships/image" Target="../media/image51.jpeg"/><Relationship Id="rId10" Type="http://schemas.openxmlformats.org/officeDocument/2006/relationships/image" Target="../media/image12.jpeg"/><Relationship Id="rId19" Type="http://schemas.openxmlformats.org/officeDocument/2006/relationships/image" Target="../media/image21.jpeg"/><Relationship Id="rId31" Type="http://schemas.openxmlformats.org/officeDocument/2006/relationships/image" Target="../media/image33.jpeg"/><Relationship Id="rId44" Type="http://schemas.openxmlformats.org/officeDocument/2006/relationships/image" Target="../media/image46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Relationship Id="rId14" Type="http://schemas.openxmlformats.org/officeDocument/2006/relationships/image" Target="../media/image16.jpeg"/><Relationship Id="rId22" Type="http://schemas.openxmlformats.org/officeDocument/2006/relationships/image" Target="../media/image24.jpeg"/><Relationship Id="rId27" Type="http://schemas.openxmlformats.org/officeDocument/2006/relationships/image" Target="../media/image29.jpeg"/><Relationship Id="rId30" Type="http://schemas.openxmlformats.org/officeDocument/2006/relationships/image" Target="../media/image32.jpeg"/><Relationship Id="rId35" Type="http://schemas.openxmlformats.org/officeDocument/2006/relationships/image" Target="../media/image37.jpeg"/><Relationship Id="rId43" Type="http://schemas.openxmlformats.org/officeDocument/2006/relationships/image" Target="../media/image45.jpeg"/><Relationship Id="rId48" Type="http://schemas.openxmlformats.org/officeDocument/2006/relationships/image" Target="../media/image50.jpeg"/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12" Type="http://schemas.openxmlformats.org/officeDocument/2006/relationships/image" Target="../media/image14.jpeg"/><Relationship Id="rId17" Type="http://schemas.openxmlformats.org/officeDocument/2006/relationships/image" Target="../media/image19.jpeg"/><Relationship Id="rId25" Type="http://schemas.openxmlformats.org/officeDocument/2006/relationships/image" Target="../media/image27.jpeg"/><Relationship Id="rId33" Type="http://schemas.openxmlformats.org/officeDocument/2006/relationships/image" Target="../media/image35.jpeg"/><Relationship Id="rId38" Type="http://schemas.openxmlformats.org/officeDocument/2006/relationships/image" Target="../media/image40.jpeg"/><Relationship Id="rId46" Type="http://schemas.openxmlformats.org/officeDocument/2006/relationships/image" Target="../media/image48.jpeg"/><Relationship Id="rId20" Type="http://schemas.openxmlformats.org/officeDocument/2006/relationships/image" Target="../media/image22.jpeg"/><Relationship Id="rId41" Type="http://schemas.openxmlformats.org/officeDocument/2006/relationships/image" Target="../media/image43.jpeg"/><Relationship Id="rId1" Type="http://schemas.openxmlformats.org/officeDocument/2006/relationships/image" Target="../media/image3.png"/><Relationship Id="rId6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313628</xdr:colOff>
      <xdr:row>478</xdr:row>
      <xdr:rowOff>23232</xdr:rowOff>
    </xdr:from>
    <xdr:to>
      <xdr:col>3</xdr:col>
      <xdr:colOff>1653170</xdr:colOff>
      <xdr:row>483</xdr:row>
      <xdr:rowOff>62482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95F2B1A-2AD5-D17D-3B5F-1E3125DD4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0884" y="138426128"/>
          <a:ext cx="2164268" cy="829128"/>
        </a:xfrm>
        <a:prstGeom prst="rect">
          <a:avLst/>
        </a:prstGeom>
      </xdr:spPr>
    </xdr:pic>
    <xdr:clientData/>
  </xdr:twoCellAnchor>
  <xdr:twoCellAnchor>
    <xdr:from>
      <xdr:col>4</xdr:col>
      <xdr:colOff>2369635</xdr:colOff>
      <xdr:row>478</xdr:row>
      <xdr:rowOff>34848</xdr:rowOff>
    </xdr:from>
    <xdr:to>
      <xdr:col>5</xdr:col>
      <xdr:colOff>1402854</xdr:colOff>
      <xdr:row>485</xdr:row>
      <xdr:rowOff>54088</xdr:rowOff>
    </xdr:to>
    <xdr:grpSp>
      <xdr:nvGrpSpPr>
        <xdr:cNvPr id="6" name="Group 2">
          <a:extLst>
            <a:ext uri="{FF2B5EF4-FFF2-40B4-BE49-F238E27FC236}">
              <a16:creationId xmlns:a16="http://schemas.microsoft.com/office/drawing/2014/main" id="{180AD4F5-7C41-F8A2-9803-214685DBC7D7}"/>
            </a:ext>
          </a:extLst>
        </xdr:cNvPr>
        <xdr:cNvGrpSpPr>
          <a:grpSpLocks/>
        </xdr:cNvGrpSpPr>
      </xdr:nvGrpSpPr>
      <xdr:grpSpPr>
        <a:xfrm>
          <a:off x="5993781" y="83188872"/>
          <a:ext cx="2672853" cy="1056923"/>
          <a:chOff x="-824725" y="-615640"/>
          <a:chExt cx="2227579" cy="1087899"/>
        </a:xfrm>
      </xdr:grpSpPr>
      <xdr:pic>
        <xdr:nvPicPr>
          <xdr:cNvPr id="7" name="Image 3">
            <a:extLst>
              <a:ext uri="{FF2B5EF4-FFF2-40B4-BE49-F238E27FC236}">
                <a16:creationId xmlns:a16="http://schemas.microsoft.com/office/drawing/2014/main" id="{C39A8C9C-8785-FF39-105F-2A51EA4E07E7}"/>
              </a:ext>
            </a:extLst>
          </xdr:cNvPr>
          <xdr:cNvPicPr/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-824725" y="-615640"/>
            <a:ext cx="2227579" cy="498475"/>
          </a:xfrm>
          <a:prstGeom prst="rect">
            <a:avLst/>
          </a:prstGeom>
        </xdr:spPr>
      </xdr:pic>
      <xdr:sp macro="" textlink="">
        <xdr:nvSpPr>
          <xdr:cNvPr id="8" name="Textbox 4">
            <a:extLst>
              <a:ext uri="{FF2B5EF4-FFF2-40B4-BE49-F238E27FC236}">
                <a16:creationId xmlns:a16="http://schemas.microsoft.com/office/drawing/2014/main" id="{9E259FE9-D4F9-63E4-9C24-1B49261DE86C}"/>
              </a:ext>
            </a:extLst>
          </xdr:cNvPr>
          <xdr:cNvSpPr txBox="1"/>
        </xdr:nvSpPr>
        <xdr:spPr>
          <a:xfrm>
            <a:off x="137210" y="315414"/>
            <a:ext cx="52069" cy="156845"/>
          </a:xfrm>
          <a:prstGeom prst="rect">
            <a:avLst/>
          </a:prstGeom>
        </xdr:spPr>
        <xdr:txBody>
          <a:bodyPr wrap="square" lIns="0" tIns="0" rIns="0" bIns="0" rtlCol="0">
            <a:noAutofit/>
          </a:bodyPr>
          <a:lstStyle/>
          <a:p>
            <a:pPr>
              <a:lnSpc>
                <a:spcPts val="1235"/>
              </a:lnSpc>
              <a:buNone/>
            </a:pPr>
            <a:r>
              <a:rPr lang="es-ES" sz="1100" spc="-50">
                <a:effectLst/>
                <a:latin typeface="Arial MT"/>
                <a:ea typeface="Trebuchet MS" panose="020B0603020202020204" pitchFamily="34" charset="0"/>
                <a:cs typeface="Trebuchet MS" panose="020B0603020202020204" pitchFamily="34" charset="0"/>
              </a:rPr>
              <a:t>:</a:t>
            </a:r>
            <a:endParaRPr lang="es-CO" sz="1100">
              <a:effectLst/>
              <a:latin typeface="Trebuchet MS" panose="020B0603020202020204" pitchFamily="34" charset="0"/>
              <a:ea typeface="Trebuchet MS" panose="020B0603020202020204" pitchFamily="34" charset="0"/>
              <a:cs typeface="Trebuchet MS" panose="020B0603020202020204" pitchFamily="34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103910</xdr:colOff>
      <xdr:row>40</xdr:row>
      <xdr:rowOff>46323</xdr:rowOff>
    </xdr:from>
    <xdr:to>
      <xdr:col>2</xdr:col>
      <xdr:colOff>669637</xdr:colOff>
      <xdr:row>42</xdr:row>
      <xdr:rowOff>125108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8C42B9F-5D38-0F4D-A0A4-FAF630DFC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010" y="15603823"/>
          <a:ext cx="1124527" cy="396286"/>
        </a:xfrm>
        <a:prstGeom prst="rect">
          <a:avLst/>
        </a:prstGeom>
      </xdr:spPr>
    </xdr:pic>
    <xdr:clientData/>
  </xdr:twoCellAnchor>
  <xdr:twoCellAnchor>
    <xdr:from>
      <xdr:col>3</xdr:col>
      <xdr:colOff>2577454</xdr:colOff>
      <xdr:row>41</xdr:row>
      <xdr:rowOff>212</xdr:rowOff>
    </xdr:from>
    <xdr:to>
      <xdr:col>4</xdr:col>
      <xdr:colOff>808183</xdr:colOff>
      <xdr:row>45</xdr:row>
      <xdr:rowOff>34636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8B4CD6A6-22F2-874E-BD8A-5414EBD05828}"/>
            </a:ext>
          </a:extLst>
        </xdr:cNvPr>
        <xdr:cNvGrpSpPr>
          <a:grpSpLocks/>
        </xdr:cNvGrpSpPr>
      </xdr:nvGrpSpPr>
      <xdr:grpSpPr>
        <a:xfrm>
          <a:off x="4124545" y="28725303"/>
          <a:ext cx="1994547" cy="657878"/>
          <a:chOff x="-824725" y="-615640"/>
          <a:chExt cx="2227579" cy="1087899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5F87E13D-C1D4-4486-4A52-94307B61314C}"/>
              </a:ext>
            </a:extLst>
          </xdr:cNvPr>
          <xdr:cNvPicPr/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-824725" y="-615640"/>
            <a:ext cx="2227579" cy="498475"/>
          </a:xfrm>
          <a:prstGeom prst="rect">
            <a:avLst/>
          </a:prstGeom>
        </xdr:spPr>
      </xdr:pic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792E5E88-DC8F-3F84-6275-2A5DB1514F6D}"/>
              </a:ext>
            </a:extLst>
          </xdr:cNvPr>
          <xdr:cNvSpPr txBox="1"/>
        </xdr:nvSpPr>
        <xdr:spPr>
          <a:xfrm>
            <a:off x="137210" y="315414"/>
            <a:ext cx="52069" cy="156845"/>
          </a:xfrm>
          <a:prstGeom prst="rect">
            <a:avLst/>
          </a:prstGeom>
        </xdr:spPr>
        <xdr:txBody>
          <a:bodyPr wrap="square" lIns="0" tIns="0" rIns="0" bIns="0" rtlCol="0">
            <a:noAutofit/>
          </a:bodyPr>
          <a:lstStyle/>
          <a:p>
            <a:pPr>
              <a:lnSpc>
                <a:spcPts val="1235"/>
              </a:lnSpc>
              <a:buNone/>
            </a:pPr>
            <a:r>
              <a:rPr lang="es-ES" sz="1100" spc="-50">
                <a:effectLst/>
                <a:latin typeface="Arial MT"/>
                <a:ea typeface="Trebuchet MS" panose="020B0603020202020204" pitchFamily="34" charset="0"/>
                <a:cs typeface="Trebuchet MS" panose="020B0603020202020204" pitchFamily="34" charset="0"/>
              </a:rPr>
              <a:t>:</a:t>
            </a:r>
            <a:endParaRPr lang="es-CO" sz="1100">
              <a:effectLst/>
              <a:latin typeface="Trebuchet MS" panose="020B0603020202020204" pitchFamily="34" charset="0"/>
              <a:ea typeface="Trebuchet MS" panose="020B0603020202020204" pitchFamily="34" charset="0"/>
              <a:cs typeface="Trebuchet MS" panose="020B0603020202020204" pitchFamily="34" charset="0"/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103910</xdr:colOff>
      <xdr:row>24</xdr:row>
      <xdr:rowOff>46323</xdr:rowOff>
    </xdr:from>
    <xdr:to>
      <xdr:col>2</xdr:col>
      <xdr:colOff>669637</xdr:colOff>
      <xdr:row>26</xdr:row>
      <xdr:rowOff>125109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8CF0D9B-4853-E445-A462-B41969777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5546" y="12226778"/>
          <a:ext cx="1119909" cy="390513"/>
        </a:xfrm>
        <a:prstGeom prst="rect">
          <a:avLst/>
        </a:prstGeom>
      </xdr:spPr>
    </xdr:pic>
    <xdr:clientData/>
  </xdr:twoCellAnchor>
  <xdr:twoCellAnchor>
    <xdr:from>
      <xdr:col>3</xdr:col>
      <xdr:colOff>2577454</xdr:colOff>
      <xdr:row>25</xdr:row>
      <xdr:rowOff>212</xdr:rowOff>
    </xdr:from>
    <xdr:to>
      <xdr:col>4</xdr:col>
      <xdr:colOff>808183</xdr:colOff>
      <xdr:row>29</xdr:row>
      <xdr:rowOff>34636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97A15649-848D-2E4C-8476-CA2960C10115}"/>
            </a:ext>
          </a:extLst>
        </xdr:cNvPr>
        <xdr:cNvGrpSpPr>
          <a:grpSpLocks/>
        </xdr:cNvGrpSpPr>
      </xdr:nvGrpSpPr>
      <xdr:grpSpPr>
        <a:xfrm>
          <a:off x="4251545" y="15702030"/>
          <a:ext cx="1994547" cy="657879"/>
          <a:chOff x="-824725" y="-615640"/>
          <a:chExt cx="2227579" cy="1087899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93A57C26-6AED-D8B1-AC38-E0F7E738D074}"/>
              </a:ext>
            </a:extLst>
          </xdr:cNvPr>
          <xdr:cNvPicPr/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-824725" y="-615640"/>
            <a:ext cx="2227579" cy="498475"/>
          </a:xfrm>
          <a:prstGeom prst="rect">
            <a:avLst/>
          </a:prstGeom>
        </xdr:spPr>
      </xdr:pic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8BE2611-64B6-71E4-7C6B-4177CDBA1DEC}"/>
              </a:ext>
            </a:extLst>
          </xdr:cNvPr>
          <xdr:cNvSpPr txBox="1"/>
        </xdr:nvSpPr>
        <xdr:spPr>
          <a:xfrm>
            <a:off x="137210" y="315414"/>
            <a:ext cx="52069" cy="156845"/>
          </a:xfrm>
          <a:prstGeom prst="rect">
            <a:avLst/>
          </a:prstGeom>
        </xdr:spPr>
        <xdr:txBody>
          <a:bodyPr wrap="square" lIns="0" tIns="0" rIns="0" bIns="0" rtlCol="0">
            <a:noAutofit/>
          </a:bodyPr>
          <a:lstStyle/>
          <a:p>
            <a:pPr>
              <a:lnSpc>
                <a:spcPts val="1235"/>
              </a:lnSpc>
              <a:buNone/>
            </a:pPr>
            <a:r>
              <a:rPr lang="es-ES" sz="1100" spc="-50">
                <a:effectLst/>
                <a:latin typeface="Arial MT"/>
                <a:ea typeface="Trebuchet MS" panose="020B0603020202020204" pitchFamily="34" charset="0"/>
                <a:cs typeface="Trebuchet MS" panose="020B0603020202020204" pitchFamily="34" charset="0"/>
              </a:rPr>
              <a:t>:</a:t>
            </a:r>
            <a:endParaRPr lang="es-CO" sz="1100">
              <a:effectLst/>
              <a:latin typeface="Trebuchet MS" panose="020B0603020202020204" pitchFamily="34" charset="0"/>
              <a:ea typeface="Trebuchet MS" panose="020B0603020202020204" pitchFamily="34" charset="0"/>
              <a:cs typeface="Trebuchet MS" panose="020B0603020202020204" pitchFamily="34" charset="0"/>
            </a:endParaRPr>
          </a:p>
        </xdr:txBody>
      </xdr:sp>
    </xdr:grpSp>
    <xdr:clientData/>
  </xdr:twoCellAnchor>
  <xdr:twoCellAnchor editAs="oneCell">
    <xdr:from>
      <xdr:col>9</xdr:col>
      <xdr:colOff>3087957</xdr:colOff>
      <xdr:row>11</xdr:row>
      <xdr:rowOff>51954</xdr:rowOff>
    </xdr:from>
    <xdr:to>
      <xdr:col>9</xdr:col>
      <xdr:colOff>3507831</xdr:colOff>
      <xdr:row>11</xdr:row>
      <xdr:rowOff>861948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FCE09514-E40D-4CEB-8917-FA6D18635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665412" y="5948795"/>
          <a:ext cx="419874" cy="809994"/>
        </a:xfrm>
        <a:prstGeom prst="rect">
          <a:avLst/>
        </a:prstGeom>
      </xdr:spPr>
    </xdr:pic>
    <xdr:clientData/>
  </xdr:twoCellAnchor>
  <xdr:twoCellAnchor editAs="oneCell">
    <xdr:from>
      <xdr:col>9</xdr:col>
      <xdr:colOff>1009404</xdr:colOff>
      <xdr:row>11</xdr:row>
      <xdr:rowOff>74526</xdr:rowOff>
    </xdr:from>
    <xdr:to>
      <xdr:col>9</xdr:col>
      <xdr:colOff>2424545</xdr:colOff>
      <xdr:row>11</xdr:row>
      <xdr:rowOff>872246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36742783-2342-4A98-BC85-1C398096F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586859" y="5971367"/>
          <a:ext cx="1415141" cy="797720"/>
        </a:xfrm>
        <a:prstGeom prst="rect">
          <a:avLst/>
        </a:prstGeom>
      </xdr:spPr>
    </xdr:pic>
    <xdr:clientData/>
  </xdr:twoCellAnchor>
  <xdr:twoCellAnchor editAs="oneCell">
    <xdr:from>
      <xdr:col>9</xdr:col>
      <xdr:colOff>1460728</xdr:colOff>
      <xdr:row>12</xdr:row>
      <xdr:rowOff>44970</xdr:rowOff>
    </xdr:from>
    <xdr:to>
      <xdr:col>9</xdr:col>
      <xdr:colOff>2086841</xdr:colOff>
      <xdr:row>12</xdr:row>
      <xdr:rowOff>881963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0ECDC2B-1B16-4D15-904B-4D22FC537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038183" y="6452697"/>
          <a:ext cx="626113" cy="836993"/>
        </a:xfrm>
        <a:prstGeom prst="rect">
          <a:avLst/>
        </a:prstGeom>
      </xdr:spPr>
    </xdr:pic>
    <xdr:clientData/>
  </xdr:twoCellAnchor>
  <xdr:twoCellAnchor editAs="oneCell">
    <xdr:from>
      <xdr:col>9</xdr:col>
      <xdr:colOff>2381552</xdr:colOff>
      <xdr:row>4</xdr:row>
      <xdr:rowOff>72448</xdr:rowOff>
    </xdr:from>
    <xdr:to>
      <xdr:col>9</xdr:col>
      <xdr:colOff>3381772</xdr:colOff>
      <xdr:row>4</xdr:row>
      <xdr:rowOff>822613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A51E2B98-BE9F-455A-A755-A9BF5CE26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59007" y="799812"/>
          <a:ext cx="1000220" cy="750165"/>
        </a:xfrm>
        <a:prstGeom prst="rect">
          <a:avLst/>
        </a:prstGeom>
      </xdr:spPr>
    </xdr:pic>
    <xdr:clientData/>
  </xdr:twoCellAnchor>
  <xdr:twoCellAnchor editAs="oneCell">
    <xdr:from>
      <xdr:col>9</xdr:col>
      <xdr:colOff>1713103</xdr:colOff>
      <xdr:row>4</xdr:row>
      <xdr:rowOff>46526</xdr:rowOff>
    </xdr:from>
    <xdr:to>
      <xdr:col>9</xdr:col>
      <xdr:colOff>2173431</xdr:colOff>
      <xdr:row>4</xdr:row>
      <xdr:rowOff>865285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5AE8E647-7097-4241-A82B-50B6F7EC44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90558" y="773890"/>
          <a:ext cx="460328" cy="818759"/>
        </a:xfrm>
        <a:prstGeom prst="rect">
          <a:avLst/>
        </a:prstGeom>
      </xdr:spPr>
    </xdr:pic>
    <xdr:clientData/>
  </xdr:twoCellAnchor>
  <xdr:twoCellAnchor editAs="oneCell">
    <xdr:from>
      <xdr:col>9</xdr:col>
      <xdr:colOff>1129828</xdr:colOff>
      <xdr:row>4</xdr:row>
      <xdr:rowOff>60719</xdr:rowOff>
    </xdr:from>
    <xdr:to>
      <xdr:col>9</xdr:col>
      <xdr:colOff>1572483</xdr:colOff>
      <xdr:row>4</xdr:row>
      <xdr:rowOff>848045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DB9897C1-73B3-4BD1-BEC0-86F1E6314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07283" y="788083"/>
          <a:ext cx="442655" cy="787326"/>
        </a:xfrm>
        <a:prstGeom prst="rect">
          <a:avLst/>
        </a:prstGeom>
      </xdr:spPr>
    </xdr:pic>
    <xdr:clientData/>
  </xdr:twoCellAnchor>
  <xdr:twoCellAnchor editAs="oneCell">
    <xdr:from>
      <xdr:col>9</xdr:col>
      <xdr:colOff>605887</xdr:colOff>
      <xdr:row>4</xdr:row>
      <xdr:rowOff>29953</xdr:rowOff>
    </xdr:from>
    <xdr:to>
      <xdr:col>9</xdr:col>
      <xdr:colOff>1070888</xdr:colOff>
      <xdr:row>4</xdr:row>
      <xdr:rowOff>857024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6D80C66-1B7E-40D1-A508-75194F5A9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3342" y="757317"/>
          <a:ext cx="465001" cy="827071"/>
        </a:xfrm>
        <a:prstGeom prst="rect">
          <a:avLst/>
        </a:prstGeom>
      </xdr:spPr>
    </xdr:pic>
    <xdr:clientData/>
  </xdr:twoCellAnchor>
  <xdr:twoCellAnchor editAs="oneCell">
    <xdr:from>
      <xdr:col>9</xdr:col>
      <xdr:colOff>58450</xdr:colOff>
      <xdr:row>4</xdr:row>
      <xdr:rowOff>112568</xdr:rowOff>
    </xdr:from>
    <xdr:to>
      <xdr:col>9</xdr:col>
      <xdr:colOff>553669</xdr:colOff>
      <xdr:row>4</xdr:row>
      <xdr:rowOff>772860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EA49092E-B3A6-471D-8BC5-C6A7473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5905" y="839932"/>
          <a:ext cx="495219" cy="660292"/>
        </a:xfrm>
        <a:prstGeom prst="rect">
          <a:avLst/>
        </a:prstGeom>
      </xdr:spPr>
    </xdr:pic>
    <xdr:clientData/>
  </xdr:twoCellAnchor>
  <xdr:twoCellAnchor editAs="oneCell">
    <xdr:from>
      <xdr:col>9</xdr:col>
      <xdr:colOff>1569365</xdr:colOff>
      <xdr:row>5</xdr:row>
      <xdr:rowOff>252664</xdr:rowOff>
    </xdr:from>
    <xdr:to>
      <xdr:col>9</xdr:col>
      <xdr:colOff>2361553</xdr:colOff>
      <xdr:row>5</xdr:row>
      <xdr:rowOff>698053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2A2FD3B1-0F4B-4FBD-A24B-E42F043EB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6820" y="1871914"/>
          <a:ext cx="792188" cy="445389"/>
        </a:xfrm>
        <a:prstGeom prst="rect">
          <a:avLst/>
        </a:prstGeom>
      </xdr:spPr>
    </xdr:pic>
    <xdr:clientData/>
  </xdr:twoCellAnchor>
  <xdr:twoCellAnchor editAs="oneCell">
    <xdr:from>
      <xdr:col>9</xdr:col>
      <xdr:colOff>2455710</xdr:colOff>
      <xdr:row>5</xdr:row>
      <xdr:rowOff>118106</xdr:rowOff>
    </xdr:from>
    <xdr:to>
      <xdr:col>9</xdr:col>
      <xdr:colOff>3519173</xdr:colOff>
      <xdr:row>5</xdr:row>
      <xdr:rowOff>716013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AF3C727-E064-4215-93F3-497F2E445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33165" y="1737356"/>
          <a:ext cx="1063463" cy="597907"/>
        </a:xfrm>
        <a:prstGeom prst="rect">
          <a:avLst/>
        </a:prstGeom>
      </xdr:spPr>
    </xdr:pic>
    <xdr:clientData/>
  </xdr:twoCellAnchor>
  <xdr:twoCellAnchor editAs="oneCell">
    <xdr:from>
      <xdr:col>9</xdr:col>
      <xdr:colOff>1069683</xdr:colOff>
      <xdr:row>5</xdr:row>
      <xdr:rowOff>101869</xdr:rowOff>
    </xdr:from>
    <xdr:to>
      <xdr:col>9</xdr:col>
      <xdr:colOff>1452346</xdr:colOff>
      <xdr:row>5</xdr:row>
      <xdr:rowOff>782490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D8944C2D-7389-4D35-85A2-FEED980B3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47138" y="1721119"/>
          <a:ext cx="382663" cy="680621"/>
        </a:xfrm>
        <a:prstGeom prst="rect">
          <a:avLst/>
        </a:prstGeom>
      </xdr:spPr>
    </xdr:pic>
    <xdr:clientData/>
  </xdr:twoCellAnchor>
  <xdr:twoCellAnchor editAs="oneCell">
    <xdr:from>
      <xdr:col>9</xdr:col>
      <xdr:colOff>42287</xdr:colOff>
      <xdr:row>5</xdr:row>
      <xdr:rowOff>86590</xdr:rowOff>
    </xdr:from>
    <xdr:to>
      <xdr:col>9</xdr:col>
      <xdr:colOff>431101</xdr:colOff>
      <xdr:row>5</xdr:row>
      <xdr:rowOff>777814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9FCC18FD-25B0-4188-8199-9AF7A7799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9742" y="1705840"/>
          <a:ext cx="388814" cy="691224"/>
        </a:xfrm>
        <a:prstGeom prst="rect">
          <a:avLst/>
        </a:prstGeom>
      </xdr:spPr>
    </xdr:pic>
    <xdr:clientData/>
  </xdr:twoCellAnchor>
  <xdr:twoCellAnchor editAs="oneCell">
    <xdr:from>
      <xdr:col>9</xdr:col>
      <xdr:colOff>553616</xdr:colOff>
      <xdr:row>5</xdr:row>
      <xdr:rowOff>82991</xdr:rowOff>
    </xdr:from>
    <xdr:to>
      <xdr:col>9</xdr:col>
      <xdr:colOff>943262</xdr:colOff>
      <xdr:row>5</xdr:row>
      <xdr:rowOff>776032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59476FA0-419B-44C1-A726-ADFCAD1B1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31071" y="1702241"/>
          <a:ext cx="389646" cy="693041"/>
        </a:xfrm>
        <a:prstGeom prst="rect">
          <a:avLst/>
        </a:prstGeom>
      </xdr:spPr>
    </xdr:pic>
    <xdr:clientData/>
  </xdr:twoCellAnchor>
  <xdr:twoCellAnchor editAs="oneCell">
    <xdr:from>
      <xdr:col>9</xdr:col>
      <xdr:colOff>2022822</xdr:colOff>
      <xdr:row>6</xdr:row>
      <xdr:rowOff>32112</xdr:rowOff>
    </xdr:from>
    <xdr:to>
      <xdr:col>9</xdr:col>
      <xdr:colOff>2388367</xdr:colOff>
      <xdr:row>6</xdr:row>
      <xdr:rowOff>682286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C515A0D3-5A59-405F-BC3A-6A99022CD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00277" y="2473976"/>
          <a:ext cx="365545" cy="650174"/>
        </a:xfrm>
        <a:prstGeom prst="rect">
          <a:avLst/>
        </a:prstGeom>
      </xdr:spPr>
    </xdr:pic>
    <xdr:clientData/>
  </xdr:twoCellAnchor>
  <xdr:twoCellAnchor editAs="oneCell">
    <xdr:from>
      <xdr:col>9</xdr:col>
      <xdr:colOff>1524626</xdr:colOff>
      <xdr:row>6</xdr:row>
      <xdr:rowOff>44804</xdr:rowOff>
    </xdr:from>
    <xdr:to>
      <xdr:col>9</xdr:col>
      <xdr:colOff>1890171</xdr:colOff>
      <xdr:row>6</xdr:row>
      <xdr:rowOff>694978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DDD172D-1CF9-4861-9324-67F12F4AEF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02081" y="2486668"/>
          <a:ext cx="365545" cy="650174"/>
        </a:xfrm>
        <a:prstGeom prst="rect">
          <a:avLst/>
        </a:prstGeom>
      </xdr:spPr>
    </xdr:pic>
    <xdr:clientData/>
  </xdr:twoCellAnchor>
  <xdr:twoCellAnchor editAs="oneCell">
    <xdr:from>
      <xdr:col>9</xdr:col>
      <xdr:colOff>1035089</xdr:colOff>
      <xdr:row>6</xdr:row>
      <xdr:rowOff>52548</xdr:rowOff>
    </xdr:from>
    <xdr:to>
      <xdr:col>9</xdr:col>
      <xdr:colOff>1400634</xdr:colOff>
      <xdr:row>6</xdr:row>
      <xdr:rowOff>702722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64F9CE70-F6F5-4F61-AEEB-EB116D43D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12544" y="2494412"/>
          <a:ext cx="365545" cy="650174"/>
        </a:xfrm>
        <a:prstGeom prst="rect">
          <a:avLst/>
        </a:prstGeom>
      </xdr:spPr>
    </xdr:pic>
    <xdr:clientData/>
  </xdr:twoCellAnchor>
  <xdr:twoCellAnchor editAs="oneCell">
    <xdr:from>
      <xdr:col>9</xdr:col>
      <xdr:colOff>549265</xdr:colOff>
      <xdr:row>6</xdr:row>
      <xdr:rowOff>51632</xdr:rowOff>
    </xdr:from>
    <xdr:to>
      <xdr:col>9</xdr:col>
      <xdr:colOff>914810</xdr:colOff>
      <xdr:row>6</xdr:row>
      <xdr:rowOff>701806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5E1245D2-5B2A-438C-8DBE-C07D4EFA22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26720" y="2493496"/>
          <a:ext cx="365545" cy="650174"/>
        </a:xfrm>
        <a:prstGeom prst="rect">
          <a:avLst/>
        </a:prstGeom>
      </xdr:spPr>
    </xdr:pic>
    <xdr:clientData/>
  </xdr:twoCellAnchor>
  <xdr:twoCellAnchor editAs="oneCell">
    <xdr:from>
      <xdr:col>9</xdr:col>
      <xdr:colOff>58492</xdr:colOff>
      <xdr:row>6</xdr:row>
      <xdr:rowOff>43295</xdr:rowOff>
    </xdr:from>
    <xdr:to>
      <xdr:col>9</xdr:col>
      <xdr:colOff>424037</xdr:colOff>
      <xdr:row>6</xdr:row>
      <xdr:rowOff>693469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BE454694-AA22-4A91-AEEA-5978F6686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5947" y="2485159"/>
          <a:ext cx="365545" cy="650174"/>
        </a:xfrm>
        <a:prstGeom prst="rect">
          <a:avLst/>
        </a:prstGeom>
      </xdr:spPr>
    </xdr:pic>
    <xdr:clientData/>
  </xdr:twoCellAnchor>
  <xdr:twoCellAnchor editAs="oneCell">
    <xdr:from>
      <xdr:col>9</xdr:col>
      <xdr:colOff>87061</xdr:colOff>
      <xdr:row>7</xdr:row>
      <xdr:rowOff>129886</xdr:rowOff>
    </xdr:from>
    <xdr:to>
      <xdr:col>9</xdr:col>
      <xdr:colOff>379732</xdr:colOff>
      <xdr:row>7</xdr:row>
      <xdr:rowOff>650443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234F92FA-2FFD-4125-8CF7-6CDC16AAD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64516" y="3290454"/>
          <a:ext cx="292671" cy="520557"/>
        </a:xfrm>
        <a:prstGeom prst="rect">
          <a:avLst/>
        </a:prstGeom>
      </xdr:spPr>
    </xdr:pic>
    <xdr:clientData/>
  </xdr:twoCellAnchor>
  <xdr:twoCellAnchor editAs="oneCell">
    <xdr:from>
      <xdr:col>9</xdr:col>
      <xdr:colOff>546314</xdr:colOff>
      <xdr:row>7</xdr:row>
      <xdr:rowOff>112890</xdr:rowOff>
    </xdr:from>
    <xdr:to>
      <xdr:col>9</xdr:col>
      <xdr:colOff>838985</xdr:colOff>
      <xdr:row>7</xdr:row>
      <xdr:rowOff>633447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4B629A23-FB2C-40BF-BBBE-629733AF3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23769" y="3273458"/>
          <a:ext cx="292671" cy="520557"/>
        </a:xfrm>
        <a:prstGeom prst="rect">
          <a:avLst/>
        </a:prstGeom>
      </xdr:spPr>
    </xdr:pic>
    <xdr:clientData/>
  </xdr:twoCellAnchor>
  <xdr:twoCellAnchor editAs="oneCell">
    <xdr:from>
      <xdr:col>9</xdr:col>
      <xdr:colOff>1024121</xdr:colOff>
      <xdr:row>7</xdr:row>
      <xdr:rowOff>125580</xdr:rowOff>
    </xdr:from>
    <xdr:to>
      <xdr:col>9</xdr:col>
      <xdr:colOff>1316792</xdr:colOff>
      <xdr:row>7</xdr:row>
      <xdr:rowOff>646137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FB329C2E-0D3E-4384-87E4-63130379F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01576" y="3286148"/>
          <a:ext cx="292671" cy="520557"/>
        </a:xfrm>
        <a:prstGeom prst="rect">
          <a:avLst/>
        </a:prstGeom>
      </xdr:spPr>
    </xdr:pic>
    <xdr:clientData/>
  </xdr:twoCellAnchor>
  <xdr:twoCellAnchor editAs="oneCell">
    <xdr:from>
      <xdr:col>9</xdr:col>
      <xdr:colOff>1936203</xdr:colOff>
      <xdr:row>7</xdr:row>
      <xdr:rowOff>100643</xdr:rowOff>
    </xdr:from>
    <xdr:to>
      <xdr:col>9</xdr:col>
      <xdr:colOff>2287799</xdr:colOff>
      <xdr:row>7</xdr:row>
      <xdr:rowOff>582134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AD1F9978-3FCD-4EBD-9B45-9DEF4D36E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13658" y="3261211"/>
          <a:ext cx="351596" cy="481491"/>
        </a:xfrm>
        <a:prstGeom prst="rect">
          <a:avLst/>
        </a:prstGeom>
      </xdr:spPr>
    </xdr:pic>
    <xdr:clientData/>
  </xdr:twoCellAnchor>
  <xdr:twoCellAnchor editAs="oneCell">
    <xdr:from>
      <xdr:col>9</xdr:col>
      <xdr:colOff>1501016</xdr:colOff>
      <xdr:row>7</xdr:row>
      <xdr:rowOff>134883</xdr:rowOff>
    </xdr:from>
    <xdr:to>
      <xdr:col>9</xdr:col>
      <xdr:colOff>1793687</xdr:colOff>
      <xdr:row>7</xdr:row>
      <xdr:rowOff>655440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1FE8C988-665E-4006-A6F0-8C7A739E45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78471" y="3295451"/>
          <a:ext cx="292671" cy="520557"/>
        </a:xfrm>
        <a:prstGeom prst="rect">
          <a:avLst/>
        </a:prstGeom>
      </xdr:spPr>
    </xdr:pic>
    <xdr:clientData/>
  </xdr:twoCellAnchor>
  <xdr:twoCellAnchor editAs="oneCell">
    <xdr:from>
      <xdr:col>9</xdr:col>
      <xdr:colOff>1528329</xdr:colOff>
      <xdr:row>8</xdr:row>
      <xdr:rowOff>34636</xdr:rowOff>
    </xdr:from>
    <xdr:to>
      <xdr:col>9</xdr:col>
      <xdr:colOff>2022514</xdr:colOff>
      <xdr:row>8</xdr:row>
      <xdr:rowOff>693550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934DBF5-E96E-4FBA-9BC2-32F432D23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05784" y="3913909"/>
          <a:ext cx="494185" cy="658914"/>
        </a:xfrm>
        <a:prstGeom prst="rect">
          <a:avLst/>
        </a:prstGeom>
      </xdr:spPr>
    </xdr:pic>
    <xdr:clientData/>
  </xdr:twoCellAnchor>
  <xdr:twoCellAnchor editAs="oneCell">
    <xdr:from>
      <xdr:col>9</xdr:col>
      <xdr:colOff>2155201</xdr:colOff>
      <xdr:row>9</xdr:row>
      <xdr:rowOff>58366</xdr:rowOff>
    </xdr:from>
    <xdr:to>
      <xdr:col>9</xdr:col>
      <xdr:colOff>2641022</xdr:colOff>
      <xdr:row>9</xdr:row>
      <xdr:rowOff>706127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8F55B97D-C8A6-4FA2-8EBD-312136AE12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32656" y="4656343"/>
          <a:ext cx="485821" cy="647761"/>
        </a:xfrm>
        <a:prstGeom prst="rect">
          <a:avLst/>
        </a:prstGeom>
      </xdr:spPr>
    </xdr:pic>
    <xdr:clientData/>
  </xdr:twoCellAnchor>
  <xdr:twoCellAnchor editAs="oneCell">
    <xdr:from>
      <xdr:col>9</xdr:col>
      <xdr:colOff>1359342</xdr:colOff>
      <xdr:row>9</xdr:row>
      <xdr:rowOff>45697</xdr:rowOff>
    </xdr:from>
    <xdr:to>
      <xdr:col>9</xdr:col>
      <xdr:colOff>1844386</xdr:colOff>
      <xdr:row>9</xdr:row>
      <xdr:rowOff>692422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F42AE231-8FD3-4FE4-BAFE-5B4A9D1FC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36797" y="4643674"/>
          <a:ext cx="485044" cy="646725"/>
        </a:xfrm>
        <a:prstGeom prst="rect">
          <a:avLst/>
        </a:prstGeom>
      </xdr:spPr>
    </xdr:pic>
    <xdr:clientData/>
  </xdr:twoCellAnchor>
  <xdr:twoCellAnchor editAs="oneCell">
    <xdr:from>
      <xdr:col>9</xdr:col>
      <xdr:colOff>478725</xdr:colOff>
      <xdr:row>9</xdr:row>
      <xdr:rowOff>60614</xdr:rowOff>
    </xdr:from>
    <xdr:to>
      <xdr:col>9</xdr:col>
      <xdr:colOff>952500</xdr:colOff>
      <xdr:row>9</xdr:row>
      <xdr:rowOff>692313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52736FD3-9B60-4FD8-AA43-345D3AAE4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56180" y="4658591"/>
          <a:ext cx="473775" cy="631699"/>
        </a:xfrm>
        <a:prstGeom prst="rect">
          <a:avLst/>
        </a:prstGeom>
      </xdr:spPr>
    </xdr:pic>
    <xdr:clientData/>
  </xdr:twoCellAnchor>
  <xdr:twoCellAnchor editAs="oneCell">
    <xdr:from>
      <xdr:col>9</xdr:col>
      <xdr:colOff>1274396</xdr:colOff>
      <xdr:row>10</xdr:row>
      <xdr:rowOff>98447</xdr:rowOff>
    </xdr:from>
    <xdr:to>
      <xdr:col>9</xdr:col>
      <xdr:colOff>2138274</xdr:colOff>
      <xdr:row>10</xdr:row>
      <xdr:rowOff>584142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10CED6C2-9089-41FE-8046-539B10AA9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1851" y="5441106"/>
          <a:ext cx="863878" cy="485695"/>
        </a:xfrm>
        <a:prstGeom prst="rect">
          <a:avLst/>
        </a:prstGeom>
      </xdr:spPr>
    </xdr:pic>
    <xdr:clientData/>
  </xdr:twoCellAnchor>
  <xdr:twoCellAnchor editAs="oneCell">
    <xdr:from>
      <xdr:col>9</xdr:col>
      <xdr:colOff>2420190</xdr:colOff>
      <xdr:row>10</xdr:row>
      <xdr:rowOff>92584</xdr:rowOff>
    </xdr:from>
    <xdr:to>
      <xdr:col>9</xdr:col>
      <xdr:colOff>3284068</xdr:colOff>
      <xdr:row>10</xdr:row>
      <xdr:rowOff>578279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D44F445F-9CB8-4ED0-85EB-F196693E7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97645" y="5435243"/>
          <a:ext cx="863878" cy="485695"/>
        </a:xfrm>
        <a:prstGeom prst="rect">
          <a:avLst/>
        </a:prstGeom>
      </xdr:spPr>
    </xdr:pic>
    <xdr:clientData/>
  </xdr:twoCellAnchor>
  <xdr:twoCellAnchor editAs="oneCell">
    <xdr:from>
      <xdr:col>9</xdr:col>
      <xdr:colOff>164522</xdr:colOff>
      <xdr:row>10</xdr:row>
      <xdr:rowOff>94463</xdr:rowOff>
    </xdr:from>
    <xdr:to>
      <xdr:col>9</xdr:col>
      <xdr:colOff>1028400</xdr:colOff>
      <xdr:row>10</xdr:row>
      <xdr:rowOff>580158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A5CF74E-E4CF-4FED-B8C7-D04B8651D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1977" y="5437122"/>
          <a:ext cx="863878" cy="485695"/>
        </a:xfrm>
        <a:prstGeom prst="rect">
          <a:avLst/>
        </a:prstGeom>
      </xdr:spPr>
    </xdr:pic>
    <xdr:clientData/>
  </xdr:twoCellAnchor>
  <xdr:twoCellAnchor editAs="oneCell">
    <xdr:from>
      <xdr:col>9</xdr:col>
      <xdr:colOff>1376796</xdr:colOff>
      <xdr:row>13</xdr:row>
      <xdr:rowOff>25978</xdr:rowOff>
    </xdr:from>
    <xdr:to>
      <xdr:col>9</xdr:col>
      <xdr:colOff>2130136</xdr:colOff>
      <xdr:row>13</xdr:row>
      <xdr:rowOff>590983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47970B6F-3B61-438D-BFF6-AA48B954C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4251" y="7940387"/>
          <a:ext cx="753340" cy="565005"/>
        </a:xfrm>
        <a:prstGeom prst="rect">
          <a:avLst/>
        </a:prstGeom>
      </xdr:spPr>
    </xdr:pic>
    <xdr:clientData/>
  </xdr:twoCellAnchor>
  <xdr:twoCellAnchor editAs="oneCell">
    <xdr:from>
      <xdr:col>9</xdr:col>
      <xdr:colOff>1549978</xdr:colOff>
      <xdr:row>14</xdr:row>
      <xdr:rowOff>51955</xdr:rowOff>
    </xdr:from>
    <xdr:to>
      <xdr:col>9</xdr:col>
      <xdr:colOff>1965614</xdr:colOff>
      <xdr:row>14</xdr:row>
      <xdr:rowOff>606137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66F168DF-1733-4577-90C0-498316BEC1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27433" y="8589819"/>
          <a:ext cx="415636" cy="554182"/>
        </a:xfrm>
        <a:prstGeom prst="rect">
          <a:avLst/>
        </a:prstGeom>
      </xdr:spPr>
    </xdr:pic>
    <xdr:clientData/>
  </xdr:twoCellAnchor>
  <xdr:twoCellAnchor editAs="oneCell">
    <xdr:from>
      <xdr:col>9</xdr:col>
      <xdr:colOff>2300523</xdr:colOff>
      <xdr:row>15</xdr:row>
      <xdr:rowOff>25977</xdr:rowOff>
    </xdr:from>
    <xdr:to>
      <xdr:col>9</xdr:col>
      <xdr:colOff>2771379</xdr:colOff>
      <xdr:row>15</xdr:row>
      <xdr:rowOff>653785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3A1CE964-D28A-4A14-BEAB-63321E6FD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7978" y="9195954"/>
          <a:ext cx="470856" cy="627808"/>
        </a:xfrm>
        <a:prstGeom prst="rect">
          <a:avLst/>
        </a:prstGeom>
      </xdr:spPr>
    </xdr:pic>
    <xdr:clientData/>
  </xdr:twoCellAnchor>
  <xdr:twoCellAnchor editAs="oneCell">
    <xdr:from>
      <xdr:col>9</xdr:col>
      <xdr:colOff>484909</xdr:colOff>
      <xdr:row>15</xdr:row>
      <xdr:rowOff>39906</xdr:rowOff>
    </xdr:from>
    <xdr:to>
      <xdr:col>9</xdr:col>
      <xdr:colOff>955765</xdr:colOff>
      <xdr:row>15</xdr:row>
      <xdr:rowOff>667714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A6196537-F754-40E1-BEEF-130520FDD0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62364" y="9209883"/>
          <a:ext cx="470856" cy="627808"/>
        </a:xfrm>
        <a:prstGeom prst="rect">
          <a:avLst/>
        </a:prstGeom>
      </xdr:spPr>
    </xdr:pic>
    <xdr:clientData/>
  </xdr:twoCellAnchor>
  <xdr:twoCellAnchor editAs="oneCell">
    <xdr:from>
      <xdr:col>9</xdr:col>
      <xdr:colOff>1332733</xdr:colOff>
      <xdr:row>15</xdr:row>
      <xdr:rowOff>145224</xdr:rowOff>
    </xdr:from>
    <xdr:to>
      <xdr:col>9</xdr:col>
      <xdr:colOff>1960541</xdr:colOff>
      <xdr:row>15</xdr:row>
      <xdr:rowOff>616080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6092E790-EEEB-442D-AFFC-BD9A24E73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10188" y="9315201"/>
          <a:ext cx="627808" cy="470856"/>
        </a:xfrm>
        <a:prstGeom prst="rect">
          <a:avLst/>
        </a:prstGeom>
      </xdr:spPr>
    </xdr:pic>
    <xdr:clientData/>
  </xdr:twoCellAnchor>
  <xdr:twoCellAnchor editAs="oneCell">
    <xdr:from>
      <xdr:col>9</xdr:col>
      <xdr:colOff>1091045</xdr:colOff>
      <xdr:row>16</xdr:row>
      <xdr:rowOff>51955</xdr:rowOff>
    </xdr:from>
    <xdr:to>
      <xdr:col>9</xdr:col>
      <xdr:colOff>2407227</xdr:colOff>
      <xdr:row>16</xdr:row>
      <xdr:rowOff>791947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4EF0A80C-B0D0-4819-8853-7D19B7F53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500" y="9923319"/>
          <a:ext cx="1316182" cy="739992"/>
        </a:xfrm>
        <a:prstGeom prst="rect">
          <a:avLst/>
        </a:prstGeom>
      </xdr:spPr>
    </xdr:pic>
    <xdr:clientData/>
  </xdr:twoCellAnchor>
  <xdr:twoCellAnchor editAs="oneCell">
    <xdr:from>
      <xdr:col>9</xdr:col>
      <xdr:colOff>575820</xdr:colOff>
      <xdr:row>17</xdr:row>
      <xdr:rowOff>85843</xdr:rowOff>
    </xdr:from>
    <xdr:to>
      <xdr:col>9</xdr:col>
      <xdr:colOff>1245171</xdr:colOff>
      <xdr:row>17</xdr:row>
      <xdr:rowOff>462170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86B3B826-8A74-4863-AE9D-45C9750F8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53275" y="10831775"/>
          <a:ext cx="669351" cy="376327"/>
        </a:xfrm>
        <a:prstGeom prst="rect">
          <a:avLst/>
        </a:prstGeom>
      </xdr:spPr>
    </xdr:pic>
    <xdr:clientData/>
  </xdr:twoCellAnchor>
  <xdr:twoCellAnchor editAs="oneCell">
    <xdr:from>
      <xdr:col>9</xdr:col>
      <xdr:colOff>1380544</xdr:colOff>
      <xdr:row>17</xdr:row>
      <xdr:rowOff>182817</xdr:rowOff>
    </xdr:from>
    <xdr:to>
      <xdr:col>9</xdr:col>
      <xdr:colOff>2472308</xdr:colOff>
      <xdr:row>17</xdr:row>
      <xdr:rowOff>796636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419233CD-E8A0-48AE-9942-08689E57D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7999" y="10928749"/>
          <a:ext cx="1091764" cy="613819"/>
        </a:xfrm>
        <a:prstGeom prst="rect">
          <a:avLst/>
        </a:prstGeom>
      </xdr:spPr>
    </xdr:pic>
    <xdr:clientData/>
  </xdr:twoCellAnchor>
  <xdr:twoCellAnchor editAs="oneCell">
    <xdr:from>
      <xdr:col>9</xdr:col>
      <xdr:colOff>594209</xdr:colOff>
      <xdr:row>17</xdr:row>
      <xdr:rowOff>528844</xdr:rowOff>
    </xdr:from>
    <xdr:to>
      <xdr:col>9</xdr:col>
      <xdr:colOff>1220430</xdr:colOff>
      <xdr:row>17</xdr:row>
      <xdr:rowOff>880922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6882B2DB-0BEB-40C6-9CF9-421EC59FA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71664" y="11274776"/>
          <a:ext cx="626221" cy="352078"/>
        </a:xfrm>
        <a:prstGeom prst="rect">
          <a:avLst/>
        </a:prstGeom>
      </xdr:spPr>
    </xdr:pic>
    <xdr:clientData/>
  </xdr:twoCellAnchor>
  <xdr:twoCellAnchor editAs="oneCell">
    <xdr:from>
      <xdr:col>9</xdr:col>
      <xdr:colOff>52429</xdr:colOff>
      <xdr:row>17</xdr:row>
      <xdr:rowOff>138545</xdr:rowOff>
    </xdr:from>
    <xdr:to>
      <xdr:col>9</xdr:col>
      <xdr:colOff>437402</xdr:colOff>
      <xdr:row>17</xdr:row>
      <xdr:rowOff>823274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622E9B0C-8888-4266-BA41-18E8C31BC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9884" y="10884477"/>
          <a:ext cx="384973" cy="684729"/>
        </a:xfrm>
        <a:prstGeom prst="rect">
          <a:avLst/>
        </a:prstGeom>
      </xdr:spPr>
    </xdr:pic>
    <xdr:clientData/>
  </xdr:twoCellAnchor>
  <xdr:twoCellAnchor editAs="oneCell">
    <xdr:from>
      <xdr:col>9</xdr:col>
      <xdr:colOff>2744580</xdr:colOff>
      <xdr:row>17</xdr:row>
      <xdr:rowOff>124309</xdr:rowOff>
    </xdr:from>
    <xdr:to>
      <xdr:col>9</xdr:col>
      <xdr:colOff>3166252</xdr:colOff>
      <xdr:row>17</xdr:row>
      <xdr:rowOff>874313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63B15008-BE53-4C19-AA61-175E718A5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22035" y="10870241"/>
          <a:ext cx="421672" cy="750004"/>
        </a:xfrm>
        <a:prstGeom prst="rect">
          <a:avLst/>
        </a:prstGeom>
      </xdr:spPr>
    </xdr:pic>
    <xdr:clientData/>
  </xdr:twoCellAnchor>
  <xdr:twoCellAnchor editAs="oneCell">
    <xdr:from>
      <xdr:col>9</xdr:col>
      <xdr:colOff>1220931</xdr:colOff>
      <xdr:row>18</xdr:row>
      <xdr:rowOff>69273</xdr:rowOff>
    </xdr:from>
    <xdr:to>
      <xdr:col>9</xdr:col>
      <xdr:colOff>2337953</xdr:colOff>
      <xdr:row>18</xdr:row>
      <xdr:rowOff>697292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8EA3A018-8D32-4189-B47F-FB1A4FBA1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98386" y="11759046"/>
          <a:ext cx="1117022" cy="628019"/>
        </a:xfrm>
        <a:prstGeom prst="rect">
          <a:avLst/>
        </a:prstGeom>
      </xdr:spPr>
    </xdr:pic>
    <xdr:clientData/>
  </xdr:twoCellAnchor>
  <xdr:twoCellAnchor editAs="oneCell">
    <xdr:from>
      <xdr:col>9</xdr:col>
      <xdr:colOff>1220932</xdr:colOff>
      <xdr:row>19</xdr:row>
      <xdr:rowOff>43295</xdr:rowOff>
    </xdr:from>
    <xdr:to>
      <xdr:col>9</xdr:col>
      <xdr:colOff>2329295</xdr:colOff>
      <xdr:row>19</xdr:row>
      <xdr:rowOff>666446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70D79F1C-D3A2-4E19-A683-B5784AB85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98387" y="12495068"/>
          <a:ext cx="1108363" cy="623151"/>
        </a:xfrm>
        <a:prstGeom prst="rect">
          <a:avLst/>
        </a:prstGeom>
      </xdr:spPr>
    </xdr:pic>
    <xdr:clientData/>
  </xdr:twoCellAnchor>
  <xdr:twoCellAnchor editAs="oneCell">
    <xdr:from>
      <xdr:col>9</xdr:col>
      <xdr:colOff>1558637</xdr:colOff>
      <xdr:row>20</xdr:row>
      <xdr:rowOff>25978</xdr:rowOff>
    </xdr:from>
    <xdr:to>
      <xdr:col>9</xdr:col>
      <xdr:colOff>1952975</xdr:colOff>
      <xdr:row>20</xdr:row>
      <xdr:rowOff>727365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E77E2205-94DF-4A79-9B48-549A31987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6092" y="13213773"/>
          <a:ext cx="394338" cy="701387"/>
        </a:xfrm>
        <a:prstGeom prst="rect">
          <a:avLst/>
        </a:prstGeom>
      </xdr:spPr>
    </xdr:pic>
    <xdr:clientData/>
  </xdr:twoCellAnchor>
  <xdr:twoCellAnchor editAs="oneCell">
    <xdr:from>
      <xdr:col>9</xdr:col>
      <xdr:colOff>1892134</xdr:colOff>
      <xdr:row>21</xdr:row>
      <xdr:rowOff>67617</xdr:rowOff>
    </xdr:from>
    <xdr:to>
      <xdr:col>9</xdr:col>
      <xdr:colOff>2344492</xdr:colOff>
      <xdr:row>21</xdr:row>
      <xdr:rowOff>670761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808496D9-643B-461C-B8E2-172DA12F0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9589" y="14017412"/>
          <a:ext cx="452358" cy="603144"/>
        </a:xfrm>
        <a:prstGeom prst="rect">
          <a:avLst/>
        </a:prstGeom>
      </xdr:spPr>
    </xdr:pic>
    <xdr:clientData/>
  </xdr:twoCellAnchor>
  <xdr:twoCellAnchor editAs="oneCell">
    <xdr:from>
      <xdr:col>9</xdr:col>
      <xdr:colOff>761999</xdr:colOff>
      <xdr:row>21</xdr:row>
      <xdr:rowOff>49788</xdr:rowOff>
    </xdr:from>
    <xdr:to>
      <xdr:col>9</xdr:col>
      <xdr:colOff>1573069</xdr:colOff>
      <xdr:row>21</xdr:row>
      <xdr:rowOff>658091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335DBDD1-B10B-49AE-8859-9B1B3FAAE5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39454" y="13999583"/>
          <a:ext cx="811070" cy="608303"/>
        </a:xfrm>
        <a:prstGeom prst="rect">
          <a:avLst/>
        </a:prstGeom>
      </xdr:spPr>
    </xdr:pic>
    <xdr:clientData/>
  </xdr:twoCellAnchor>
  <xdr:twoCellAnchor editAs="oneCell">
    <xdr:from>
      <xdr:col>9</xdr:col>
      <xdr:colOff>1186295</xdr:colOff>
      <xdr:row>22</xdr:row>
      <xdr:rowOff>25977</xdr:rowOff>
    </xdr:from>
    <xdr:to>
      <xdr:col>9</xdr:col>
      <xdr:colOff>2216726</xdr:colOff>
      <xdr:row>22</xdr:row>
      <xdr:rowOff>605594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DF1B1D85-D6C1-419D-BC43-A1083577D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0" y="14703136"/>
          <a:ext cx="1030431" cy="5796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313628</xdr:colOff>
      <xdr:row>32</xdr:row>
      <xdr:rowOff>23232</xdr:rowOff>
    </xdr:from>
    <xdr:to>
      <xdr:col>3</xdr:col>
      <xdr:colOff>1653170</xdr:colOff>
      <xdr:row>37</xdr:row>
      <xdr:rowOff>62481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7100F5-9D52-464B-8896-55C3E374F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7528" y="98295832"/>
          <a:ext cx="2292042" cy="813950"/>
        </a:xfrm>
        <a:prstGeom prst="rect">
          <a:avLst/>
        </a:prstGeom>
      </xdr:spPr>
    </xdr:pic>
    <xdr:clientData/>
  </xdr:twoCellAnchor>
  <xdr:twoCellAnchor>
    <xdr:from>
      <xdr:col>3</xdr:col>
      <xdr:colOff>2369635</xdr:colOff>
      <xdr:row>32</xdr:row>
      <xdr:rowOff>34848</xdr:rowOff>
    </xdr:from>
    <xdr:to>
      <xdr:col>4</xdr:col>
      <xdr:colOff>1402854</xdr:colOff>
      <xdr:row>39</xdr:row>
      <xdr:rowOff>54088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CC1331E6-C860-694F-97A5-8F4931A237CF}"/>
            </a:ext>
          </a:extLst>
        </xdr:cNvPr>
        <xdr:cNvGrpSpPr>
          <a:grpSpLocks/>
        </xdr:cNvGrpSpPr>
      </xdr:nvGrpSpPr>
      <xdr:grpSpPr>
        <a:xfrm>
          <a:off x="4057806" y="13726068"/>
          <a:ext cx="4422975" cy="1056922"/>
          <a:chOff x="-824725" y="-615640"/>
          <a:chExt cx="2227579" cy="1087899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EF63DFAC-06C9-3684-5E43-66893FD44812}"/>
              </a:ext>
            </a:extLst>
          </xdr:cNvPr>
          <xdr:cNvPicPr/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-824725" y="-615640"/>
            <a:ext cx="2227579" cy="498475"/>
          </a:xfrm>
          <a:prstGeom prst="rect">
            <a:avLst/>
          </a:prstGeom>
        </xdr:spPr>
      </xdr:pic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4554D4D0-A5C8-2667-A496-D57BCB98621E}"/>
              </a:ext>
            </a:extLst>
          </xdr:cNvPr>
          <xdr:cNvSpPr txBox="1"/>
        </xdr:nvSpPr>
        <xdr:spPr>
          <a:xfrm>
            <a:off x="137210" y="315414"/>
            <a:ext cx="52069" cy="156845"/>
          </a:xfrm>
          <a:prstGeom prst="rect">
            <a:avLst/>
          </a:prstGeom>
        </xdr:spPr>
        <xdr:txBody>
          <a:bodyPr wrap="square" lIns="0" tIns="0" rIns="0" bIns="0" rtlCol="0">
            <a:noAutofit/>
          </a:bodyPr>
          <a:lstStyle/>
          <a:p>
            <a:pPr>
              <a:lnSpc>
                <a:spcPts val="1235"/>
              </a:lnSpc>
              <a:buNone/>
            </a:pPr>
            <a:r>
              <a:rPr lang="es-ES" sz="1100" spc="-50">
                <a:effectLst/>
                <a:latin typeface="Arial MT"/>
                <a:ea typeface="Trebuchet MS" panose="020B0603020202020204" pitchFamily="34" charset="0"/>
                <a:cs typeface="Trebuchet MS" panose="020B0603020202020204" pitchFamily="34" charset="0"/>
              </a:rPr>
              <a:t>:</a:t>
            </a:r>
            <a:endParaRPr lang="es-CO" sz="1100">
              <a:effectLst/>
              <a:latin typeface="Trebuchet MS" panose="020B0603020202020204" pitchFamily="34" charset="0"/>
              <a:ea typeface="Trebuchet MS" panose="020B0603020202020204" pitchFamily="34" charset="0"/>
              <a:cs typeface="Trebuchet MS" panose="020B0603020202020204" pitchFamily="34" charset="0"/>
            </a:endParaRPr>
          </a:p>
        </xdr:txBody>
      </xdr:sp>
    </xdr:grp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F1B23-46E8-4501-83B9-9BE040B99469}">
  <dimension ref="B1:H520"/>
  <sheetViews>
    <sheetView zoomScale="82" zoomScaleNormal="82" zoomScaleSheetLayoutView="80" workbookViewId="0">
      <selection activeCell="F21" sqref="F21"/>
    </sheetView>
  </sheetViews>
  <sheetFormatPr baseColWidth="10" defaultColWidth="11.5" defaultRowHeight="11" x14ac:dyDescent="0.15"/>
  <cols>
    <col min="1" max="1" width="2.1640625" style="1" customWidth="1"/>
    <col min="2" max="2" width="7.33203125" style="1" customWidth="1"/>
    <col min="3" max="3" width="12.5" style="1" customWidth="1"/>
    <col min="4" max="4" width="25.5" style="1" customWidth="1"/>
    <col min="5" max="5" width="47.83203125" style="1" customWidth="1"/>
    <col min="6" max="6" width="64.5" style="1" customWidth="1"/>
    <col min="7" max="7" width="22.6640625" style="1" customWidth="1"/>
    <col min="8" max="8" width="21.5" style="1" customWidth="1"/>
    <col min="9" max="9" width="17.5" style="1" customWidth="1"/>
    <col min="10" max="22" width="11.5" style="1"/>
    <col min="23" max="23" width="13.6640625" style="1" customWidth="1"/>
    <col min="24" max="25" width="11.5" style="1"/>
    <col min="26" max="26" width="12.83203125" style="1" bestFit="1" customWidth="1"/>
    <col min="27" max="38" width="11.5" style="1"/>
    <col min="39" max="39" width="13.33203125" style="1" customWidth="1"/>
    <col min="40" max="16384" width="11.5" style="1"/>
  </cols>
  <sheetData>
    <row r="1" spans="2:8" ht="4" customHeight="1" thickBot="1" x14ac:dyDescent="0.2"/>
    <row r="2" spans="2:8" ht="15" customHeight="1" thickBot="1" x14ac:dyDescent="0.2">
      <c r="B2" s="105" t="s">
        <v>29</v>
      </c>
      <c r="C2" s="106"/>
      <c r="D2" s="106"/>
      <c r="E2" s="106"/>
      <c r="F2" s="106"/>
      <c r="G2" s="106"/>
      <c r="H2" s="107"/>
    </row>
    <row r="3" spans="2:8" ht="15" customHeight="1" thickBot="1" x14ac:dyDescent="0.2">
      <c r="B3" s="105" t="s">
        <v>26</v>
      </c>
      <c r="C3" s="106"/>
      <c r="D3" s="106"/>
      <c r="E3" s="106"/>
      <c r="F3" s="106"/>
      <c r="G3" s="106"/>
      <c r="H3" s="107"/>
    </row>
    <row r="4" spans="2:8" ht="24" customHeight="1" thickBot="1" x14ac:dyDescent="0.2">
      <c r="B4" s="108" t="s">
        <v>10</v>
      </c>
      <c r="C4" s="109"/>
      <c r="D4" s="105" t="s">
        <v>25</v>
      </c>
      <c r="E4" s="106"/>
      <c r="F4" s="106"/>
      <c r="G4" s="106"/>
      <c r="H4" s="107"/>
    </row>
    <row r="5" spans="2:8" s="2" customFormat="1" ht="13" thickBot="1" x14ac:dyDescent="0.25">
      <c r="B5" s="6" t="s">
        <v>2</v>
      </c>
      <c r="C5" s="4" t="s">
        <v>3</v>
      </c>
      <c r="D5" s="4" t="s">
        <v>4</v>
      </c>
      <c r="E5" s="5" t="s">
        <v>0</v>
      </c>
      <c r="F5" s="3" t="s">
        <v>1</v>
      </c>
      <c r="G5" s="6" t="s">
        <v>27</v>
      </c>
      <c r="H5" s="3" t="s">
        <v>30</v>
      </c>
    </row>
    <row r="6" spans="2:8" ht="12" x14ac:dyDescent="0.15">
      <c r="B6" s="7">
        <v>1</v>
      </c>
      <c r="C6" s="10">
        <v>78101801</v>
      </c>
      <c r="D6" s="104" t="s">
        <v>5</v>
      </c>
      <c r="E6" s="13" t="s">
        <v>11</v>
      </c>
      <c r="F6" s="17" t="s">
        <v>12</v>
      </c>
      <c r="G6" s="22">
        <v>1</v>
      </c>
      <c r="H6" s="26">
        <v>57394.5</v>
      </c>
    </row>
    <row r="7" spans="2:8" ht="12" x14ac:dyDescent="0.15">
      <c r="B7" s="8">
        <v>2</v>
      </c>
      <c r="C7" s="11">
        <v>78101801</v>
      </c>
      <c r="D7" s="102"/>
      <c r="E7" s="14" t="s">
        <v>11</v>
      </c>
      <c r="F7" s="18" t="s">
        <v>9</v>
      </c>
      <c r="G7" s="23">
        <v>1</v>
      </c>
      <c r="H7" s="27">
        <v>40996</v>
      </c>
    </row>
    <row r="8" spans="2:8" ht="12" x14ac:dyDescent="0.15">
      <c r="B8" s="8">
        <v>3</v>
      </c>
      <c r="C8" s="11">
        <v>78101801</v>
      </c>
      <c r="D8" s="102"/>
      <c r="E8" s="14" t="s">
        <v>11</v>
      </c>
      <c r="F8" s="18" t="s">
        <v>13</v>
      </c>
      <c r="G8" s="23">
        <v>1</v>
      </c>
      <c r="H8" s="27">
        <v>49195</v>
      </c>
    </row>
    <row r="9" spans="2:8" ht="12" x14ac:dyDescent="0.15">
      <c r="B9" s="8">
        <v>4</v>
      </c>
      <c r="C9" s="11">
        <v>78101801</v>
      </c>
      <c r="D9" s="102"/>
      <c r="E9" s="14" t="s">
        <v>11</v>
      </c>
      <c r="F9" s="18" t="s">
        <v>14</v>
      </c>
      <c r="G9" s="23">
        <v>1</v>
      </c>
      <c r="H9" s="27">
        <v>98390</v>
      </c>
    </row>
    <row r="10" spans="2:8" ht="12" x14ac:dyDescent="0.15">
      <c r="B10" s="8">
        <v>5</v>
      </c>
      <c r="C10" s="11">
        <v>78101801</v>
      </c>
      <c r="D10" s="102"/>
      <c r="E10" s="14" t="s">
        <v>11</v>
      </c>
      <c r="F10" s="18" t="s">
        <v>15</v>
      </c>
      <c r="G10" s="23">
        <v>1</v>
      </c>
      <c r="H10" s="27">
        <v>81992</v>
      </c>
    </row>
    <row r="11" spans="2:8" ht="12" x14ac:dyDescent="0.15">
      <c r="B11" s="8">
        <v>6</v>
      </c>
      <c r="C11" s="11">
        <v>78101801</v>
      </c>
      <c r="D11" s="102"/>
      <c r="E11" s="14" t="s">
        <v>11</v>
      </c>
      <c r="F11" s="18" t="s">
        <v>17</v>
      </c>
      <c r="G11" s="23">
        <v>1</v>
      </c>
      <c r="H11" s="27">
        <v>81992</v>
      </c>
    </row>
    <row r="12" spans="2:8" ht="12" x14ac:dyDescent="0.15">
      <c r="B12" s="8">
        <v>7</v>
      </c>
      <c r="C12" s="11">
        <v>78101801</v>
      </c>
      <c r="D12" s="102"/>
      <c r="E12" s="14" t="s">
        <v>11</v>
      </c>
      <c r="F12" s="18" t="s">
        <v>16</v>
      </c>
      <c r="G12" s="23">
        <v>1</v>
      </c>
      <c r="H12" s="27">
        <v>40996</v>
      </c>
    </row>
    <row r="13" spans="2:8" ht="12" x14ac:dyDescent="0.15">
      <c r="B13" s="8">
        <v>8</v>
      </c>
      <c r="C13" s="11">
        <v>78101801</v>
      </c>
      <c r="D13" s="102"/>
      <c r="E13" s="14" t="s">
        <v>12</v>
      </c>
      <c r="F13" s="18" t="s">
        <v>11</v>
      </c>
      <c r="G13" s="23">
        <v>1</v>
      </c>
      <c r="H13" s="27">
        <v>40996</v>
      </c>
    </row>
    <row r="14" spans="2:8" ht="12" x14ac:dyDescent="0.15">
      <c r="B14" s="8">
        <v>9</v>
      </c>
      <c r="C14" s="11">
        <v>78101801</v>
      </c>
      <c r="D14" s="102"/>
      <c r="E14" s="14" t="s">
        <v>12</v>
      </c>
      <c r="F14" s="18" t="s">
        <v>9</v>
      </c>
      <c r="G14" s="23">
        <v>1</v>
      </c>
      <c r="H14" s="27">
        <v>40996</v>
      </c>
    </row>
    <row r="15" spans="2:8" ht="12" x14ac:dyDescent="0.15">
      <c r="B15" s="8">
        <v>10</v>
      </c>
      <c r="C15" s="11">
        <v>78101801</v>
      </c>
      <c r="D15" s="102"/>
      <c r="E15" s="14" t="s">
        <v>12</v>
      </c>
      <c r="F15" s="18" t="s">
        <v>13</v>
      </c>
      <c r="G15" s="23">
        <v>1</v>
      </c>
      <c r="H15" s="27">
        <v>40996</v>
      </c>
    </row>
    <row r="16" spans="2:8" ht="12" x14ac:dyDescent="0.15">
      <c r="B16" s="8">
        <v>11</v>
      </c>
      <c r="C16" s="11">
        <v>78101801</v>
      </c>
      <c r="D16" s="102"/>
      <c r="E16" s="14" t="s">
        <v>12</v>
      </c>
      <c r="F16" s="18" t="s">
        <v>14</v>
      </c>
      <c r="G16" s="23">
        <v>1</v>
      </c>
      <c r="H16" s="27">
        <v>49195</v>
      </c>
    </row>
    <row r="17" spans="2:8" ht="12" x14ac:dyDescent="0.15">
      <c r="B17" s="8">
        <v>12</v>
      </c>
      <c r="C17" s="11">
        <v>78101801</v>
      </c>
      <c r="D17" s="102"/>
      <c r="E17" s="14" t="s">
        <v>12</v>
      </c>
      <c r="F17" s="18" t="s">
        <v>15</v>
      </c>
      <c r="G17" s="23">
        <v>1</v>
      </c>
      <c r="H17" s="27">
        <v>40996</v>
      </c>
    </row>
    <row r="18" spans="2:8" ht="12" x14ac:dyDescent="0.15">
      <c r="B18" s="8">
        <v>13</v>
      </c>
      <c r="C18" s="11">
        <v>78101801</v>
      </c>
      <c r="D18" s="102"/>
      <c r="E18" s="14" t="s">
        <v>12</v>
      </c>
      <c r="F18" s="18" t="s">
        <v>17</v>
      </c>
      <c r="G18" s="23">
        <v>1</v>
      </c>
      <c r="H18" s="27">
        <v>40996</v>
      </c>
    </row>
    <row r="19" spans="2:8" ht="12" x14ac:dyDescent="0.15">
      <c r="B19" s="8">
        <v>14</v>
      </c>
      <c r="C19" s="11">
        <v>78101801</v>
      </c>
      <c r="D19" s="102"/>
      <c r="E19" s="14" t="s">
        <v>12</v>
      </c>
      <c r="F19" s="18" t="s">
        <v>16</v>
      </c>
      <c r="G19" s="23">
        <v>1</v>
      </c>
      <c r="H19" s="27">
        <v>147585</v>
      </c>
    </row>
    <row r="20" spans="2:8" ht="12" x14ac:dyDescent="0.15">
      <c r="B20" s="8">
        <v>15</v>
      </c>
      <c r="C20" s="11">
        <v>78101801</v>
      </c>
      <c r="D20" s="102"/>
      <c r="E20" s="14" t="s">
        <v>9</v>
      </c>
      <c r="F20" s="18" t="s">
        <v>12</v>
      </c>
      <c r="G20" s="23">
        <v>1</v>
      </c>
      <c r="H20" s="27">
        <v>49195</v>
      </c>
    </row>
    <row r="21" spans="2:8" ht="12" x14ac:dyDescent="0.15">
      <c r="B21" s="8">
        <v>16</v>
      </c>
      <c r="C21" s="11">
        <v>78101801</v>
      </c>
      <c r="D21" s="102"/>
      <c r="E21" s="14" t="s">
        <v>9</v>
      </c>
      <c r="F21" s="18" t="s">
        <v>11</v>
      </c>
      <c r="G21" s="23">
        <v>1</v>
      </c>
      <c r="H21" s="27">
        <v>40996</v>
      </c>
    </row>
    <row r="22" spans="2:8" ht="12" x14ac:dyDescent="0.15">
      <c r="B22" s="8">
        <v>17</v>
      </c>
      <c r="C22" s="11">
        <v>78101801</v>
      </c>
      <c r="D22" s="102"/>
      <c r="E22" s="14" t="s">
        <v>9</v>
      </c>
      <c r="F22" s="18" t="s">
        <v>13</v>
      </c>
      <c r="G22" s="23">
        <v>1</v>
      </c>
      <c r="H22" s="27">
        <v>40996</v>
      </c>
    </row>
    <row r="23" spans="2:8" ht="12" x14ac:dyDescent="0.15">
      <c r="B23" s="8">
        <v>18</v>
      </c>
      <c r="C23" s="11">
        <v>78101801</v>
      </c>
      <c r="D23" s="102"/>
      <c r="E23" s="14" t="s">
        <v>9</v>
      </c>
      <c r="F23" s="18" t="s">
        <v>14</v>
      </c>
      <c r="G23" s="23">
        <v>1</v>
      </c>
      <c r="H23" s="27">
        <v>65593.5</v>
      </c>
    </row>
    <row r="24" spans="2:8" ht="12" x14ac:dyDescent="0.15">
      <c r="B24" s="8">
        <v>19</v>
      </c>
      <c r="C24" s="11">
        <v>78101801</v>
      </c>
      <c r="D24" s="102"/>
      <c r="E24" s="14" t="s">
        <v>9</v>
      </c>
      <c r="F24" s="18" t="s">
        <v>15</v>
      </c>
      <c r="G24" s="23">
        <v>1</v>
      </c>
      <c r="H24" s="27">
        <v>40996</v>
      </c>
    </row>
    <row r="25" spans="2:8" ht="12" x14ac:dyDescent="0.15">
      <c r="B25" s="8">
        <v>20</v>
      </c>
      <c r="C25" s="11">
        <v>78101801</v>
      </c>
      <c r="D25" s="102"/>
      <c r="E25" s="14" t="s">
        <v>9</v>
      </c>
      <c r="F25" s="18" t="s">
        <v>17</v>
      </c>
      <c r="G25" s="23">
        <v>1</v>
      </c>
      <c r="H25" s="27">
        <v>40996</v>
      </c>
    </row>
    <row r="26" spans="2:8" ht="12" x14ac:dyDescent="0.15">
      <c r="B26" s="8">
        <v>21</v>
      </c>
      <c r="C26" s="11">
        <v>78101801</v>
      </c>
      <c r="D26" s="102"/>
      <c r="E26" s="14" t="s">
        <v>9</v>
      </c>
      <c r="F26" s="18" t="s">
        <v>16</v>
      </c>
      <c r="G26" s="23">
        <v>1</v>
      </c>
      <c r="H26" s="27">
        <v>147585</v>
      </c>
    </row>
    <row r="27" spans="2:8" ht="12" x14ac:dyDescent="0.15">
      <c r="B27" s="8">
        <v>22</v>
      </c>
      <c r="C27" s="11">
        <v>78101801</v>
      </c>
      <c r="D27" s="102"/>
      <c r="E27" s="14" t="s">
        <v>13</v>
      </c>
      <c r="F27" s="18" t="s">
        <v>12</v>
      </c>
      <c r="G27" s="23">
        <v>1</v>
      </c>
      <c r="H27" s="27">
        <v>40996</v>
      </c>
    </row>
    <row r="28" spans="2:8" ht="12" x14ac:dyDescent="0.15">
      <c r="B28" s="8">
        <v>23</v>
      </c>
      <c r="C28" s="11">
        <v>78101801</v>
      </c>
      <c r="D28" s="102"/>
      <c r="E28" s="14" t="s">
        <v>13</v>
      </c>
      <c r="F28" s="18" t="s">
        <v>9</v>
      </c>
      <c r="G28" s="23">
        <v>1</v>
      </c>
      <c r="H28" s="27">
        <v>40996</v>
      </c>
    </row>
    <row r="29" spans="2:8" ht="12" x14ac:dyDescent="0.15">
      <c r="B29" s="8">
        <v>24</v>
      </c>
      <c r="C29" s="11">
        <v>78101801</v>
      </c>
      <c r="D29" s="102"/>
      <c r="E29" s="14" t="s">
        <v>13</v>
      </c>
      <c r="F29" s="18" t="s">
        <v>11</v>
      </c>
      <c r="G29" s="23">
        <v>1</v>
      </c>
      <c r="H29" s="27">
        <v>40996</v>
      </c>
    </row>
    <row r="30" spans="2:8" ht="12" x14ac:dyDescent="0.15">
      <c r="B30" s="8">
        <v>25</v>
      </c>
      <c r="C30" s="11">
        <v>78101801</v>
      </c>
      <c r="D30" s="102"/>
      <c r="E30" s="14" t="s">
        <v>13</v>
      </c>
      <c r="F30" s="18" t="s">
        <v>14</v>
      </c>
      <c r="G30" s="23">
        <v>1</v>
      </c>
      <c r="H30" s="27">
        <v>40996</v>
      </c>
    </row>
    <row r="31" spans="2:8" ht="12" x14ac:dyDescent="0.15">
      <c r="B31" s="8">
        <v>26</v>
      </c>
      <c r="C31" s="11">
        <v>78101801</v>
      </c>
      <c r="D31" s="102"/>
      <c r="E31" s="14" t="s">
        <v>13</v>
      </c>
      <c r="F31" s="18" t="s">
        <v>15</v>
      </c>
      <c r="G31" s="23">
        <v>1</v>
      </c>
      <c r="H31" s="27">
        <v>40996</v>
      </c>
    </row>
    <row r="32" spans="2:8" ht="12" x14ac:dyDescent="0.15">
      <c r="B32" s="8">
        <v>27</v>
      </c>
      <c r="C32" s="11">
        <v>78101801</v>
      </c>
      <c r="D32" s="102"/>
      <c r="E32" s="14" t="s">
        <v>13</v>
      </c>
      <c r="F32" s="18" t="s">
        <v>17</v>
      </c>
      <c r="G32" s="23">
        <v>1</v>
      </c>
      <c r="H32" s="27">
        <v>40996</v>
      </c>
    </row>
    <row r="33" spans="2:8" ht="12" x14ac:dyDescent="0.15">
      <c r="B33" s="8">
        <v>28</v>
      </c>
      <c r="C33" s="11">
        <v>78101801</v>
      </c>
      <c r="D33" s="102"/>
      <c r="E33" s="14" t="s">
        <v>13</v>
      </c>
      <c r="F33" s="18" t="s">
        <v>16</v>
      </c>
      <c r="G33" s="23">
        <v>1</v>
      </c>
      <c r="H33" s="27">
        <v>147585</v>
      </c>
    </row>
    <row r="34" spans="2:8" ht="12" x14ac:dyDescent="0.15">
      <c r="B34" s="8">
        <v>29</v>
      </c>
      <c r="C34" s="11">
        <v>78101801</v>
      </c>
      <c r="D34" s="102"/>
      <c r="E34" s="14" t="s">
        <v>13</v>
      </c>
      <c r="F34" s="18" t="s">
        <v>22</v>
      </c>
      <c r="G34" s="23">
        <v>1</v>
      </c>
      <c r="H34" s="27">
        <v>40996</v>
      </c>
    </row>
    <row r="35" spans="2:8" ht="12" x14ac:dyDescent="0.15">
      <c r="B35" s="8">
        <v>30</v>
      </c>
      <c r="C35" s="11">
        <v>78101801</v>
      </c>
      <c r="D35" s="102"/>
      <c r="E35" s="14" t="s">
        <v>14</v>
      </c>
      <c r="F35" s="18" t="s">
        <v>12</v>
      </c>
      <c r="G35" s="23">
        <v>1</v>
      </c>
      <c r="H35" s="27">
        <v>40996</v>
      </c>
    </row>
    <row r="36" spans="2:8" ht="12" x14ac:dyDescent="0.15">
      <c r="B36" s="8">
        <v>31</v>
      </c>
      <c r="C36" s="11">
        <v>78101801</v>
      </c>
      <c r="D36" s="102"/>
      <c r="E36" s="14" t="s">
        <v>14</v>
      </c>
      <c r="F36" s="18" t="s">
        <v>9</v>
      </c>
      <c r="G36" s="23">
        <v>1</v>
      </c>
      <c r="H36" s="27">
        <v>40996</v>
      </c>
    </row>
    <row r="37" spans="2:8" ht="12" x14ac:dyDescent="0.15">
      <c r="B37" s="8">
        <v>32</v>
      </c>
      <c r="C37" s="11">
        <v>78101801</v>
      </c>
      <c r="D37" s="102"/>
      <c r="E37" s="14" t="s">
        <v>14</v>
      </c>
      <c r="F37" s="18" t="s">
        <v>13</v>
      </c>
      <c r="G37" s="23">
        <v>1</v>
      </c>
      <c r="H37" s="27">
        <v>40996</v>
      </c>
    </row>
    <row r="38" spans="2:8" ht="12" x14ac:dyDescent="0.15">
      <c r="B38" s="8">
        <v>33</v>
      </c>
      <c r="C38" s="11">
        <v>78101801</v>
      </c>
      <c r="D38" s="102"/>
      <c r="E38" s="14" t="s">
        <v>14</v>
      </c>
      <c r="F38" s="18" t="s">
        <v>11</v>
      </c>
      <c r="G38" s="23">
        <v>1</v>
      </c>
      <c r="H38" s="27">
        <v>40996</v>
      </c>
    </row>
    <row r="39" spans="2:8" ht="12" x14ac:dyDescent="0.15">
      <c r="B39" s="8">
        <v>34</v>
      </c>
      <c r="C39" s="11">
        <v>78101801</v>
      </c>
      <c r="D39" s="102"/>
      <c r="E39" s="14" t="s">
        <v>14</v>
      </c>
      <c r="F39" s="18" t="s">
        <v>15</v>
      </c>
      <c r="G39" s="23">
        <v>1</v>
      </c>
      <c r="H39" s="27">
        <v>40996</v>
      </c>
    </row>
    <row r="40" spans="2:8" ht="12" x14ac:dyDescent="0.15">
      <c r="B40" s="8">
        <v>35</v>
      </c>
      <c r="C40" s="11">
        <v>78101801</v>
      </c>
      <c r="D40" s="102"/>
      <c r="E40" s="14" t="s">
        <v>14</v>
      </c>
      <c r="F40" s="18" t="s">
        <v>17</v>
      </c>
      <c r="G40" s="23">
        <v>1</v>
      </c>
      <c r="H40" s="27">
        <v>40996</v>
      </c>
    </row>
    <row r="41" spans="2:8" ht="12" x14ac:dyDescent="0.15">
      <c r="B41" s="8">
        <v>36</v>
      </c>
      <c r="C41" s="11">
        <v>78101801</v>
      </c>
      <c r="D41" s="102"/>
      <c r="E41" s="14" t="s">
        <v>14</v>
      </c>
      <c r="F41" s="18" t="s">
        <v>16</v>
      </c>
      <c r="G41" s="23">
        <v>1</v>
      </c>
      <c r="H41" s="27">
        <v>147585</v>
      </c>
    </row>
    <row r="42" spans="2:8" ht="12" x14ac:dyDescent="0.15">
      <c r="B42" s="8">
        <v>37</v>
      </c>
      <c r="C42" s="11">
        <v>78101801</v>
      </c>
      <c r="D42" s="102"/>
      <c r="E42" s="14" t="s">
        <v>15</v>
      </c>
      <c r="F42" s="18" t="s">
        <v>12</v>
      </c>
      <c r="G42" s="23">
        <v>1</v>
      </c>
      <c r="H42" s="27">
        <v>40996</v>
      </c>
    </row>
    <row r="43" spans="2:8" ht="12" x14ac:dyDescent="0.15">
      <c r="B43" s="8">
        <v>38</v>
      </c>
      <c r="C43" s="11">
        <v>78101801</v>
      </c>
      <c r="D43" s="102"/>
      <c r="E43" s="14" t="s">
        <v>15</v>
      </c>
      <c r="F43" s="18" t="s">
        <v>9</v>
      </c>
      <c r="G43" s="23">
        <v>1</v>
      </c>
      <c r="H43" s="27">
        <v>40996</v>
      </c>
    </row>
    <row r="44" spans="2:8" ht="12" x14ac:dyDescent="0.15">
      <c r="B44" s="8">
        <v>39</v>
      </c>
      <c r="C44" s="11">
        <v>78101801</v>
      </c>
      <c r="D44" s="102"/>
      <c r="E44" s="14" t="s">
        <v>15</v>
      </c>
      <c r="F44" s="18" t="s">
        <v>13</v>
      </c>
      <c r="G44" s="23">
        <v>1</v>
      </c>
      <c r="H44" s="27">
        <v>40996</v>
      </c>
    </row>
    <row r="45" spans="2:8" ht="12" x14ac:dyDescent="0.15">
      <c r="B45" s="8">
        <v>40</v>
      </c>
      <c r="C45" s="11">
        <v>78101801</v>
      </c>
      <c r="D45" s="102"/>
      <c r="E45" s="14" t="s">
        <v>15</v>
      </c>
      <c r="F45" s="18" t="s">
        <v>14</v>
      </c>
      <c r="G45" s="23">
        <v>1</v>
      </c>
      <c r="H45" s="27">
        <v>40996</v>
      </c>
    </row>
    <row r="46" spans="2:8" ht="12" x14ac:dyDescent="0.15">
      <c r="B46" s="8">
        <v>41</v>
      </c>
      <c r="C46" s="11">
        <v>78101801</v>
      </c>
      <c r="D46" s="102"/>
      <c r="E46" s="14" t="s">
        <v>15</v>
      </c>
      <c r="F46" s="18" t="s">
        <v>11</v>
      </c>
      <c r="G46" s="23">
        <v>1</v>
      </c>
      <c r="H46" s="27">
        <v>40996</v>
      </c>
    </row>
    <row r="47" spans="2:8" ht="12" x14ac:dyDescent="0.15">
      <c r="B47" s="8">
        <v>42</v>
      </c>
      <c r="C47" s="11">
        <v>78101801</v>
      </c>
      <c r="D47" s="102"/>
      <c r="E47" s="14" t="s">
        <v>15</v>
      </c>
      <c r="F47" s="18" t="s">
        <v>17</v>
      </c>
      <c r="G47" s="23">
        <v>1</v>
      </c>
      <c r="H47" s="27">
        <v>40996</v>
      </c>
    </row>
    <row r="48" spans="2:8" ht="12" x14ac:dyDescent="0.15">
      <c r="B48" s="8">
        <v>43</v>
      </c>
      <c r="C48" s="11">
        <v>78101801</v>
      </c>
      <c r="D48" s="102"/>
      <c r="E48" s="14" t="s">
        <v>15</v>
      </c>
      <c r="F48" s="18" t="s">
        <v>16</v>
      </c>
      <c r="G48" s="23">
        <v>1</v>
      </c>
      <c r="H48" s="27">
        <v>147585</v>
      </c>
    </row>
    <row r="49" spans="2:8" ht="24" x14ac:dyDescent="0.15">
      <c r="B49" s="8">
        <v>44</v>
      </c>
      <c r="C49" s="11">
        <v>78101801</v>
      </c>
      <c r="D49" s="102"/>
      <c r="E49" s="14" t="s">
        <v>17</v>
      </c>
      <c r="F49" s="18" t="s">
        <v>12</v>
      </c>
      <c r="G49" s="23">
        <v>1</v>
      </c>
      <c r="H49" s="27">
        <v>40996</v>
      </c>
    </row>
    <row r="50" spans="2:8" ht="24" x14ac:dyDescent="0.15">
      <c r="B50" s="8">
        <v>45</v>
      </c>
      <c r="C50" s="11">
        <v>78101801</v>
      </c>
      <c r="D50" s="102"/>
      <c r="E50" s="14" t="s">
        <v>17</v>
      </c>
      <c r="F50" s="18" t="s">
        <v>9</v>
      </c>
      <c r="G50" s="23">
        <v>1</v>
      </c>
      <c r="H50" s="27">
        <v>40996</v>
      </c>
    </row>
    <row r="51" spans="2:8" ht="24" x14ac:dyDescent="0.15">
      <c r="B51" s="8">
        <v>46</v>
      </c>
      <c r="C51" s="11">
        <v>78101801</v>
      </c>
      <c r="D51" s="102"/>
      <c r="E51" s="14" t="s">
        <v>17</v>
      </c>
      <c r="F51" s="18" t="s">
        <v>13</v>
      </c>
      <c r="G51" s="23">
        <v>1</v>
      </c>
      <c r="H51" s="27">
        <v>40996</v>
      </c>
    </row>
    <row r="52" spans="2:8" ht="24" x14ac:dyDescent="0.15">
      <c r="B52" s="8">
        <v>47</v>
      </c>
      <c r="C52" s="11">
        <v>78101801</v>
      </c>
      <c r="D52" s="102"/>
      <c r="E52" s="14" t="s">
        <v>17</v>
      </c>
      <c r="F52" s="18" t="s">
        <v>14</v>
      </c>
      <c r="G52" s="23">
        <v>1</v>
      </c>
      <c r="H52" s="27">
        <v>40996</v>
      </c>
    </row>
    <row r="53" spans="2:8" ht="24" x14ac:dyDescent="0.15">
      <c r="B53" s="8">
        <v>48</v>
      </c>
      <c r="C53" s="11">
        <v>78101801</v>
      </c>
      <c r="D53" s="102"/>
      <c r="E53" s="14" t="s">
        <v>17</v>
      </c>
      <c r="F53" s="18" t="s">
        <v>15</v>
      </c>
      <c r="G53" s="23">
        <v>1</v>
      </c>
      <c r="H53" s="27">
        <v>40996</v>
      </c>
    </row>
    <row r="54" spans="2:8" ht="24" x14ac:dyDescent="0.15">
      <c r="B54" s="8">
        <v>49</v>
      </c>
      <c r="C54" s="11">
        <v>78101801</v>
      </c>
      <c r="D54" s="102"/>
      <c r="E54" s="14" t="s">
        <v>17</v>
      </c>
      <c r="F54" s="18" t="s">
        <v>11</v>
      </c>
      <c r="G54" s="23">
        <v>1</v>
      </c>
      <c r="H54" s="27">
        <v>40996</v>
      </c>
    </row>
    <row r="55" spans="2:8" ht="24" x14ac:dyDescent="0.15">
      <c r="B55" s="8">
        <v>50</v>
      </c>
      <c r="C55" s="11">
        <v>78101801</v>
      </c>
      <c r="D55" s="102"/>
      <c r="E55" s="14" t="s">
        <v>17</v>
      </c>
      <c r="F55" s="18" t="s">
        <v>16</v>
      </c>
      <c r="G55" s="23">
        <v>1</v>
      </c>
      <c r="H55" s="27">
        <v>147585</v>
      </c>
    </row>
    <row r="56" spans="2:8" ht="12" x14ac:dyDescent="0.15">
      <c r="B56" s="8">
        <v>51</v>
      </c>
      <c r="C56" s="11">
        <v>78101801</v>
      </c>
      <c r="D56" s="102"/>
      <c r="E56" s="14" t="s">
        <v>16</v>
      </c>
      <c r="F56" s="18" t="s">
        <v>12</v>
      </c>
      <c r="G56" s="23">
        <v>1</v>
      </c>
      <c r="H56" s="27">
        <v>122987.5</v>
      </c>
    </row>
    <row r="57" spans="2:8" ht="12" x14ac:dyDescent="0.15">
      <c r="B57" s="8">
        <v>52</v>
      </c>
      <c r="C57" s="11">
        <v>78101801</v>
      </c>
      <c r="D57" s="102"/>
      <c r="E57" s="14" t="s">
        <v>16</v>
      </c>
      <c r="F57" s="18" t="s">
        <v>9</v>
      </c>
      <c r="G57" s="23">
        <v>1</v>
      </c>
      <c r="H57" s="27">
        <v>122987.5</v>
      </c>
    </row>
    <row r="58" spans="2:8" ht="12" x14ac:dyDescent="0.15">
      <c r="B58" s="8">
        <v>53</v>
      </c>
      <c r="C58" s="11">
        <v>78101801</v>
      </c>
      <c r="D58" s="102"/>
      <c r="E58" s="14" t="s">
        <v>16</v>
      </c>
      <c r="F58" s="18" t="s">
        <v>13</v>
      </c>
      <c r="G58" s="23">
        <v>1</v>
      </c>
      <c r="H58" s="27">
        <v>122987.5</v>
      </c>
    </row>
    <row r="59" spans="2:8" ht="12" x14ac:dyDescent="0.15">
      <c r="B59" s="8">
        <v>54</v>
      </c>
      <c r="C59" s="11">
        <v>78101801</v>
      </c>
      <c r="D59" s="102"/>
      <c r="E59" s="14" t="s">
        <v>16</v>
      </c>
      <c r="F59" s="18" t="s">
        <v>14</v>
      </c>
      <c r="G59" s="23">
        <v>1</v>
      </c>
      <c r="H59" s="27">
        <v>122987.5</v>
      </c>
    </row>
    <row r="60" spans="2:8" ht="12" x14ac:dyDescent="0.15">
      <c r="B60" s="8">
        <v>55</v>
      </c>
      <c r="C60" s="11">
        <v>78101801</v>
      </c>
      <c r="D60" s="102"/>
      <c r="E60" s="14" t="s">
        <v>16</v>
      </c>
      <c r="F60" s="18" t="s">
        <v>15</v>
      </c>
      <c r="G60" s="23">
        <v>1</v>
      </c>
      <c r="H60" s="27">
        <v>122987.5</v>
      </c>
    </row>
    <row r="61" spans="2:8" ht="12" x14ac:dyDescent="0.15">
      <c r="B61" s="8">
        <v>56</v>
      </c>
      <c r="C61" s="11">
        <v>78101801</v>
      </c>
      <c r="D61" s="102"/>
      <c r="E61" s="14" t="s">
        <v>16</v>
      </c>
      <c r="F61" s="18" t="s">
        <v>17</v>
      </c>
      <c r="G61" s="23">
        <v>1</v>
      </c>
      <c r="H61" s="27">
        <v>122987.5</v>
      </c>
    </row>
    <row r="62" spans="2:8" ht="13" thickBot="1" x14ac:dyDescent="0.2">
      <c r="B62" s="8">
        <v>57</v>
      </c>
      <c r="C62" s="11">
        <v>78101801</v>
      </c>
      <c r="D62" s="103"/>
      <c r="E62" s="15" t="s">
        <v>16</v>
      </c>
      <c r="F62" s="19" t="s">
        <v>11</v>
      </c>
      <c r="G62" s="23">
        <v>1</v>
      </c>
      <c r="H62" s="27">
        <v>147585</v>
      </c>
    </row>
    <row r="63" spans="2:8" ht="12" x14ac:dyDescent="0.15">
      <c r="B63" s="8">
        <v>58</v>
      </c>
      <c r="C63" s="11">
        <v>78101801</v>
      </c>
      <c r="D63" s="101" t="s">
        <v>6</v>
      </c>
      <c r="E63" s="16" t="s">
        <v>11</v>
      </c>
      <c r="F63" s="20" t="s">
        <v>12</v>
      </c>
      <c r="G63" s="23">
        <v>1</v>
      </c>
      <c r="H63" s="27">
        <v>147585</v>
      </c>
    </row>
    <row r="64" spans="2:8" ht="12" x14ac:dyDescent="0.15">
      <c r="B64" s="8">
        <v>59</v>
      </c>
      <c r="C64" s="11">
        <v>78101801</v>
      </c>
      <c r="D64" s="102"/>
      <c r="E64" s="14" t="s">
        <v>11</v>
      </c>
      <c r="F64" s="18" t="s">
        <v>9</v>
      </c>
      <c r="G64" s="23">
        <v>1</v>
      </c>
      <c r="H64" s="27">
        <v>40996</v>
      </c>
    </row>
    <row r="65" spans="2:8" ht="12" x14ac:dyDescent="0.15">
      <c r="B65" s="8">
        <v>60</v>
      </c>
      <c r="C65" s="11">
        <v>78101801</v>
      </c>
      <c r="D65" s="102"/>
      <c r="E65" s="14" t="s">
        <v>11</v>
      </c>
      <c r="F65" s="18" t="s">
        <v>13</v>
      </c>
      <c r="G65" s="23">
        <v>1</v>
      </c>
      <c r="H65" s="27">
        <v>40996</v>
      </c>
    </row>
    <row r="66" spans="2:8" ht="12" x14ac:dyDescent="0.15">
      <c r="B66" s="8">
        <v>61</v>
      </c>
      <c r="C66" s="11">
        <v>78101801</v>
      </c>
      <c r="D66" s="102"/>
      <c r="E66" s="14" t="s">
        <v>11</v>
      </c>
      <c r="F66" s="18" t="s">
        <v>14</v>
      </c>
      <c r="G66" s="23">
        <v>1</v>
      </c>
      <c r="H66" s="27">
        <v>40996</v>
      </c>
    </row>
    <row r="67" spans="2:8" ht="12" x14ac:dyDescent="0.15">
      <c r="B67" s="8">
        <v>62</v>
      </c>
      <c r="C67" s="11">
        <v>78101801</v>
      </c>
      <c r="D67" s="102"/>
      <c r="E67" s="14" t="s">
        <v>11</v>
      </c>
      <c r="F67" s="18" t="s">
        <v>15</v>
      </c>
      <c r="G67" s="23">
        <v>1</v>
      </c>
      <c r="H67" s="27">
        <v>40996</v>
      </c>
    </row>
    <row r="68" spans="2:8" ht="12" x14ac:dyDescent="0.15">
      <c r="B68" s="8">
        <v>63</v>
      </c>
      <c r="C68" s="11">
        <v>78101801</v>
      </c>
      <c r="D68" s="102"/>
      <c r="E68" s="14" t="s">
        <v>11</v>
      </c>
      <c r="F68" s="18" t="s">
        <v>17</v>
      </c>
      <c r="G68" s="23">
        <v>1</v>
      </c>
      <c r="H68" s="27">
        <v>81992</v>
      </c>
    </row>
    <row r="69" spans="2:8" ht="12" x14ac:dyDescent="0.15">
      <c r="B69" s="8">
        <v>64</v>
      </c>
      <c r="C69" s="11">
        <v>78101801</v>
      </c>
      <c r="D69" s="102"/>
      <c r="E69" s="14" t="s">
        <v>11</v>
      </c>
      <c r="F69" s="18" t="s">
        <v>16</v>
      </c>
      <c r="G69" s="23">
        <v>1</v>
      </c>
      <c r="H69" s="27">
        <v>147585</v>
      </c>
    </row>
    <row r="70" spans="2:8" ht="12" x14ac:dyDescent="0.15">
      <c r="B70" s="8">
        <v>65</v>
      </c>
      <c r="C70" s="11">
        <v>78101801</v>
      </c>
      <c r="D70" s="102"/>
      <c r="E70" s="14" t="s">
        <v>12</v>
      </c>
      <c r="F70" s="18" t="s">
        <v>11</v>
      </c>
      <c r="G70" s="23">
        <v>1</v>
      </c>
      <c r="H70" s="27">
        <v>81992</v>
      </c>
    </row>
    <row r="71" spans="2:8" ht="12" x14ac:dyDescent="0.15">
      <c r="B71" s="8">
        <v>66</v>
      </c>
      <c r="C71" s="11">
        <v>78101801</v>
      </c>
      <c r="D71" s="102"/>
      <c r="E71" s="14" t="s">
        <v>12</v>
      </c>
      <c r="F71" s="18" t="s">
        <v>9</v>
      </c>
      <c r="G71" s="23">
        <v>1</v>
      </c>
      <c r="H71" s="27">
        <v>81992</v>
      </c>
    </row>
    <row r="72" spans="2:8" ht="12" x14ac:dyDescent="0.15">
      <c r="B72" s="8">
        <v>67</v>
      </c>
      <c r="C72" s="11">
        <v>78101801</v>
      </c>
      <c r="D72" s="102"/>
      <c r="E72" s="14" t="s">
        <v>12</v>
      </c>
      <c r="F72" s="18" t="s">
        <v>13</v>
      </c>
      <c r="G72" s="23">
        <v>1</v>
      </c>
      <c r="H72" s="27">
        <v>81992</v>
      </c>
    </row>
    <row r="73" spans="2:8" ht="12" x14ac:dyDescent="0.15">
      <c r="B73" s="8">
        <v>68</v>
      </c>
      <c r="C73" s="11">
        <v>78101801</v>
      </c>
      <c r="D73" s="102"/>
      <c r="E73" s="14" t="s">
        <v>12</v>
      </c>
      <c r="F73" s="18" t="s">
        <v>14</v>
      </c>
      <c r="G73" s="23">
        <v>1</v>
      </c>
      <c r="H73" s="27">
        <v>81992</v>
      </c>
    </row>
    <row r="74" spans="2:8" ht="12" x14ac:dyDescent="0.15">
      <c r="B74" s="8">
        <v>69</v>
      </c>
      <c r="C74" s="11">
        <v>78101801</v>
      </c>
      <c r="D74" s="102"/>
      <c r="E74" s="14" t="s">
        <v>12</v>
      </c>
      <c r="F74" s="18" t="s">
        <v>15</v>
      </c>
      <c r="G74" s="23">
        <v>1</v>
      </c>
      <c r="H74" s="27">
        <v>81992</v>
      </c>
    </row>
    <row r="75" spans="2:8" ht="12" x14ac:dyDescent="0.15">
      <c r="B75" s="8">
        <v>70</v>
      </c>
      <c r="C75" s="11">
        <v>78101801</v>
      </c>
      <c r="D75" s="102"/>
      <c r="E75" s="14" t="s">
        <v>12</v>
      </c>
      <c r="F75" s="18" t="s">
        <v>17</v>
      </c>
      <c r="G75" s="23">
        <v>1</v>
      </c>
      <c r="H75" s="27">
        <v>81992</v>
      </c>
    </row>
    <row r="76" spans="2:8" ht="12" x14ac:dyDescent="0.15">
      <c r="B76" s="8">
        <v>71</v>
      </c>
      <c r="C76" s="11">
        <v>78101801</v>
      </c>
      <c r="D76" s="102"/>
      <c r="E76" s="14" t="s">
        <v>12</v>
      </c>
      <c r="F76" s="18" t="s">
        <v>16</v>
      </c>
      <c r="G76" s="23">
        <v>1</v>
      </c>
      <c r="H76" s="27">
        <v>147585</v>
      </c>
    </row>
    <row r="77" spans="2:8" ht="12" x14ac:dyDescent="0.15">
      <c r="B77" s="8">
        <v>72</v>
      </c>
      <c r="C77" s="11">
        <v>78101801</v>
      </c>
      <c r="D77" s="102"/>
      <c r="E77" s="14" t="s">
        <v>9</v>
      </c>
      <c r="F77" s="18" t="s">
        <v>12</v>
      </c>
      <c r="G77" s="23">
        <v>1</v>
      </c>
      <c r="H77" s="27">
        <v>81992</v>
      </c>
    </row>
    <row r="78" spans="2:8" ht="12" x14ac:dyDescent="0.15">
      <c r="B78" s="8">
        <v>73</v>
      </c>
      <c r="C78" s="11">
        <v>78101801</v>
      </c>
      <c r="D78" s="102"/>
      <c r="E78" s="14" t="s">
        <v>9</v>
      </c>
      <c r="F78" s="18" t="s">
        <v>11</v>
      </c>
      <c r="G78" s="23">
        <v>1</v>
      </c>
      <c r="H78" s="27">
        <v>81992</v>
      </c>
    </row>
    <row r="79" spans="2:8" ht="12" x14ac:dyDescent="0.15">
      <c r="B79" s="8">
        <v>74</v>
      </c>
      <c r="C79" s="11">
        <v>78101801</v>
      </c>
      <c r="D79" s="102"/>
      <c r="E79" s="14" t="s">
        <v>9</v>
      </c>
      <c r="F79" s="18" t="s">
        <v>13</v>
      </c>
      <c r="G79" s="23">
        <v>1</v>
      </c>
      <c r="H79" s="27">
        <v>81992</v>
      </c>
    </row>
    <row r="80" spans="2:8" ht="12" x14ac:dyDescent="0.15">
      <c r="B80" s="8">
        <v>75</v>
      </c>
      <c r="C80" s="11">
        <v>78101801</v>
      </c>
      <c r="D80" s="102"/>
      <c r="E80" s="14" t="s">
        <v>9</v>
      </c>
      <c r="F80" s="18" t="s">
        <v>14</v>
      </c>
      <c r="G80" s="23">
        <v>1</v>
      </c>
      <c r="H80" s="27">
        <v>81992</v>
      </c>
    </row>
    <row r="81" spans="2:8" ht="12" x14ac:dyDescent="0.15">
      <c r="B81" s="8">
        <v>76</v>
      </c>
      <c r="C81" s="11">
        <v>78101801</v>
      </c>
      <c r="D81" s="102"/>
      <c r="E81" s="14" t="s">
        <v>9</v>
      </c>
      <c r="F81" s="18" t="s">
        <v>15</v>
      </c>
      <c r="G81" s="23">
        <v>1</v>
      </c>
      <c r="H81" s="27">
        <v>81992</v>
      </c>
    </row>
    <row r="82" spans="2:8" ht="12" x14ac:dyDescent="0.15">
      <c r="B82" s="8">
        <v>77</v>
      </c>
      <c r="C82" s="11">
        <v>78101801</v>
      </c>
      <c r="D82" s="102"/>
      <c r="E82" s="14" t="s">
        <v>9</v>
      </c>
      <c r="F82" s="18" t="s">
        <v>17</v>
      </c>
      <c r="G82" s="23">
        <v>1</v>
      </c>
      <c r="H82" s="27">
        <v>81992</v>
      </c>
    </row>
    <row r="83" spans="2:8" ht="12" x14ac:dyDescent="0.15">
      <c r="B83" s="8">
        <v>78</v>
      </c>
      <c r="C83" s="11">
        <v>78101801</v>
      </c>
      <c r="D83" s="102"/>
      <c r="E83" s="14" t="s">
        <v>9</v>
      </c>
      <c r="F83" s="18" t="s">
        <v>16</v>
      </c>
      <c r="G83" s="23">
        <v>1</v>
      </c>
      <c r="H83" s="27">
        <v>147585</v>
      </c>
    </row>
    <row r="84" spans="2:8" ht="12" x14ac:dyDescent="0.15">
      <c r="B84" s="8">
        <v>79</v>
      </c>
      <c r="C84" s="11">
        <v>78101801</v>
      </c>
      <c r="D84" s="102"/>
      <c r="E84" s="14" t="s">
        <v>13</v>
      </c>
      <c r="F84" s="18" t="s">
        <v>12</v>
      </c>
      <c r="G84" s="23">
        <v>1</v>
      </c>
      <c r="H84" s="27">
        <v>81992</v>
      </c>
    </row>
    <row r="85" spans="2:8" ht="12" x14ac:dyDescent="0.15">
      <c r="B85" s="8">
        <v>80</v>
      </c>
      <c r="C85" s="11">
        <v>78101801</v>
      </c>
      <c r="D85" s="102"/>
      <c r="E85" s="14" t="s">
        <v>13</v>
      </c>
      <c r="F85" s="18" t="s">
        <v>9</v>
      </c>
      <c r="G85" s="23">
        <v>1</v>
      </c>
      <c r="H85" s="27">
        <v>81992</v>
      </c>
    </row>
    <row r="86" spans="2:8" ht="12" x14ac:dyDescent="0.15">
      <c r="B86" s="8">
        <v>81</v>
      </c>
      <c r="C86" s="11">
        <v>78101801</v>
      </c>
      <c r="D86" s="102"/>
      <c r="E86" s="14" t="s">
        <v>13</v>
      </c>
      <c r="F86" s="18" t="s">
        <v>11</v>
      </c>
      <c r="G86" s="23">
        <v>1</v>
      </c>
      <c r="H86" s="27">
        <v>81992</v>
      </c>
    </row>
    <row r="87" spans="2:8" ht="12" x14ac:dyDescent="0.15">
      <c r="B87" s="8">
        <v>82</v>
      </c>
      <c r="C87" s="11">
        <v>78101801</v>
      </c>
      <c r="D87" s="102"/>
      <c r="E87" s="14" t="s">
        <v>13</v>
      </c>
      <c r="F87" s="18" t="s">
        <v>14</v>
      </c>
      <c r="G87" s="23">
        <v>1</v>
      </c>
      <c r="H87" s="27">
        <v>81992</v>
      </c>
    </row>
    <row r="88" spans="2:8" ht="12" x14ac:dyDescent="0.15">
      <c r="B88" s="8">
        <v>83</v>
      </c>
      <c r="C88" s="11">
        <v>78101801</v>
      </c>
      <c r="D88" s="102"/>
      <c r="E88" s="14" t="s">
        <v>13</v>
      </c>
      <c r="F88" s="18" t="s">
        <v>15</v>
      </c>
      <c r="G88" s="23">
        <v>1</v>
      </c>
      <c r="H88" s="27">
        <v>81992</v>
      </c>
    </row>
    <row r="89" spans="2:8" ht="12" x14ac:dyDescent="0.15">
      <c r="B89" s="8">
        <v>84</v>
      </c>
      <c r="C89" s="11">
        <v>78101801</v>
      </c>
      <c r="D89" s="102"/>
      <c r="E89" s="14" t="s">
        <v>13</v>
      </c>
      <c r="F89" s="18" t="s">
        <v>17</v>
      </c>
      <c r="G89" s="23">
        <v>1</v>
      </c>
      <c r="H89" s="27">
        <v>81992</v>
      </c>
    </row>
    <row r="90" spans="2:8" ht="12" x14ac:dyDescent="0.15">
      <c r="B90" s="8">
        <v>85</v>
      </c>
      <c r="C90" s="11">
        <v>78101801</v>
      </c>
      <c r="D90" s="102"/>
      <c r="E90" s="14" t="s">
        <v>13</v>
      </c>
      <c r="F90" s="18" t="s">
        <v>16</v>
      </c>
      <c r="G90" s="23">
        <v>1</v>
      </c>
      <c r="H90" s="27">
        <v>147585</v>
      </c>
    </row>
    <row r="91" spans="2:8" ht="12" x14ac:dyDescent="0.15">
      <c r="B91" s="8">
        <v>86</v>
      </c>
      <c r="C91" s="11">
        <v>78101801</v>
      </c>
      <c r="D91" s="102"/>
      <c r="E91" s="14" t="s">
        <v>13</v>
      </c>
      <c r="F91" s="18" t="s">
        <v>22</v>
      </c>
      <c r="G91" s="23">
        <v>1</v>
      </c>
      <c r="H91" s="27">
        <v>147585</v>
      </c>
    </row>
    <row r="92" spans="2:8" ht="12" x14ac:dyDescent="0.15">
      <c r="B92" s="8">
        <v>87</v>
      </c>
      <c r="C92" s="11">
        <v>78101801</v>
      </c>
      <c r="D92" s="102"/>
      <c r="E92" s="14" t="s">
        <v>14</v>
      </c>
      <c r="F92" s="18" t="s">
        <v>12</v>
      </c>
      <c r="G92" s="23">
        <v>1</v>
      </c>
      <c r="H92" s="27">
        <v>147585</v>
      </c>
    </row>
    <row r="93" spans="2:8" ht="12" x14ac:dyDescent="0.15">
      <c r="B93" s="8">
        <v>88</v>
      </c>
      <c r="C93" s="11">
        <v>78101801</v>
      </c>
      <c r="D93" s="102"/>
      <c r="E93" s="14" t="s">
        <v>14</v>
      </c>
      <c r="F93" s="18" t="s">
        <v>9</v>
      </c>
      <c r="G93" s="23">
        <v>1</v>
      </c>
      <c r="H93" s="27">
        <v>81992</v>
      </c>
    </row>
    <row r="94" spans="2:8" ht="12" x14ac:dyDescent="0.15">
      <c r="B94" s="8">
        <v>89</v>
      </c>
      <c r="C94" s="11">
        <v>78101801</v>
      </c>
      <c r="D94" s="102"/>
      <c r="E94" s="14" t="s">
        <v>14</v>
      </c>
      <c r="F94" s="18" t="s">
        <v>13</v>
      </c>
      <c r="G94" s="23">
        <v>1</v>
      </c>
      <c r="H94" s="27">
        <v>81992</v>
      </c>
    </row>
    <row r="95" spans="2:8" ht="12" x14ac:dyDescent="0.15">
      <c r="B95" s="8">
        <v>90</v>
      </c>
      <c r="C95" s="11">
        <v>78101801</v>
      </c>
      <c r="D95" s="102"/>
      <c r="E95" s="14" t="s">
        <v>14</v>
      </c>
      <c r="F95" s="18" t="s">
        <v>11</v>
      </c>
      <c r="G95" s="23">
        <v>1</v>
      </c>
      <c r="H95" s="27">
        <v>81992</v>
      </c>
    </row>
    <row r="96" spans="2:8" ht="12" x14ac:dyDescent="0.15">
      <c r="B96" s="8">
        <v>91</v>
      </c>
      <c r="C96" s="11">
        <v>78101801</v>
      </c>
      <c r="D96" s="102"/>
      <c r="E96" s="14" t="s">
        <v>14</v>
      </c>
      <c r="F96" s="18" t="s">
        <v>15</v>
      </c>
      <c r="G96" s="23">
        <v>1</v>
      </c>
      <c r="H96" s="27">
        <v>81992</v>
      </c>
    </row>
    <row r="97" spans="2:8" ht="12" x14ac:dyDescent="0.15">
      <c r="B97" s="8">
        <v>92</v>
      </c>
      <c r="C97" s="11">
        <v>78101801</v>
      </c>
      <c r="D97" s="102"/>
      <c r="E97" s="14" t="s">
        <v>14</v>
      </c>
      <c r="F97" s="18" t="s">
        <v>17</v>
      </c>
      <c r="G97" s="23">
        <v>1</v>
      </c>
      <c r="H97" s="27">
        <v>81992</v>
      </c>
    </row>
    <row r="98" spans="2:8" ht="12" x14ac:dyDescent="0.15">
      <c r="B98" s="8">
        <v>93</v>
      </c>
      <c r="C98" s="11">
        <v>78101801</v>
      </c>
      <c r="D98" s="102"/>
      <c r="E98" s="14" t="s">
        <v>14</v>
      </c>
      <c r="F98" s="18" t="s">
        <v>16</v>
      </c>
      <c r="G98" s="23">
        <v>1</v>
      </c>
      <c r="H98" s="27">
        <v>147585</v>
      </c>
    </row>
    <row r="99" spans="2:8" ht="12" x14ac:dyDescent="0.15">
      <c r="B99" s="8">
        <v>94</v>
      </c>
      <c r="C99" s="11">
        <v>78101801</v>
      </c>
      <c r="D99" s="102"/>
      <c r="E99" s="14" t="s">
        <v>15</v>
      </c>
      <c r="F99" s="18" t="s">
        <v>12</v>
      </c>
      <c r="G99" s="23">
        <v>1</v>
      </c>
      <c r="H99" s="27">
        <v>81992</v>
      </c>
    </row>
    <row r="100" spans="2:8" ht="12" x14ac:dyDescent="0.15">
      <c r="B100" s="8">
        <v>95</v>
      </c>
      <c r="C100" s="11">
        <v>78101801</v>
      </c>
      <c r="D100" s="102"/>
      <c r="E100" s="14" t="s">
        <v>15</v>
      </c>
      <c r="F100" s="18" t="s">
        <v>9</v>
      </c>
      <c r="G100" s="23">
        <v>1</v>
      </c>
      <c r="H100" s="27">
        <v>81992</v>
      </c>
    </row>
    <row r="101" spans="2:8" ht="12" x14ac:dyDescent="0.15">
      <c r="B101" s="8">
        <v>96</v>
      </c>
      <c r="C101" s="11">
        <v>78101801</v>
      </c>
      <c r="D101" s="102"/>
      <c r="E101" s="14" t="s">
        <v>15</v>
      </c>
      <c r="F101" s="18" t="s">
        <v>13</v>
      </c>
      <c r="G101" s="23">
        <v>1</v>
      </c>
      <c r="H101" s="27">
        <v>81992</v>
      </c>
    </row>
    <row r="102" spans="2:8" ht="12" x14ac:dyDescent="0.15">
      <c r="B102" s="8">
        <v>97</v>
      </c>
      <c r="C102" s="11">
        <v>78101801</v>
      </c>
      <c r="D102" s="102"/>
      <c r="E102" s="14" t="s">
        <v>15</v>
      </c>
      <c r="F102" s="18" t="s">
        <v>14</v>
      </c>
      <c r="G102" s="23">
        <v>1</v>
      </c>
      <c r="H102" s="27">
        <v>81992</v>
      </c>
    </row>
    <row r="103" spans="2:8" ht="12" x14ac:dyDescent="0.15">
      <c r="B103" s="8">
        <v>98</v>
      </c>
      <c r="C103" s="11">
        <v>78101801</v>
      </c>
      <c r="D103" s="102"/>
      <c r="E103" s="14" t="s">
        <v>15</v>
      </c>
      <c r="F103" s="18" t="s">
        <v>11</v>
      </c>
      <c r="G103" s="23">
        <v>1</v>
      </c>
      <c r="H103" s="27">
        <v>81992</v>
      </c>
    </row>
    <row r="104" spans="2:8" ht="12" x14ac:dyDescent="0.15">
      <c r="B104" s="8">
        <v>99</v>
      </c>
      <c r="C104" s="11">
        <v>78101801</v>
      </c>
      <c r="D104" s="102"/>
      <c r="E104" s="14" t="s">
        <v>15</v>
      </c>
      <c r="F104" s="18" t="s">
        <v>17</v>
      </c>
      <c r="G104" s="23">
        <v>1</v>
      </c>
      <c r="H104" s="27">
        <v>81992</v>
      </c>
    </row>
    <row r="105" spans="2:8" ht="12" x14ac:dyDescent="0.15">
      <c r="B105" s="8">
        <v>100</v>
      </c>
      <c r="C105" s="11">
        <v>78101801</v>
      </c>
      <c r="D105" s="102"/>
      <c r="E105" s="14" t="s">
        <v>15</v>
      </c>
      <c r="F105" s="18" t="s">
        <v>16</v>
      </c>
      <c r="G105" s="23">
        <v>1</v>
      </c>
      <c r="H105" s="27">
        <v>147585</v>
      </c>
    </row>
    <row r="106" spans="2:8" ht="24" x14ac:dyDescent="0.15">
      <c r="B106" s="8">
        <v>101</v>
      </c>
      <c r="C106" s="11">
        <v>78101801</v>
      </c>
      <c r="D106" s="102"/>
      <c r="E106" s="14" t="s">
        <v>17</v>
      </c>
      <c r="F106" s="18" t="s">
        <v>12</v>
      </c>
      <c r="G106" s="23">
        <v>1</v>
      </c>
      <c r="H106" s="27">
        <v>81992</v>
      </c>
    </row>
    <row r="107" spans="2:8" ht="24" x14ac:dyDescent="0.15">
      <c r="B107" s="8">
        <v>102</v>
      </c>
      <c r="C107" s="11">
        <v>78101801</v>
      </c>
      <c r="D107" s="102"/>
      <c r="E107" s="14" t="s">
        <v>17</v>
      </c>
      <c r="F107" s="18" t="s">
        <v>9</v>
      </c>
      <c r="G107" s="23">
        <v>1</v>
      </c>
      <c r="H107" s="27">
        <v>81992</v>
      </c>
    </row>
    <row r="108" spans="2:8" ht="24" x14ac:dyDescent="0.15">
      <c r="B108" s="8">
        <v>103</v>
      </c>
      <c r="C108" s="11">
        <v>78101801</v>
      </c>
      <c r="D108" s="102"/>
      <c r="E108" s="14" t="s">
        <v>17</v>
      </c>
      <c r="F108" s="18" t="s">
        <v>13</v>
      </c>
      <c r="G108" s="23">
        <v>1</v>
      </c>
      <c r="H108" s="27">
        <v>81992</v>
      </c>
    </row>
    <row r="109" spans="2:8" ht="24" x14ac:dyDescent="0.15">
      <c r="B109" s="8">
        <v>104</v>
      </c>
      <c r="C109" s="11">
        <v>78101801</v>
      </c>
      <c r="D109" s="102"/>
      <c r="E109" s="14" t="s">
        <v>17</v>
      </c>
      <c r="F109" s="18" t="s">
        <v>14</v>
      </c>
      <c r="G109" s="23">
        <v>1</v>
      </c>
      <c r="H109" s="27">
        <v>81992</v>
      </c>
    </row>
    <row r="110" spans="2:8" ht="24" x14ac:dyDescent="0.15">
      <c r="B110" s="8">
        <v>105</v>
      </c>
      <c r="C110" s="11">
        <v>78101801</v>
      </c>
      <c r="D110" s="102"/>
      <c r="E110" s="14" t="s">
        <v>17</v>
      </c>
      <c r="F110" s="18" t="s">
        <v>15</v>
      </c>
      <c r="G110" s="23">
        <v>1</v>
      </c>
      <c r="H110" s="27">
        <v>81992</v>
      </c>
    </row>
    <row r="111" spans="2:8" ht="24" x14ac:dyDescent="0.15">
      <c r="B111" s="8">
        <v>106</v>
      </c>
      <c r="C111" s="11">
        <v>78101801</v>
      </c>
      <c r="D111" s="102"/>
      <c r="E111" s="14" t="s">
        <v>17</v>
      </c>
      <c r="F111" s="18" t="s">
        <v>11</v>
      </c>
      <c r="G111" s="23">
        <v>1</v>
      </c>
      <c r="H111" s="27">
        <v>81992</v>
      </c>
    </row>
    <row r="112" spans="2:8" ht="24" x14ac:dyDescent="0.15">
      <c r="B112" s="8">
        <v>107</v>
      </c>
      <c r="C112" s="11">
        <v>78101801</v>
      </c>
      <c r="D112" s="102"/>
      <c r="E112" s="14" t="s">
        <v>17</v>
      </c>
      <c r="F112" s="18" t="s">
        <v>16</v>
      </c>
      <c r="G112" s="23">
        <v>1</v>
      </c>
      <c r="H112" s="27">
        <v>147585</v>
      </c>
    </row>
    <row r="113" spans="2:8" ht="12" x14ac:dyDescent="0.15">
      <c r="B113" s="8">
        <v>108</v>
      </c>
      <c r="C113" s="11">
        <v>78101801</v>
      </c>
      <c r="D113" s="102"/>
      <c r="E113" s="14" t="s">
        <v>16</v>
      </c>
      <c r="F113" s="18" t="s">
        <v>12</v>
      </c>
      <c r="G113" s="23">
        <v>1</v>
      </c>
      <c r="H113" s="27">
        <v>450955</v>
      </c>
    </row>
    <row r="114" spans="2:8" ht="12" x14ac:dyDescent="0.15">
      <c r="B114" s="8">
        <v>109</v>
      </c>
      <c r="C114" s="11">
        <v>78101801</v>
      </c>
      <c r="D114" s="102"/>
      <c r="E114" s="14" t="s">
        <v>16</v>
      </c>
      <c r="F114" s="18" t="s">
        <v>9</v>
      </c>
      <c r="G114" s="23">
        <v>1</v>
      </c>
      <c r="H114" s="27">
        <v>450955</v>
      </c>
    </row>
    <row r="115" spans="2:8" ht="12" x14ac:dyDescent="0.15">
      <c r="B115" s="8">
        <v>110</v>
      </c>
      <c r="C115" s="11">
        <v>78101801</v>
      </c>
      <c r="D115" s="102"/>
      <c r="E115" s="14" t="s">
        <v>16</v>
      </c>
      <c r="F115" s="18" t="s">
        <v>13</v>
      </c>
      <c r="G115" s="23">
        <v>1</v>
      </c>
      <c r="H115" s="27">
        <v>450955</v>
      </c>
    </row>
    <row r="116" spans="2:8" ht="12" x14ac:dyDescent="0.15">
      <c r="B116" s="8">
        <v>111</v>
      </c>
      <c r="C116" s="11">
        <v>78101801</v>
      </c>
      <c r="D116" s="102"/>
      <c r="E116" s="14" t="s">
        <v>16</v>
      </c>
      <c r="F116" s="18" t="s">
        <v>14</v>
      </c>
      <c r="G116" s="23">
        <v>1</v>
      </c>
      <c r="H116" s="27">
        <v>450955</v>
      </c>
    </row>
    <row r="117" spans="2:8" ht="12" x14ac:dyDescent="0.15">
      <c r="B117" s="8">
        <v>112</v>
      </c>
      <c r="C117" s="11">
        <v>78101801</v>
      </c>
      <c r="D117" s="102"/>
      <c r="E117" s="14" t="s">
        <v>16</v>
      </c>
      <c r="F117" s="18" t="s">
        <v>15</v>
      </c>
      <c r="G117" s="23">
        <v>1</v>
      </c>
      <c r="H117" s="27">
        <v>450955</v>
      </c>
    </row>
    <row r="118" spans="2:8" ht="12" x14ac:dyDescent="0.15">
      <c r="B118" s="8">
        <v>113</v>
      </c>
      <c r="C118" s="11">
        <v>78101801</v>
      </c>
      <c r="D118" s="102"/>
      <c r="E118" s="14" t="s">
        <v>16</v>
      </c>
      <c r="F118" s="18" t="s">
        <v>17</v>
      </c>
      <c r="G118" s="23">
        <v>1</v>
      </c>
      <c r="H118" s="27">
        <v>450955</v>
      </c>
    </row>
    <row r="119" spans="2:8" ht="13" thickBot="1" x14ac:dyDescent="0.2">
      <c r="B119" s="8">
        <v>114</v>
      </c>
      <c r="C119" s="11">
        <v>78101801</v>
      </c>
      <c r="D119" s="103"/>
      <c r="E119" s="15" t="s">
        <v>16</v>
      </c>
      <c r="F119" s="19" t="s">
        <v>11</v>
      </c>
      <c r="G119" s="23">
        <v>1</v>
      </c>
      <c r="H119" s="27">
        <v>450955</v>
      </c>
    </row>
    <row r="120" spans="2:8" ht="12" x14ac:dyDescent="0.15">
      <c r="B120" s="8">
        <v>115</v>
      </c>
      <c r="C120" s="11">
        <v>78101801</v>
      </c>
      <c r="D120" s="101" t="s">
        <v>18</v>
      </c>
      <c r="E120" s="16" t="s">
        <v>11</v>
      </c>
      <c r="F120" s="20" t="s">
        <v>12</v>
      </c>
      <c r="G120" s="23">
        <v>1</v>
      </c>
      <c r="H120" s="27">
        <v>98390</v>
      </c>
    </row>
    <row r="121" spans="2:8" ht="12" x14ac:dyDescent="0.15">
      <c r="B121" s="8">
        <v>116</v>
      </c>
      <c r="C121" s="11">
        <v>78101801</v>
      </c>
      <c r="D121" s="102"/>
      <c r="E121" s="14" t="s">
        <v>11</v>
      </c>
      <c r="F121" s="18" t="s">
        <v>9</v>
      </c>
      <c r="G121" s="23">
        <v>1</v>
      </c>
      <c r="H121" s="27">
        <v>98390</v>
      </c>
    </row>
    <row r="122" spans="2:8" ht="12" x14ac:dyDescent="0.15">
      <c r="B122" s="8">
        <v>117</v>
      </c>
      <c r="C122" s="11">
        <v>78101801</v>
      </c>
      <c r="D122" s="102"/>
      <c r="E122" s="14" t="s">
        <v>11</v>
      </c>
      <c r="F122" s="18" t="s">
        <v>13</v>
      </c>
      <c r="G122" s="23">
        <v>1</v>
      </c>
      <c r="H122" s="27">
        <v>98390</v>
      </c>
    </row>
    <row r="123" spans="2:8" ht="12" x14ac:dyDescent="0.15">
      <c r="B123" s="8">
        <v>118</v>
      </c>
      <c r="C123" s="11">
        <v>78101801</v>
      </c>
      <c r="D123" s="102"/>
      <c r="E123" s="14" t="s">
        <v>11</v>
      </c>
      <c r="F123" s="18" t="s">
        <v>14</v>
      </c>
      <c r="G123" s="23">
        <v>1</v>
      </c>
      <c r="H123" s="27">
        <v>450955</v>
      </c>
    </row>
    <row r="124" spans="2:8" ht="12" x14ac:dyDescent="0.15">
      <c r="B124" s="8">
        <v>119</v>
      </c>
      <c r="C124" s="11">
        <v>78101801</v>
      </c>
      <c r="D124" s="102"/>
      <c r="E124" s="14" t="s">
        <v>11</v>
      </c>
      <c r="F124" s="18" t="s">
        <v>15</v>
      </c>
      <c r="G124" s="23">
        <v>1</v>
      </c>
      <c r="H124" s="27">
        <v>98390</v>
      </c>
    </row>
    <row r="125" spans="2:8" ht="12" x14ac:dyDescent="0.15">
      <c r="B125" s="8">
        <v>120</v>
      </c>
      <c r="C125" s="11">
        <v>78101801</v>
      </c>
      <c r="D125" s="102"/>
      <c r="E125" s="14" t="s">
        <v>11</v>
      </c>
      <c r="F125" s="18" t="s">
        <v>17</v>
      </c>
      <c r="G125" s="23">
        <v>1</v>
      </c>
      <c r="H125" s="27">
        <v>98390</v>
      </c>
    </row>
    <row r="126" spans="2:8" ht="12" x14ac:dyDescent="0.15">
      <c r="B126" s="8">
        <v>121</v>
      </c>
      <c r="C126" s="11">
        <v>78101801</v>
      </c>
      <c r="D126" s="102"/>
      <c r="E126" s="14" t="s">
        <v>11</v>
      </c>
      <c r="F126" s="18" t="s">
        <v>16</v>
      </c>
      <c r="G126" s="23">
        <v>1</v>
      </c>
      <c r="H126" s="27">
        <v>98390</v>
      </c>
    </row>
    <row r="127" spans="2:8" ht="12" x14ac:dyDescent="0.15">
      <c r="B127" s="8">
        <v>122</v>
      </c>
      <c r="C127" s="11">
        <v>78101801</v>
      </c>
      <c r="D127" s="102"/>
      <c r="E127" s="14" t="s">
        <v>12</v>
      </c>
      <c r="F127" s="18" t="s">
        <v>11</v>
      </c>
      <c r="G127" s="23">
        <v>1</v>
      </c>
      <c r="H127" s="27">
        <v>98390</v>
      </c>
    </row>
    <row r="128" spans="2:8" ht="12" x14ac:dyDescent="0.15">
      <c r="B128" s="8">
        <v>123</v>
      </c>
      <c r="C128" s="11">
        <v>78101801</v>
      </c>
      <c r="D128" s="102"/>
      <c r="E128" s="14" t="s">
        <v>12</v>
      </c>
      <c r="F128" s="18" t="s">
        <v>9</v>
      </c>
      <c r="G128" s="23">
        <v>1</v>
      </c>
      <c r="H128" s="27">
        <v>98390</v>
      </c>
    </row>
    <row r="129" spans="2:8" ht="12" x14ac:dyDescent="0.15">
      <c r="B129" s="8">
        <v>124</v>
      </c>
      <c r="C129" s="11">
        <v>78101801</v>
      </c>
      <c r="D129" s="102"/>
      <c r="E129" s="14" t="s">
        <v>12</v>
      </c>
      <c r="F129" s="18" t="s">
        <v>13</v>
      </c>
      <c r="G129" s="23">
        <v>1</v>
      </c>
      <c r="H129" s="27">
        <v>98390</v>
      </c>
    </row>
    <row r="130" spans="2:8" ht="12" x14ac:dyDescent="0.15">
      <c r="B130" s="8">
        <v>125</v>
      </c>
      <c r="C130" s="11">
        <v>78101801</v>
      </c>
      <c r="D130" s="102"/>
      <c r="E130" s="14" t="s">
        <v>12</v>
      </c>
      <c r="F130" s="18" t="s">
        <v>14</v>
      </c>
      <c r="G130" s="23">
        <v>1</v>
      </c>
      <c r="H130" s="27">
        <v>450955</v>
      </c>
    </row>
    <row r="131" spans="2:8" ht="12" x14ac:dyDescent="0.15">
      <c r="B131" s="8">
        <v>126</v>
      </c>
      <c r="C131" s="11">
        <v>78101801</v>
      </c>
      <c r="D131" s="102"/>
      <c r="E131" s="14" t="s">
        <v>12</v>
      </c>
      <c r="F131" s="18" t="s">
        <v>15</v>
      </c>
      <c r="G131" s="23">
        <v>1</v>
      </c>
      <c r="H131" s="27">
        <v>98390</v>
      </c>
    </row>
    <row r="132" spans="2:8" ht="12" x14ac:dyDescent="0.15">
      <c r="B132" s="8">
        <v>127</v>
      </c>
      <c r="C132" s="11">
        <v>78101801</v>
      </c>
      <c r="D132" s="102"/>
      <c r="E132" s="14" t="s">
        <v>12</v>
      </c>
      <c r="F132" s="18" t="s">
        <v>17</v>
      </c>
      <c r="G132" s="23">
        <v>1</v>
      </c>
      <c r="H132" s="27">
        <v>98390</v>
      </c>
    </row>
    <row r="133" spans="2:8" ht="12" x14ac:dyDescent="0.15">
      <c r="B133" s="8">
        <v>128</v>
      </c>
      <c r="C133" s="11">
        <v>78101801</v>
      </c>
      <c r="D133" s="102"/>
      <c r="E133" s="14" t="s">
        <v>12</v>
      </c>
      <c r="F133" s="18" t="s">
        <v>16</v>
      </c>
      <c r="G133" s="23">
        <v>1</v>
      </c>
      <c r="H133" s="27">
        <v>1803819.5</v>
      </c>
    </row>
    <row r="134" spans="2:8" ht="12" x14ac:dyDescent="0.15">
      <c r="B134" s="8">
        <v>129</v>
      </c>
      <c r="C134" s="11">
        <v>78101801</v>
      </c>
      <c r="D134" s="102"/>
      <c r="E134" s="14" t="s">
        <v>9</v>
      </c>
      <c r="F134" s="18" t="s">
        <v>12</v>
      </c>
      <c r="G134" s="23">
        <v>1</v>
      </c>
      <c r="H134" s="27">
        <v>98390</v>
      </c>
    </row>
    <row r="135" spans="2:8" ht="12" x14ac:dyDescent="0.15">
      <c r="B135" s="8">
        <v>130</v>
      </c>
      <c r="C135" s="11">
        <v>78101801</v>
      </c>
      <c r="D135" s="102"/>
      <c r="E135" s="14" t="s">
        <v>9</v>
      </c>
      <c r="F135" s="18" t="s">
        <v>11</v>
      </c>
      <c r="G135" s="23">
        <v>1</v>
      </c>
      <c r="H135" s="27">
        <v>98390</v>
      </c>
    </row>
    <row r="136" spans="2:8" ht="12" x14ac:dyDescent="0.15">
      <c r="B136" s="8">
        <v>131</v>
      </c>
      <c r="C136" s="11">
        <v>78101801</v>
      </c>
      <c r="D136" s="102"/>
      <c r="E136" s="14" t="s">
        <v>9</v>
      </c>
      <c r="F136" s="18" t="s">
        <v>13</v>
      </c>
      <c r="G136" s="23">
        <v>1</v>
      </c>
      <c r="H136" s="27">
        <v>98390</v>
      </c>
    </row>
    <row r="137" spans="2:8" ht="12" x14ac:dyDescent="0.15">
      <c r="B137" s="8">
        <v>132</v>
      </c>
      <c r="C137" s="11">
        <v>78101801</v>
      </c>
      <c r="D137" s="102"/>
      <c r="E137" s="14" t="s">
        <v>9</v>
      </c>
      <c r="F137" s="18" t="s">
        <v>14</v>
      </c>
      <c r="G137" s="23">
        <v>1</v>
      </c>
      <c r="H137" s="27">
        <v>450955</v>
      </c>
    </row>
    <row r="138" spans="2:8" ht="12" x14ac:dyDescent="0.15">
      <c r="B138" s="8">
        <v>133</v>
      </c>
      <c r="C138" s="11">
        <v>78101801</v>
      </c>
      <c r="D138" s="102"/>
      <c r="E138" s="14" t="s">
        <v>9</v>
      </c>
      <c r="F138" s="18" t="s">
        <v>15</v>
      </c>
      <c r="G138" s="23">
        <v>1</v>
      </c>
      <c r="H138" s="27">
        <v>98390</v>
      </c>
    </row>
    <row r="139" spans="2:8" ht="12" x14ac:dyDescent="0.15">
      <c r="B139" s="8">
        <v>134</v>
      </c>
      <c r="C139" s="11">
        <v>78101801</v>
      </c>
      <c r="D139" s="102"/>
      <c r="E139" s="14" t="s">
        <v>9</v>
      </c>
      <c r="F139" s="18" t="s">
        <v>17</v>
      </c>
      <c r="G139" s="23">
        <v>1</v>
      </c>
      <c r="H139" s="27">
        <v>98390</v>
      </c>
    </row>
    <row r="140" spans="2:8" ht="12" x14ac:dyDescent="0.15">
      <c r="B140" s="8">
        <v>135</v>
      </c>
      <c r="C140" s="11">
        <v>78101801</v>
      </c>
      <c r="D140" s="102"/>
      <c r="E140" s="14" t="s">
        <v>9</v>
      </c>
      <c r="F140" s="18" t="s">
        <v>16</v>
      </c>
      <c r="G140" s="23">
        <v>1</v>
      </c>
      <c r="H140" s="27">
        <v>1803819.5</v>
      </c>
    </row>
    <row r="141" spans="2:8" ht="12" x14ac:dyDescent="0.15">
      <c r="B141" s="8">
        <v>136</v>
      </c>
      <c r="C141" s="11">
        <v>78101801</v>
      </c>
      <c r="D141" s="102"/>
      <c r="E141" s="14" t="s">
        <v>13</v>
      </c>
      <c r="F141" s="18" t="s">
        <v>12</v>
      </c>
      <c r="G141" s="23">
        <v>1</v>
      </c>
      <c r="H141" s="27">
        <v>98390</v>
      </c>
    </row>
    <row r="142" spans="2:8" ht="12" x14ac:dyDescent="0.15">
      <c r="B142" s="8">
        <v>137</v>
      </c>
      <c r="C142" s="11">
        <v>78101801</v>
      </c>
      <c r="D142" s="102"/>
      <c r="E142" s="14" t="s">
        <v>13</v>
      </c>
      <c r="F142" s="18" t="s">
        <v>9</v>
      </c>
      <c r="G142" s="23">
        <v>1</v>
      </c>
      <c r="H142" s="27">
        <v>98390</v>
      </c>
    </row>
    <row r="143" spans="2:8" ht="12" x14ac:dyDescent="0.15">
      <c r="B143" s="8">
        <v>138</v>
      </c>
      <c r="C143" s="11">
        <v>78101801</v>
      </c>
      <c r="D143" s="102"/>
      <c r="E143" s="14" t="s">
        <v>13</v>
      </c>
      <c r="F143" s="18" t="s">
        <v>11</v>
      </c>
      <c r="G143" s="23">
        <v>1</v>
      </c>
      <c r="H143" s="27">
        <v>98390</v>
      </c>
    </row>
    <row r="144" spans="2:8" ht="12" x14ac:dyDescent="0.15">
      <c r="B144" s="8">
        <v>139</v>
      </c>
      <c r="C144" s="11">
        <v>78101801</v>
      </c>
      <c r="D144" s="102"/>
      <c r="E144" s="14" t="s">
        <v>13</v>
      </c>
      <c r="F144" s="18" t="s">
        <v>14</v>
      </c>
      <c r="G144" s="23">
        <v>1</v>
      </c>
      <c r="H144" s="27">
        <v>450955</v>
      </c>
    </row>
    <row r="145" spans="2:8" ht="12" x14ac:dyDescent="0.15">
      <c r="B145" s="8">
        <v>140</v>
      </c>
      <c r="C145" s="11">
        <v>78101801</v>
      </c>
      <c r="D145" s="102"/>
      <c r="E145" s="14" t="s">
        <v>13</v>
      </c>
      <c r="F145" s="18" t="s">
        <v>15</v>
      </c>
      <c r="G145" s="23">
        <v>1</v>
      </c>
      <c r="H145" s="27">
        <v>98390</v>
      </c>
    </row>
    <row r="146" spans="2:8" ht="12" x14ac:dyDescent="0.15">
      <c r="B146" s="8">
        <v>141</v>
      </c>
      <c r="C146" s="11">
        <v>78101801</v>
      </c>
      <c r="D146" s="102"/>
      <c r="E146" s="14" t="s">
        <v>13</v>
      </c>
      <c r="F146" s="18" t="s">
        <v>17</v>
      </c>
      <c r="G146" s="23">
        <v>1</v>
      </c>
      <c r="H146" s="27">
        <v>98390</v>
      </c>
    </row>
    <row r="147" spans="2:8" ht="12" x14ac:dyDescent="0.15">
      <c r="B147" s="8">
        <v>142</v>
      </c>
      <c r="C147" s="11">
        <v>78101801</v>
      </c>
      <c r="D147" s="102"/>
      <c r="E147" s="14" t="s">
        <v>13</v>
      </c>
      <c r="F147" s="18" t="s">
        <v>16</v>
      </c>
      <c r="G147" s="23">
        <v>1</v>
      </c>
      <c r="H147" s="27">
        <v>1803819.5</v>
      </c>
    </row>
    <row r="148" spans="2:8" ht="12" x14ac:dyDescent="0.15">
      <c r="B148" s="8">
        <v>143</v>
      </c>
      <c r="C148" s="11">
        <v>78101801</v>
      </c>
      <c r="D148" s="102"/>
      <c r="E148" s="14" t="s">
        <v>13</v>
      </c>
      <c r="F148" s="18" t="s">
        <v>22</v>
      </c>
      <c r="G148" s="23">
        <v>1</v>
      </c>
      <c r="H148" s="27">
        <v>450955</v>
      </c>
    </row>
    <row r="149" spans="2:8" ht="12" x14ac:dyDescent="0.15">
      <c r="B149" s="8">
        <v>144</v>
      </c>
      <c r="C149" s="11">
        <v>78101801</v>
      </c>
      <c r="D149" s="102"/>
      <c r="E149" s="14" t="s">
        <v>14</v>
      </c>
      <c r="F149" s="18" t="s">
        <v>12</v>
      </c>
      <c r="G149" s="23">
        <v>1</v>
      </c>
      <c r="H149" s="27">
        <v>450955</v>
      </c>
    </row>
    <row r="150" spans="2:8" ht="12" x14ac:dyDescent="0.15">
      <c r="B150" s="8">
        <v>145</v>
      </c>
      <c r="C150" s="11">
        <v>78101801</v>
      </c>
      <c r="D150" s="102"/>
      <c r="E150" s="14" t="s">
        <v>14</v>
      </c>
      <c r="F150" s="18" t="s">
        <v>9</v>
      </c>
      <c r="G150" s="23">
        <v>1</v>
      </c>
      <c r="H150" s="27">
        <v>98390</v>
      </c>
    </row>
    <row r="151" spans="2:8" ht="12" x14ac:dyDescent="0.15">
      <c r="B151" s="8">
        <v>146</v>
      </c>
      <c r="C151" s="11">
        <v>78101801</v>
      </c>
      <c r="D151" s="102"/>
      <c r="E151" s="14" t="s">
        <v>14</v>
      </c>
      <c r="F151" s="18" t="s">
        <v>13</v>
      </c>
      <c r="G151" s="23">
        <v>1</v>
      </c>
      <c r="H151" s="27">
        <v>450955</v>
      </c>
    </row>
    <row r="152" spans="2:8" ht="12" x14ac:dyDescent="0.15">
      <c r="B152" s="8">
        <v>147</v>
      </c>
      <c r="C152" s="11">
        <v>78101801</v>
      </c>
      <c r="D152" s="102"/>
      <c r="E152" s="14" t="s">
        <v>14</v>
      </c>
      <c r="F152" s="18" t="s">
        <v>11</v>
      </c>
      <c r="G152" s="23">
        <v>1</v>
      </c>
      <c r="H152" s="27">
        <v>98390</v>
      </c>
    </row>
    <row r="153" spans="2:8" ht="12" x14ac:dyDescent="0.15">
      <c r="B153" s="8">
        <v>148</v>
      </c>
      <c r="C153" s="11">
        <v>78101801</v>
      </c>
      <c r="D153" s="102"/>
      <c r="E153" s="14" t="s">
        <v>14</v>
      </c>
      <c r="F153" s="18" t="s">
        <v>15</v>
      </c>
      <c r="G153" s="23">
        <v>1</v>
      </c>
      <c r="H153" s="27">
        <v>98390</v>
      </c>
    </row>
    <row r="154" spans="2:8" ht="12" x14ac:dyDescent="0.15">
      <c r="B154" s="8">
        <v>149</v>
      </c>
      <c r="C154" s="11">
        <v>78101801</v>
      </c>
      <c r="D154" s="102"/>
      <c r="E154" s="14" t="s">
        <v>14</v>
      </c>
      <c r="F154" s="18" t="s">
        <v>17</v>
      </c>
      <c r="G154" s="23">
        <v>1</v>
      </c>
      <c r="H154" s="27">
        <v>98390</v>
      </c>
    </row>
    <row r="155" spans="2:8" ht="12" x14ac:dyDescent="0.15">
      <c r="B155" s="8">
        <v>150</v>
      </c>
      <c r="C155" s="11">
        <v>78101801</v>
      </c>
      <c r="D155" s="102"/>
      <c r="E155" s="14" t="s">
        <v>14</v>
      </c>
      <c r="F155" s="18" t="s">
        <v>16</v>
      </c>
      <c r="G155" s="23">
        <v>1</v>
      </c>
      <c r="H155" s="27">
        <v>1803819.5</v>
      </c>
    </row>
    <row r="156" spans="2:8" ht="12" x14ac:dyDescent="0.15">
      <c r="B156" s="8">
        <v>151</v>
      </c>
      <c r="C156" s="11">
        <v>78101801</v>
      </c>
      <c r="D156" s="102"/>
      <c r="E156" s="14" t="s">
        <v>15</v>
      </c>
      <c r="F156" s="18" t="s">
        <v>12</v>
      </c>
      <c r="G156" s="23">
        <v>1</v>
      </c>
      <c r="H156" s="27">
        <v>450955</v>
      </c>
    </row>
    <row r="157" spans="2:8" ht="12" x14ac:dyDescent="0.15">
      <c r="B157" s="8">
        <v>152</v>
      </c>
      <c r="C157" s="11">
        <v>78101801</v>
      </c>
      <c r="D157" s="102"/>
      <c r="E157" s="14" t="s">
        <v>15</v>
      </c>
      <c r="F157" s="18" t="s">
        <v>9</v>
      </c>
      <c r="G157" s="23">
        <v>1</v>
      </c>
      <c r="H157" s="27">
        <v>98390</v>
      </c>
    </row>
    <row r="158" spans="2:8" ht="12" x14ac:dyDescent="0.15">
      <c r="B158" s="8">
        <v>153</v>
      </c>
      <c r="C158" s="11">
        <v>78101801</v>
      </c>
      <c r="D158" s="102"/>
      <c r="E158" s="14" t="s">
        <v>15</v>
      </c>
      <c r="F158" s="18" t="s">
        <v>13</v>
      </c>
      <c r="G158" s="23">
        <v>1</v>
      </c>
      <c r="H158" s="27">
        <v>450955</v>
      </c>
    </row>
    <row r="159" spans="2:8" ht="12" x14ac:dyDescent="0.15">
      <c r="B159" s="8">
        <v>154</v>
      </c>
      <c r="C159" s="11">
        <v>78101801</v>
      </c>
      <c r="D159" s="102"/>
      <c r="E159" s="14" t="s">
        <v>15</v>
      </c>
      <c r="F159" s="18" t="s">
        <v>14</v>
      </c>
      <c r="G159" s="23">
        <v>1</v>
      </c>
      <c r="H159" s="27">
        <v>450955</v>
      </c>
    </row>
    <row r="160" spans="2:8" ht="12" x14ac:dyDescent="0.15">
      <c r="B160" s="8">
        <v>155</v>
      </c>
      <c r="C160" s="11">
        <v>78101801</v>
      </c>
      <c r="D160" s="102"/>
      <c r="E160" s="14" t="s">
        <v>15</v>
      </c>
      <c r="F160" s="18" t="s">
        <v>11</v>
      </c>
      <c r="G160" s="23">
        <v>1</v>
      </c>
      <c r="H160" s="27">
        <v>98390</v>
      </c>
    </row>
    <row r="161" spans="2:8" ht="12" x14ac:dyDescent="0.15">
      <c r="B161" s="8">
        <v>156</v>
      </c>
      <c r="C161" s="11">
        <v>78101801</v>
      </c>
      <c r="D161" s="102"/>
      <c r="E161" s="14" t="s">
        <v>15</v>
      </c>
      <c r="F161" s="18" t="s">
        <v>17</v>
      </c>
      <c r="G161" s="23">
        <v>1</v>
      </c>
      <c r="H161" s="27">
        <v>98390</v>
      </c>
    </row>
    <row r="162" spans="2:8" ht="12" x14ac:dyDescent="0.15">
      <c r="B162" s="8">
        <v>157</v>
      </c>
      <c r="C162" s="11">
        <v>78101801</v>
      </c>
      <c r="D162" s="102"/>
      <c r="E162" s="14" t="s">
        <v>15</v>
      </c>
      <c r="F162" s="18" t="s">
        <v>16</v>
      </c>
      <c r="G162" s="23">
        <v>1</v>
      </c>
      <c r="H162" s="27">
        <v>1803819.5</v>
      </c>
    </row>
    <row r="163" spans="2:8" ht="24" x14ac:dyDescent="0.15">
      <c r="B163" s="8">
        <v>158</v>
      </c>
      <c r="C163" s="11">
        <v>78101801</v>
      </c>
      <c r="D163" s="102"/>
      <c r="E163" s="14" t="s">
        <v>17</v>
      </c>
      <c r="F163" s="18" t="s">
        <v>12</v>
      </c>
      <c r="G163" s="23">
        <v>1</v>
      </c>
      <c r="H163" s="27">
        <v>450955</v>
      </c>
    </row>
    <row r="164" spans="2:8" ht="24" x14ac:dyDescent="0.15">
      <c r="B164" s="8">
        <v>159</v>
      </c>
      <c r="C164" s="11">
        <v>78101801</v>
      </c>
      <c r="D164" s="102"/>
      <c r="E164" s="14" t="s">
        <v>17</v>
      </c>
      <c r="F164" s="18" t="s">
        <v>9</v>
      </c>
      <c r="G164" s="23">
        <v>1</v>
      </c>
      <c r="H164" s="27">
        <v>98390</v>
      </c>
    </row>
    <row r="165" spans="2:8" ht="24" x14ac:dyDescent="0.15">
      <c r="B165" s="8">
        <v>160</v>
      </c>
      <c r="C165" s="11">
        <v>78101801</v>
      </c>
      <c r="D165" s="102"/>
      <c r="E165" s="14" t="s">
        <v>17</v>
      </c>
      <c r="F165" s="18" t="s">
        <v>13</v>
      </c>
      <c r="G165" s="23">
        <v>1</v>
      </c>
      <c r="H165" s="27">
        <v>450955</v>
      </c>
    </row>
    <row r="166" spans="2:8" ht="24" x14ac:dyDescent="0.15">
      <c r="B166" s="8">
        <v>161</v>
      </c>
      <c r="C166" s="11">
        <v>78101801</v>
      </c>
      <c r="D166" s="102"/>
      <c r="E166" s="14" t="s">
        <v>17</v>
      </c>
      <c r="F166" s="18" t="s">
        <v>14</v>
      </c>
      <c r="G166" s="23">
        <v>1</v>
      </c>
      <c r="H166" s="27">
        <v>450955</v>
      </c>
    </row>
    <row r="167" spans="2:8" ht="24" x14ac:dyDescent="0.15">
      <c r="B167" s="8">
        <v>162</v>
      </c>
      <c r="C167" s="11">
        <v>78101801</v>
      </c>
      <c r="D167" s="102"/>
      <c r="E167" s="14" t="s">
        <v>17</v>
      </c>
      <c r="F167" s="18" t="s">
        <v>15</v>
      </c>
      <c r="G167" s="23">
        <v>1</v>
      </c>
      <c r="H167" s="27">
        <v>98390</v>
      </c>
    </row>
    <row r="168" spans="2:8" ht="24" x14ac:dyDescent="0.15">
      <c r="B168" s="8">
        <v>163</v>
      </c>
      <c r="C168" s="11">
        <v>78101801</v>
      </c>
      <c r="D168" s="102"/>
      <c r="E168" s="14" t="s">
        <v>17</v>
      </c>
      <c r="F168" s="18" t="s">
        <v>11</v>
      </c>
      <c r="G168" s="23">
        <v>1</v>
      </c>
      <c r="H168" s="27">
        <v>98390</v>
      </c>
    </row>
    <row r="169" spans="2:8" ht="24" x14ac:dyDescent="0.15">
      <c r="B169" s="8">
        <v>164</v>
      </c>
      <c r="C169" s="11">
        <v>78101801</v>
      </c>
      <c r="D169" s="102"/>
      <c r="E169" s="14" t="s">
        <v>17</v>
      </c>
      <c r="F169" s="18" t="s">
        <v>16</v>
      </c>
      <c r="G169" s="23">
        <v>1</v>
      </c>
      <c r="H169" s="27">
        <v>1803819.5</v>
      </c>
    </row>
    <row r="170" spans="2:8" ht="12" x14ac:dyDescent="0.15">
      <c r="B170" s="8">
        <v>165</v>
      </c>
      <c r="C170" s="11">
        <v>78101801</v>
      </c>
      <c r="D170" s="102"/>
      <c r="E170" s="14" t="s">
        <v>16</v>
      </c>
      <c r="F170" s="18" t="s">
        <v>12</v>
      </c>
      <c r="G170" s="23">
        <v>1</v>
      </c>
      <c r="H170" s="27">
        <v>1229877</v>
      </c>
    </row>
    <row r="171" spans="2:8" ht="12" x14ac:dyDescent="0.15">
      <c r="B171" s="8">
        <v>166</v>
      </c>
      <c r="C171" s="11">
        <v>78101801</v>
      </c>
      <c r="D171" s="102"/>
      <c r="E171" s="14" t="s">
        <v>16</v>
      </c>
      <c r="F171" s="18" t="s">
        <v>9</v>
      </c>
      <c r="G171" s="23">
        <v>1</v>
      </c>
      <c r="H171" s="27">
        <v>286971.5</v>
      </c>
    </row>
    <row r="172" spans="2:8" ht="12" x14ac:dyDescent="0.15">
      <c r="B172" s="8">
        <v>167</v>
      </c>
      <c r="C172" s="11">
        <v>78101801</v>
      </c>
      <c r="D172" s="102"/>
      <c r="E172" s="14" t="s">
        <v>16</v>
      </c>
      <c r="F172" s="18" t="s">
        <v>13</v>
      </c>
      <c r="G172" s="23">
        <v>1</v>
      </c>
      <c r="H172" s="27">
        <v>450955</v>
      </c>
    </row>
    <row r="173" spans="2:8" ht="12" x14ac:dyDescent="0.15">
      <c r="B173" s="8">
        <v>168</v>
      </c>
      <c r="C173" s="11">
        <v>78101801</v>
      </c>
      <c r="D173" s="102"/>
      <c r="E173" s="14" t="s">
        <v>16</v>
      </c>
      <c r="F173" s="18" t="s">
        <v>14</v>
      </c>
      <c r="G173" s="23">
        <v>1</v>
      </c>
      <c r="H173" s="27">
        <v>450955</v>
      </c>
    </row>
    <row r="174" spans="2:8" ht="12" x14ac:dyDescent="0.15">
      <c r="B174" s="8">
        <v>169</v>
      </c>
      <c r="C174" s="11">
        <v>78101801</v>
      </c>
      <c r="D174" s="102"/>
      <c r="E174" s="14" t="s">
        <v>16</v>
      </c>
      <c r="F174" s="18" t="s">
        <v>15</v>
      </c>
      <c r="G174" s="23">
        <v>1</v>
      </c>
      <c r="H174" s="27">
        <v>532946.5</v>
      </c>
    </row>
    <row r="175" spans="2:8" ht="12" x14ac:dyDescent="0.15">
      <c r="B175" s="8">
        <v>170</v>
      </c>
      <c r="C175" s="11">
        <v>78101801</v>
      </c>
      <c r="D175" s="102"/>
      <c r="E175" s="14" t="s">
        <v>16</v>
      </c>
      <c r="F175" s="18" t="s">
        <v>17</v>
      </c>
      <c r="G175" s="23">
        <v>1</v>
      </c>
      <c r="H175" s="27">
        <v>286971.5</v>
      </c>
    </row>
    <row r="176" spans="2:8" ht="13" thickBot="1" x14ac:dyDescent="0.2">
      <c r="B176" s="8">
        <v>171</v>
      </c>
      <c r="C176" s="11">
        <v>78101801</v>
      </c>
      <c r="D176" s="103"/>
      <c r="E176" s="15" t="s">
        <v>16</v>
      </c>
      <c r="F176" s="19" t="s">
        <v>11</v>
      </c>
      <c r="G176" s="23">
        <v>1</v>
      </c>
      <c r="H176" s="27">
        <v>262374</v>
      </c>
    </row>
    <row r="177" spans="2:8" ht="12" x14ac:dyDescent="0.15">
      <c r="B177" s="8">
        <v>172</v>
      </c>
      <c r="C177" s="11">
        <v>78101801</v>
      </c>
      <c r="D177" s="101" t="s">
        <v>7</v>
      </c>
      <c r="E177" s="16" t="s">
        <v>11</v>
      </c>
      <c r="F177" s="20" t="s">
        <v>12</v>
      </c>
      <c r="G177" s="23">
        <v>1</v>
      </c>
      <c r="H177" s="27">
        <v>450955</v>
      </c>
    </row>
    <row r="178" spans="2:8" ht="12" x14ac:dyDescent="0.15">
      <c r="B178" s="8">
        <v>173</v>
      </c>
      <c r="C178" s="11">
        <v>78101801</v>
      </c>
      <c r="D178" s="102"/>
      <c r="E178" s="14" t="s">
        <v>11</v>
      </c>
      <c r="F178" s="18" t="s">
        <v>9</v>
      </c>
      <c r="G178" s="23">
        <v>1</v>
      </c>
      <c r="H178" s="27">
        <v>147585</v>
      </c>
    </row>
    <row r="179" spans="2:8" ht="12" x14ac:dyDescent="0.15">
      <c r="B179" s="8">
        <v>174</v>
      </c>
      <c r="C179" s="11">
        <v>78101801</v>
      </c>
      <c r="D179" s="102"/>
      <c r="E179" s="14" t="s">
        <v>11</v>
      </c>
      <c r="F179" s="18" t="s">
        <v>13</v>
      </c>
      <c r="G179" s="23">
        <v>1</v>
      </c>
      <c r="H179" s="27">
        <v>450955</v>
      </c>
    </row>
    <row r="180" spans="2:8" ht="12" x14ac:dyDescent="0.15">
      <c r="B180" s="8">
        <v>175</v>
      </c>
      <c r="C180" s="11">
        <v>78101801</v>
      </c>
      <c r="D180" s="102"/>
      <c r="E180" s="14" t="s">
        <v>11</v>
      </c>
      <c r="F180" s="18" t="s">
        <v>14</v>
      </c>
      <c r="G180" s="23">
        <v>1</v>
      </c>
      <c r="H180" s="27">
        <v>696930.5</v>
      </c>
    </row>
    <row r="181" spans="2:8" ht="12" x14ac:dyDescent="0.15">
      <c r="B181" s="8">
        <v>176</v>
      </c>
      <c r="C181" s="11">
        <v>78101801</v>
      </c>
      <c r="D181" s="102"/>
      <c r="E181" s="14" t="s">
        <v>11</v>
      </c>
      <c r="F181" s="18" t="s">
        <v>15</v>
      </c>
      <c r="G181" s="23">
        <v>1</v>
      </c>
      <c r="H181" s="27">
        <v>286971.5</v>
      </c>
    </row>
    <row r="182" spans="2:8" ht="12" x14ac:dyDescent="0.15">
      <c r="B182" s="8">
        <v>177</v>
      </c>
      <c r="C182" s="11">
        <v>78101801</v>
      </c>
      <c r="D182" s="102"/>
      <c r="E182" s="14" t="s">
        <v>11</v>
      </c>
      <c r="F182" s="18" t="s">
        <v>17</v>
      </c>
      <c r="G182" s="23">
        <v>1</v>
      </c>
      <c r="H182" s="27">
        <v>204979.5</v>
      </c>
    </row>
    <row r="183" spans="2:8" ht="12" x14ac:dyDescent="0.15">
      <c r="B183" s="8">
        <v>178</v>
      </c>
      <c r="C183" s="11">
        <v>78101801</v>
      </c>
      <c r="D183" s="102"/>
      <c r="E183" s="14" t="s">
        <v>11</v>
      </c>
      <c r="F183" s="18" t="s">
        <v>16</v>
      </c>
      <c r="G183" s="23">
        <v>1</v>
      </c>
      <c r="H183" s="27">
        <v>1803819.5</v>
      </c>
    </row>
    <row r="184" spans="2:8" ht="12" x14ac:dyDescent="0.15">
      <c r="B184" s="8">
        <v>179</v>
      </c>
      <c r="C184" s="11">
        <v>78101801</v>
      </c>
      <c r="D184" s="102"/>
      <c r="E184" s="14" t="s">
        <v>12</v>
      </c>
      <c r="F184" s="18" t="s">
        <v>11</v>
      </c>
      <c r="G184" s="23">
        <v>1</v>
      </c>
      <c r="H184" s="27">
        <v>204979.5</v>
      </c>
    </row>
    <row r="185" spans="2:8" ht="12" x14ac:dyDescent="0.15">
      <c r="B185" s="8">
        <v>180</v>
      </c>
      <c r="C185" s="11">
        <v>78101801</v>
      </c>
      <c r="D185" s="102"/>
      <c r="E185" s="14" t="s">
        <v>12</v>
      </c>
      <c r="F185" s="18" t="s">
        <v>9</v>
      </c>
      <c r="G185" s="23">
        <v>1</v>
      </c>
      <c r="H185" s="27">
        <v>147585</v>
      </c>
    </row>
    <row r="186" spans="2:8" ht="12" x14ac:dyDescent="0.15">
      <c r="B186" s="8">
        <v>181</v>
      </c>
      <c r="C186" s="11">
        <v>78101801</v>
      </c>
      <c r="D186" s="102"/>
      <c r="E186" s="14" t="s">
        <v>12</v>
      </c>
      <c r="F186" s="18" t="s">
        <v>13</v>
      </c>
      <c r="G186" s="23">
        <v>1</v>
      </c>
      <c r="H186" s="27">
        <v>450955</v>
      </c>
    </row>
    <row r="187" spans="2:8" ht="12" x14ac:dyDescent="0.15">
      <c r="B187" s="8">
        <v>182</v>
      </c>
      <c r="C187" s="11">
        <v>78101801</v>
      </c>
      <c r="D187" s="102"/>
      <c r="E187" s="14" t="s">
        <v>12</v>
      </c>
      <c r="F187" s="18" t="s">
        <v>14</v>
      </c>
      <c r="G187" s="23">
        <v>1</v>
      </c>
      <c r="H187" s="27">
        <v>696930.5</v>
      </c>
    </row>
    <row r="188" spans="2:8" ht="12" x14ac:dyDescent="0.15">
      <c r="B188" s="8">
        <v>183</v>
      </c>
      <c r="C188" s="11">
        <v>78101801</v>
      </c>
      <c r="D188" s="102"/>
      <c r="E188" s="14" t="s">
        <v>12</v>
      </c>
      <c r="F188" s="18" t="s">
        <v>15</v>
      </c>
      <c r="G188" s="23">
        <v>1</v>
      </c>
      <c r="H188" s="27">
        <v>286971.5</v>
      </c>
    </row>
    <row r="189" spans="2:8" ht="12" x14ac:dyDescent="0.15">
      <c r="B189" s="8">
        <v>184</v>
      </c>
      <c r="C189" s="11">
        <v>78101801</v>
      </c>
      <c r="D189" s="102"/>
      <c r="E189" s="14" t="s">
        <v>12</v>
      </c>
      <c r="F189" s="18" t="s">
        <v>17</v>
      </c>
      <c r="G189" s="23">
        <v>1</v>
      </c>
      <c r="H189" s="27">
        <v>204979.5</v>
      </c>
    </row>
    <row r="190" spans="2:8" ht="12" x14ac:dyDescent="0.15">
      <c r="B190" s="8">
        <v>185</v>
      </c>
      <c r="C190" s="11">
        <v>78101801</v>
      </c>
      <c r="D190" s="102"/>
      <c r="E190" s="14" t="s">
        <v>12</v>
      </c>
      <c r="F190" s="18" t="s">
        <v>16</v>
      </c>
      <c r="G190" s="23">
        <v>1</v>
      </c>
      <c r="H190" s="27">
        <v>1803819.5</v>
      </c>
    </row>
    <row r="191" spans="2:8" ht="12" x14ac:dyDescent="0.15">
      <c r="B191" s="8">
        <v>186</v>
      </c>
      <c r="C191" s="11">
        <v>78101801</v>
      </c>
      <c r="D191" s="102"/>
      <c r="E191" s="14" t="s">
        <v>9</v>
      </c>
      <c r="F191" s="18" t="s">
        <v>12</v>
      </c>
      <c r="G191" s="23">
        <v>1</v>
      </c>
      <c r="H191" s="27">
        <v>450955</v>
      </c>
    </row>
    <row r="192" spans="2:8" ht="12" x14ac:dyDescent="0.15">
      <c r="B192" s="8">
        <v>187</v>
      </c>
      <c r="C192" s="11">
        <v>78101801</v>
      </c>
      <c r="D192" s="102"/>
      <c r="E192" s="14" t="s">
        <v>9</v>
      </c>
      <c r="F192" s="18" t="s">
        <v>11</v>
      </c>
      <c r="G192" s="23">
        <v>1</v>
      </c>
      <c r="H192" s="27">
        <v>204979.5</v>
      </c>
    </row>
    <row r="193" spans="2:8" ht="12" x14ac:dyDescent="0.15">
      <c r="B193" s="8">
        <v>188</v>
      </c>
      <c r="C193" s="11">
        <v>78101801</v>
      </c>
      <c r="D193" s="102"/>
      <c r="E193" s="14" t="s">
        <v>9</v>
      </c>
      <c r="F193" s="18" t="s">
        <v>13</v>
      </c>
      <c r="G193" s="23">
        <v>1</v>
      </c>
      <c r="H193" s="27">
        <v>450955</v>
      </c>
    </row>
    <row r="194" spans="2:8" ht="12" x14ac:dyDescent="0.15">
      <c r="B194" s="8">
        <v>189</v>
      </c>
      <c r="C194" s="11">
        <v>78101801</v>
      </c>
      <c r="D194" s="102"/>
      <c r="E194" s="14" t="s">
        <v>9</v>
      </c>
      <c r="F194" s="18" t="s">
        <v>14</v>
      </c>
      <c r="G194" s="23">
        <v>1</v>
      </c>
      <c r="H194" s="27">
        <v>696930.5</v>
      </c>
    </row>
    <row r="195" spans="2:8" ht="12" x14ac:dyDescent="0.15">
      <c r="B195" s="8">
        <v>190</v>
      </c>
      <c r="C195" s="11">
        <v>78101801</v>
      </c>
      <c r="D195" s="102"/>
      <c r="E195" s="14" t="s">
        <v>9</v>
      </c>
      <c r="F195" s="18" t="s">
        <v>15</v>
      </c>
      <c r="G195" s="23">
        <v>1</v>
      </c>
      <c r="H195" s="27">
        <v>286971.5</v>
      </c>
    </row>
    <row r="196" spans="2:8" ht="12" x14ac:dyDescent="0.15">
      <c r="B196" s="8">
        <v>191</v>
      </c>
      <c r="C196" s="11">
        <v>78101801</v>
      </c>
      <c r="D196" s="102"/>
      <c r="E196" s="14" t="s">
        <v>9</v>
      </c>
      <c r="F196" s="18" t="s">
        <v>17</v>
      </c>
      <c r="G196" s="23">
        <v>1</v>
      </c>
      <c r="H196" s="27">
        <v>204979.5</v>
      </c>
    </row>
    <row r="197" spans="2:8" ht="12" x14ac:dyDescent="0.15">
      <c r="B197" s="8">
        <v>192</v>
      </c>
      <c r="C197" s="11">
        <v>78101801</v>
      </c>
      <c r="D197" s="102"/>
      <c r="E197" s="14" t="s">
        <v>9</v>
      </c>
      <c r="F197" s="18" t="s">
        <v>16</v>
      </c>
      <c r="G197" s="23">
        <v>1</v>
      </c>
      <c r="H197" s="27">
        <v>1803819.5</v>
      </c>
    </row>
    <row r="198" spans="2:8" ht="12" x14ac:dyDescent="0.15">
      <c r="B198" s="8">
        <v>193</v>
      </c>
      <c r="C198" s="11">
        <v>78101801</v>
      </c>
      <c r="D198" s="102"/>
      <c r="E198" s="14" t="s">
        <v>13</v>
      </c>
      <c r="F198" s="18" t="s">
        <v>12</v>
      </c>
      <c r="G198" s="23">
        <v>1</v>
      </c>
      <c r="H198" s="27">
        <v>450955</v>
      </c>
    </row>
    <row r="199" spans="2:8" ht="12" x14ac:dyDescent="0.15">
      <c r="B199" s="8">
        <v>194</v>
      </c>
      <c r="C199" s="11">
        <v>78101801</v>
      </c>
      <c r="D199" s="102"/>
      <c r="E199" s="14" t="s">
        <v>13</v>
      </c>
      <c r="F199" s="18" t="s">
        <v>9</v>
      </c>
      <c r="G199" s="23">
        <v>1</v>
      </c>
      <c r="H199" s="27">
        <v>147585</v>
      </c>
    </row>
    <row r="200" spans="2:8" ht="12" x14ac:dyDescent="0.15">
      <c r="B200" s="8">
        <v>195</v>
      </c>
      <c r="C200" s="11">
        <v>78101801</v>
      </c>
      <c r="D200" s="102"/>
      <c r="E200" s="14" t="s">
        <v>13</v>
      </c>
      <c r="F200" s="18" t="s">
        <v>11</v>
      </c>
      <c r="G200" s="23">
        <v>1</v>
      </c>
      <c r="H200" s="27">
        <v>204979.5</v>
      </c>
    </row>
    <row r="201" spans="2:8" ht="12" x14ac:dyDescent="0.15">
      <c r="B201" s="8">
        <v>196</v>
      </c>
      <c r="C201" s="11">
        <v>78101801</v>
      </c>
      <c r="D201" s="102"/>
      <c r="E201" s="14" t="s">
        <v>13</v>
      </c>
      <c r="F201" s="18" t="s">
        <v>14</v>
      </c>
      <c r="G201" s="23">
        <v>1</v>
      </c>
      <c r="H201" s="27">
        <v>696930.5</v>
      </c>
    </row>
    <row r="202" spans="2:8" ht="12" x14ac:dyDescent="0.15">
      <c r="B202" s="8">
        <v>197</v>
      </c>
      <c r="C202" s="11">
        <v>78101801</v>
      </c>
      <c r="D202" s="102"/>
      <c r="E202" s="14" t="s">
        <v>13</v>
      </c>
      <c r="F202" s="18" t="s">
        <v>15</v>
      </c>
      <c r="G202" s="23">
        <v>1</v>
      </c>
      <c r="H202" s="27">
        <v>286971.5</v>
      </c>
    </row>
    <row r="203" spans="2:8" ht="12" x14ac:dyDescent="0.15">
      <c r="B203" s="8">
        <v>198</v>
      </c>
      <c r="C203" s="11">
        <v>78101801</v>
      </c>
      <c r="D203" s="102"/>
      <c r="E203" s="14" t="s">
        <v>13</v>
      </c>
      <c r="F203" s="18" t="s">
        <v>17</v>
      </c>
      <c r="G203" s="23">
        <v>1</v>
      </c>
      <c r="H203" s="27">
        <v>204979.5</v>
      </c>
    </row>
    <row r="204" spans="2:8" ht="12" x14ac:dyDescent="0.15">
      <c r="B204" s="8">
        <v>199</v>
      </c>
      <c r="C204" s="11">
        <v>78101801</v>
      </c>
      <c r="D204" s="102"/>
      <c r="E204" s="14" t="s">
        <v>13</v>
      </c>
      <c r="F204" s="18" t="s">
        <v>16</v>
      </c>
      <c r="G204" s="23">
        <v>1</v>
      </c>
      <c r="H204" s="27">
        <v>1803819.5</v>
      </c>
    </row>
    <row r="205" spans="2:8" ht="12" x14ac:dyDescent="0.15">
      <c r="B205" s="8">
        <v>200</v>
      </c>
      <c r="C205" s="11">
        <v>78101801</v>
      </c>
      <c r="D205" s="102"/>
      <c r="E205" s="14" t="s">
        <v>13</v>
      </c>
      <c r="F205" s="18" t="s">
        <v>22</v>
      </c>
      <c r="G205" s="23">
        <v>1</v>
      </c>
      <c r="H205" s="27">
        <v>450955</v>
      </c>
    </row>
    <row r="206" spans="2:8" ht="12" x14ac:dyDescent="0.15">
      <c r="B206" s="8">
        <v>201</v>
      </c>
      <c r="C206" s="11">
        <v>78101801</v>
      </c>
      <c r="D206" s="102"/>
      <c r="E206" s="14" t="s">
        <v>14</v>
      </c>
      <c r="F206" s="18" t="s">
        <v>12</v>
      </c>
      <c r="G206" s="23">
        <v>1</v>
      </c>
      <c r="H206" s="27">
        <v>450955</v>
      </c>
    </row>
    <row r="207" spans="2:8" ht="12" x14ac:dyDescent="0.15">
      <c r="B207" s="8">
        <v>202</v>
      </c>
      <c r="C207" s="11">
        <v>78101801</v>
      </c>
      <c r="D207" s="102"/>
      <c r="E207" s="14" t="s">
        <v>14</v>
      </c>
      <c r="F207" s="18" t="s">
        <v>9</v>
      </c>
      <c r="G207" s="23">
        <v>1</v>
      </c>
      <c r="H207" s="27">
        <v>147585</v>
      </c>
    </row>
    <row r="208" spans="2:8" ht="12" x14ac:dyDescent="0.15">
      <c r="B208" s="8">
        <v>203</v>
      </c>
      <c r="C208" s="11">
        <v>78101801</v>
      </c>
      <c r="D208" s="102"/>
      <c r="E208" s="14" t="s">
        <v>14</v>
      </c>
      <c r="F208" s="18" t="s">
        <v>13</v>
      </c>
      <c r="G208" s="23">
        <v>1</v>
      </c>
      <c r="H208" s="27">
        <v>450955</v>
      </c>
    </row>
    <row r="209" spans="2:8" ht="12" x14ac:dyDescent="0.15">
      <c r="B209" s="8">
        <v>204</v>
      </c>
      <c r="C209" s="11">
        <v>78101801</v>
      </c>
      <c r="D209" s="102"/>
      <c r="E209" s="14" t="s">
        <v>14</v>
      </c>
      <c r="F209" s="18" t="s">
        <v>11</v>
      </c>
      <c r="G209" s="23">
        <v>1</v>
      </c>
      <c r="H209" s="27">
        <v>204979.5</v>
      </c>
    </row>
    <row r="210" spans="2:8" ht="12" x14ac:dyDescent="0.15">
      <c r="B210" s="8">
        <v>205</v>
      </c>
      <c r="C210" s="11">
        <v>78101801</v>
      </c>
      <c r="D210" s="102"/>
      <c r="E210" s="14" t="s">
        <v>14</v>
      </c>
      <c r="F210" s="18" t="s">
        <v>15</v>
      </c>
      <c r="G210" s="23">
        <v>1</v>
      </c>
      <c r="H210" s="27">
        <v>286971.5</v>
      </c>
    </row>
    <row r="211" spans="2:8" ht="12" x14ac:dyDescent="0.15">
      <c r="B211" s="8">
        <v>206</v>
      </c>
      <c r="C211" s="11">
        <v>78101801</v>
      </c>
      <c r="D211" s="102"/>
      <c r="E211" s="14" t="s">
        <v>14</v>
      </c>
      <c r="F211" s="18" t="s">
        <v>17</v>
      </c>
      <c r="G211" s="23">
        <v>1</v>
      </c>
      <c r="H211" s="27">
        <v>204979.5</v>
      </c>
    </row>
    <row r="212" spans="2:8" ht="12" x14ac:dyDescent="0.15">
      <c r="B212" s="8">
        <v>207</v>
      </c>
      <c r="C212" s="11">
        <v>78101801</v>
      </c>
      <c r="D212" s="102"/>
      <c r="E212" s="14" t="s">
        <v>14</v>
      </c>
      <c r="F212" s="18" t="s">
        <v>16</v>
      </c>
      <c r="G212" s="23">
        <v>1</v>
      </c>
      <c r="H212" s="27">
        <v>1803819.5</v>
      </c>
    </row>
    <row r="213" spans="2:8" ht="12" x14ac:dyDescent="0.15">
      <c r="B213" s="8">
        <v>208</v>
      </c>
      <c r="C213" s="11">
        <v>78101801</v>
      </c>
      <c r="D213" s="102"/>
      <c r="E213" s="14" t="s">
        <v>15</v>
      </c>
      <c r="F213" s="18" t="s">
        <v>12</v>
      </c>
      <c r="G213" s="23">
        <v>1</v>
      </c>
      <c r="H213" s="27">
        <v>450955</v>
      </c>
    </row>
    <row r="214" spans="2:8" ht="12" x14ac:dyDescent="0.15">
      <c r="B214" s="8">
        <v>209</v>
      </c>
      <c r="C214" s="11">
        <v>78101801</v>
      </c>
      <c r="D214" s="102"/>
      <c r="E214" s="14" t="s">
        <v>15</v>
      </c>
      <c r="F214" s="18" t="s">
        <v>9</v>
      </c>
      <c r="G214" s="23">
        <v>1</v>
      </c>
      <c r="H214" s="27">
        <v>147585</v>
      </c>
    </row>
    <row r="215" spans="2:8" ht="12" x14ac:dyDescent="0.15">
      <c r="B215" s="8">
        <v>210</v>
      </c>
      <c r="C215" s="11">
        <v>78101801</v>
      </c>
      <c r="D215" s="102"/>
      <c r="E215" s="14" t="s">
        <v>15</v>
      </c>
      <c r="F215" s="18" t="s">
        <v>13</v>
      </c>
      <c r="G215" s="23">
        <v>1</v>
      </c>
      <c r="H215" s="27">
        <v>450955</v>
      </c>
    </row>
    <row r="216" spans="2:8" ht="12" x14ac:dyDescent="0.15">
      <c r="B216" s="8">
        <v>211</v>
      </c>
      <c r="C216" s="11">
        <v>78101801</v>
      </c>
      <c r="D216" s="102"/>
      <c r="E216" s="14" t="s">
        <v>15</v>
      </c>
      <c r="F216" s="18" t="s">
        <v>14</v>
      </c>
      <c r="G216" s="23">
        <v>1</v>
      </c>
      <c r="H216" s="27">
        <v>696930.5</v>
      </c>
    </row>
    <row r="217" spans="2:8" ht="12" x14ac:dyDescent="0.15">
      <c r="B217" s="8">
        <v>212</v>
      </c>
      <c r="C217" s="11">
        <v>78101801</v>
      </c>
      <c r="D217" s="102"/>
      <c r="E217" s="14" t="s">
        <v>15</v>
      </c>
      <c r="F217" s="18" t="s">
        <v>11</v>
      </c>
      <c r="G217" s="23">
        <v>1</v>
      </c>
      <c r="H217" s="27">
        <v>204979.5</v>
      </c>
    </row>
    <row r="218" spans="2:8" ht="12" x14ac:dyDescent="0.15">
      <c r="B218" s="8">
        <v>213</v>
      </c>
      <c r="C218" s="11">
        <v>78101801</v>
      </c>
      <c r="D218" s="102"/>
      <c r="E218" s="14" t="s">
        <v>15</v>
      </c>
      <c r="F218" s="18" t="s">
        <v>17</v>
      </c>
      <c r="G218" s="23">
        <v>1</v>
      </c>
      <c r="H218" s="27">
        <v>204979.5</v>
      </c>
    </row>
    <row r="219" spans="2:8" ht="12" x14ac:dyDescent="0.15">
      <c r="B219" s="8">
        <v>214</v>
      </c>
      <c r="C219" s="11">
        <v>78101801</v>
      </c>
      <c r="D219" s="102"/>
      <c r="E219" s="14" t="s">
        <v>15</v>
      </c>
      <c r="F219" s="18" t="s">
        <v>16</v>
      </c>
      <c r="G219" s="23">
        <v>1</v>
      </c>
      <c r="H219" s="27">
        <v>1803819.5</v>
      </c>
    </row>
    <row r="220" spans="2:8" ht="24" x14ac:dyDescent="0.15">
      <c r="B220" s="8">
        <v>215</v>
      </c>
      <c r="C220" s="11">
        <v>78101801</v>
      </c>
      <c r="D220" s="102"/>
      <c r="E220" s="14" t="s">
        <v>17</v>
      </c>
      <c r="F220" s="18" t="s">
        <v>12</v>
      </c>
      <c r="G220" s="23">
        <v>1</v>
      </c>
      <c r="H220" s="27">
        <v>450955</v>
      </c>
    </row>
    <row r="221" spans="2:8" ht="24" x14ac:dyDescent="0.15">
      <c r="B221" s="8">
        <v>216</v>
      </c>
      <c r="C221" s="11">
        <v>78101801</v>
      </c>
      <c r="D221" s="102"/>
      <c r="E221" s="14" t="s">
        <v>17</v>
      </c>
      <c r="F221" s="18" t="s">
        <v>9</v>
      </c>
      <c r="G221" s="23">
        <v>1</v>
      </c>
      <c r="H221" s="27">
        <v>147585</v>
      </c>
    </row>
    <row r="222" spans="2:8" ht="24" x14ac:dyDescent="0.15">
      <c r="B222" s="8">
        <v>217</v>
      </c>
      <c r="C222" s="11">
        <v>78101801</v>
      </c>
      <c r="D222" s="102"/>
      <c r="E222" s="14" t="s">
        <v>17</v>
      </c>
      <c r="F222" s="18" t="s">
        <v>13</v>
      </c>
      <c r="G222" s="23">
        <v>1</v>
      </c>
      <c r="H222" s="27">
        <v>450955</v>
      </c>
    </row>
    <row r="223" spans="2:8" ht="24" x14ac:dyDescent="0.15">
      <c r="B223" s="8">
        <v>218</v>
      </c>
      <c r="C223" s="11">
        <v>78101801</v>
      </c>
      <c r="D223" s="102"/>
      <c r="E223" s="14" t="s">
        <v>17</v>
      </c>
      <c r="F223" s="18" t="s">
        <v>14</v>
      </c>
      <c r="G223" s="23">
        <v>1</v>
      </c>
      <c r="H223" s="27">
        <v>696930.5</v>
      </c>
    </row>
    <row r="224" spans="2:8" ht="24" x14ac:dyDescent="0.15">
      <c r="B224" s="8">
        <v>219</v>
      </c>
      <c r="C224" s="11">
        <v>78101801</v>
      </c>
      <c r="D224" s="102"/>
      <c r="E224" s="14" t="s">
        <v>17</v>
      </c>
      <c r="F224" s="18" t="s">
        <v>15</v>
      </c>
      <c r="G224" s="23">
        <v>1</v>
      </c>
      <c r="H224" s="27">
        <v>286971.5</v>
      </c>
    </row>
    <row r="225" spans="2:8" ht="24" x14ac:dyDescent="0.15">
      <c r="B225" s="8">
        <v>220</v>
      </c>
      <c r="C225" s="11">
        <v>78101801</v>
      </c>
      <c r="D225" s="102"/>
      <c r="E225" s="14" t="s">
        <v>17</v>
      </c>
      <c r="F225" s="18" t="s">
        <v>11</v>
      </c>
      <c r="G225" s="23">
        <v>1</v>
      </c>
      <c r="H225" s="27">
        <v>204979.5</v>
      </c>
    </row>
    <row r="226" spans="2:8" ht="24" x14ac:dyDescent="0.15">
      <c r="B226" s="8">
        <v>221</v>
      </c>
      <c r="C226" s="11">
        <v>78101801</v>
      </c>
      <c r="D226" s="102"/>
      <c r="E226" s="14" t="s">
        <v>17</v>
      </c>
      <c r="F226" s="18" t="s">
        <v>16</v>
      </c>
      <c r="G226" s="23">
        <v>1</v>
      </c>
      <c r="H226" s="27">
        <v>1803819.5</v>
      </c>
    </row>
    <row r="227" spans="2:8" ht="12" x14ac:dyDescent="0.15">
      <c r="B227" s="8">
        <v>222</v>
      </c>
      <c r="C227" s="11">
        <v>78101801</v>
      </c>
      <c r="D227" s="102"/>
      <c r="E227" s="14" t="s">
        <v>16</v>
      </c>
      <c r="F227" s="18" t="s">
        <v>12</v>
      </c>
      <c r="G227" s="23">
        <v>1</v>
      </c>
      <c r="H227" s="27">
        <v>2049795</v>
      </c>
    </row>
    <row r="228" spans="2:8" ht="12" x14ac:dyDescent="0.15">
      <c r="B228" s="8">
        <v>223</v>
      </c>
      <c r="C228" s="11">
        <v>78101801</v>
      </c>
      <c r="D228" s="102"/>
      <c r="E228" s="14" t="s">
        <v>16</v>
      </c>
      <c r="F228" s="18" t="s">
        <v>9</v>
      </c>
      <c r="G228" s="23">
        <v>1</v>
      </c>
      <c r="H228" s="27">
        <v>819918</v>
      </c>
    </row>
    <row r="229" spans="2:8" ht="12" x14ac:dyDescent="0.15">
      <c r="B229" s="8">
        <v>224</v>
      </c>
      <c r="C229" s="11">
        <v>78101801</v>
      </c>
      <c r="D229" s="102"/>
      <c r="E229" s="14" t="s">
        <v>16</v>
      </c>
      <c r="F229" s="18" t="s">
        <v>13</v>
      </c>
      <c r="G229" s="23">
        <v>1</v>
      </c>
      <c r="H229" s="27">
        <v>1803819.5</v>
      </c>
    </row>
    <row r="230" spans="2:8" ht="12" x14ac:dyDescent="0.15">
      <c r="B230" s="8">
        <v>225</v>
      </c>
      <c r="C230" s="11">
        <v>78101801</v>
      </c>
      <c r="D230" s="102"/>
      <c r="E230" s="14" t="s">
        <v>16</v>
      </c>
      <c r="F230" s="18" t="s">
        <v>14</v>
      </c>
      <c r="G230" s="23">
        <v>1</v>
      </c>
      <c r="H230" s="27">
        <v>696930.5</v>
      </c>
    </row>
    <row r="231" spans="2:8" ht="12" x14ac:dyDescent="0.15">
      <c r="B231" s="8">
        <v>226</v>
      </c>
      <c r="C231" s="11">
        <v>78101801</v>
      </c>
      <c r="D231" s="102"/>
      <c r="E231" s="14" t="s">
        <v>16</v>
      </c>
      <c r="F231" s="18" t="s">
        <v>15</v>
      </c>
      <c r="G231" s="23">
        <v>1</v>
      </c>
      <c r="H231" s="27">
        <v>1475852.5</v>
      </c>
    </row>
    <row r="232" spans="2:8" ht="12" x14ac:dyDescent="0.15">
      <c r="B232" s="8">
        <v>227</v>
      </c>
      <c r="C232" s="11">
        <v>78101801</v>
      </c>
      <c r="D232" s="102"/>
      <c r="E232" s="14" t="s">
        <v>16</v>
      </c>
      <c r="F232" s="18" t="s">
        <v>17</v>
      </c>
      <c r="G232" s="23">
        <v>1</v>
      </c>
      <c r="H232" s="27">
        <v>819918</v>
      </c>
    </row>
    <row r="233" spans="2:8" ht="13" thickBot="1" x14ac:dyDescent="0.2">
      <c r="B233" s="8">
        <v>228</v>
      </c>
      <c r="C233" s="11">
        <v>78101801</v>
      </c>
      <c r="D233" s="103"/>
      <c r="E233" s="15" t="s">
        <v>16</v>
      </c>
      <c r="F233" s="19" t="s">
        <v>11</v>
      </c>
      <c r="G233" s="23">
        <v>1</v>
      </c>
      <c r="H233" s="27">
        <v>1229877</v>
      </c>
    </row>
    <row r="234" spans="2:8" ht="12" x14ac:dyDescent="0.15">
      <c r="B234" s="8">
        <v>229</v>
      </c>
      <c r="C234" s="11">
        <v>78101801</v>
      </c>
      <c r="D234" s="101" t="s">
        <v>8</v>
      </c>
      <c r="E234" s="16" t="s">
        <v>11</v>
      </c>
      <c r="F234" s="20" t="s">
        <v>12</v>
      </c>
      <c r="G234" s="23">
        <v>1</v>
      </c>
      <c r="H234" s="27">
        <v>450955</v>
      </c>
    </row>
    <row r="235" spans="2:8" ht="12" x14ac:dyDescent="0.15">
      <c r="B235" s="8">
        <v>230</v>
      </c>
      <c r="C235" s="11">
        <v>78101801</v>
      </c>
      <c r="D235" s="102"/>
      <c r="E235" s="14" t="s">
        <v>11</v>
      </c>
      <c r="F235" s="18" t="s">
        <v>9</v>
      </c>
      <c r="G235" s="23">
        <v>1</v>
      </c>
      <c r="H235" s="27">
        <v>180382</v>
      </c>
    </row>
    <row r="236" spans="2:8" ht="12" x14ac:dyDescent="0.15">
      <c r="B236" s="8">
        <v>231</v>
      </c>
      <c r="C236" s="11">
        <v>78101801</v>
      </c>
      <c r="D236" s="102"/>
      <c r="E236" s="14" t="s">
        <v>11</v>
      </c>
      <c r="F236" s="18" t="s">
        <v>13</v>
      </c>
      <c r="G236" s="23">
        <v>1</v>
      </c>
      <c r="H236" s="27">
        <v>450955</v>
      </c>
    </row>
    <row r="237" spans="2:8" ht="12" x14ac:dyDescent="0.15">
      <c r="B237" s="8">
        <v>232</v>
      </c>
      <c r="C237" s="11">
        <v>78101801</v>
      </c>
      <c r="D237" s="102"/>
      <c r="E237" s="14" t="s">
        <v>11</v>
      </c>
      <c r="F237" s="18" t="s">
        <v>14</v>
      </c>
      <c r="G237" s="23">
        <v>1</v>
      </c>
      <c r="H237" s="27">
        <v>696930.5</v>
      </c>
    </row>
    <row r="238" spans="2:8" ht="12" x14ac:dyDescent="0.15">
      <c r="B238" s="8">
        <v>233</v>
      </c>
      <c r="C238" s="11">
        <v>78101801</v>
      </c>
      <c r="D238" s="102"/>
      <c r="E238" s="14" t="s">
        <v>11</v>
      </c>
      <c r="F238" s="18" t="s">
        <v>15</v>
      </c>
      <c r="G238" s="23">
        <v>1</v>
      </c>
      <c r="H238" s="27">
        <v>614938.5</v>
      </c>
    </row>
    <row r="239" spans="2:8" ht="12" x14ac:dyDescent="0.15">
      <c r="B239" s="8">
        <v>234</v>
      </c>
      <c r="C239" s="11">
        <v>78101801</v>
      </c>
      <c r="D239" s="102"/>
      <c r="E239" s="14" t="s">
        <v>11</v>
      </c>
      <c r="F239" s="18" t="s">
        <v>17</v>
      </c>
      <c r="G239" s="23">
        <v>1</v>
      </c>
      <c r="H239" s="27">
        <v>229577</v>
      </c>
    </row>
    <row r="240" spans="2:8" ht="12" x14ac:dyDescent="0.15">
      <c r="B240" s="8">
        <v>235</v>
      </c>
      <c r="C240" s="11">
        <v>78101801</v>
      </c>
      <c r="D240" s="102"/>
      <c r="E240" s="14" t="s">
        <v>11</v>
      </c>
      <c r="F240" s="18" t="s">
        <v>16</v>
      </c>
      <c r="G240" s="23">
        <v>1</v>
      </c>
      <c r="H240" s="27">
        <v>1803819.5</v>
      </c>
    </row>
    <row r="241" spans="2:8" ht="12" x14ac:dyDescent="0.15">
      <c r="B241" s="8">
        <v>236</v>
      </c>
      <c r="C241" s="11">
        <v>78101801</v>
      </c>
      <c r="D241" s="102"/>
      <c r="E241" s="14" t="s">
        <v>12</v>
      </c>
      <c r="F241" s="18" t="s">
        <v>11</v>
      </c>
      <c r="G241" s="23">
        <v>1</v>
      </c>
      <c r="H241" s="27">
        <v>229577</v>
      </c>
    </row>
    <row r="242" spans="2:8" ht="12" x14ac:dyDescent="0.15">
      <c r="B242" s="8">
        <v>237</v>
      </c>
      <c r="C242" s="11">
        <v>78101801</v>
      </c>
      <c r="D242" s="102"/>
      <c r="E242" s="14" t="s">
        <v>12</v>
      </c>
      <c r="F242" s="18" t="s">
        <v>9</v>
      </c>
      <c r="G242" s="23">
        <v>1</v>
      </c>
      <c r="H242" s="27">
        <v>180382</v>
      </c>
    </row>
    <row r="243" spans="2:8" ht="12" x14ac:dyDescent="0.15">
      <c r="B243" s="8">
        <v>238</v>
      </c>
      <c r="C243" s="11">
        <v>78101801</v>
      </c>
      <c r="D243" s="102"/>
      <c r="E243" s="14" t="s">
        <v>12</v>
      </c>
      <c r="F243" s="18" t="s">
        <v>13</v>
      </c>
      <c r="G243" s="23">
        <v>1</v>
      </c>
      <c r="H243" s="27">
        <v>450955</v>
      </c>
    </row>
    <row r="244" spans="2:8" ht="12" x14ac:dyDescent="0.15">
      <c r="B244" s="8">
        <v>239</v>
      </c>
      <c r="C244" s="11">
        <v>78101801</v>
      </c>
      <c r="D244" s="102"/>
      <c r="E244" s="14" t="s">
        <v>12</v>
      </c>
      <c r="F244" s="18" t="s">
        <v>14</v>
      </c>
      <c r="G244" s="23">
        <v>1</v>
      </c>
      <c r="H244" s="27">
        <v>696930.5</v>
      </c>
    </row>
    <row r="245" spans="2:8" ht="12" x14ac:dyDescent="0.15">
      <c r="B245" s="8">
        <v>240</v>
      </c>
      <c r="C245" s="11">
        <v>78101801</v>
      </c>
      <c r="D245" s="102"/>
      <c r="E245" s="14" t="s">
        <v>12</v>
      </c>
      <c r="F245" s="18" t="s">
        <v>15</v>
      </c>
      <c r="G245" s="23">
        <v>1</v>
      </c>
      <c r="H245" s="27">
        <v>614938.5</v>
      </c>
    </row>
    <row r="246" spans="2:8" ht="12" x14ac:dyDescent="0.15">
      <c r="B246" s="8">
        <v>241</v>
      </c>
      <c r="C246" s="11">
        <v>78101801</v>
      </c>
      <c r="D246" s="102"/>
      <c r="E246" s="14" t="s">
        <v>12</v>
      </c>
      <c r="F246" s="18" t="s">
        <v>17</v>
      </c>
      <c r="G246" s="23">
        <v>1</v>
      </c>
      <c r="H246" s="27">
        <v>229577</v>
      </c>
    </row>
    <row r="247" spans="2:8" ht="12" x14ac:dyDescent="0.15">
      <c r="B247" s="8">
        <v>242</v>
      </c>
      <c r="C247" s="11">
        <v>78101801</v>
      </c>
      <c r="D247" s="102"/>
      <c r="E247" s="14" t="s">
        <v>12</v>
      </c>
      <c r="F247" s="18" t="s">
        <v>16</v>
      </c>
      <c r="G247" s="23">
        <v>1</v>
      </c>
      <c r="H247" s="27">
        <v>1803819.5</v>
      </c>
    </row>
    <row r="248" spans="2:8" ht="12" x14ac:dyDescent="0.15">
      <c r="B248" s="8">
        <v>243</v>
      </c>
      <c r="C248" s="11">
        <v>78101801</v>
      </c>
      <c r="D248" s="102"/>
      <c r="E248" s="14" t="s">
        <v>9</v>
      </c>
      <c r="F248" s="18" t="s">
        <v>12</v>
      </c>
      <c r="G248" s="23">
        <v>1</v>
      </c>
      <c r="H248" s="27">
        <v>450955</v>
      </c>
    </row>
    <row r="249" spans="2:8" ht="12" x14ac:dyDescent="0.15">
      <c r="B249" s="8">
        <v>244</v>
      </c>
      <c r="C249" s="11">
        <v>78101801</v>
      </c>
      <c r="D249" s="102"/>
      <c r="E249" s="14" t="s">
        <v>9</v>
      </c>
      <c r="F249" s="18" t="s">
        <v>11</v>
      </c>
      <c r="G249" s="23">
        <v>1</v>
      </c>
      <c r="H249" s="27">
        <v>229577</v>
      </c>
    </row>
    <row r="250" spans="2:8" ht="12" x14ac:dyDescent="0.15">
      <c r="B250" s="8">
        <v>245</v>
      </c>
      <c r="C250" s="11">
        <v>78101801</v>
      </c>
      <c r="D250" s="102"/>
      <c r="E250" s="14" t="s">
        <v>9</v>
      </c>
      <c r="F250" s="18" t="s">
        <v>13</v>
      </c>
      <c r="G250" s="23">
        <v>1</v>
      </c>
      <c r="H250" s="27">
        <v>450955</v>
      </c>
    </row>
    <row r="251" spans="2:8" ht="12" x14ac:dyDescent="0.15">
      <c r="B251" s="8">
        <v>246</v>
      </c>
      <c r="C251" s="11">
        <v>78101801</v>
      </c>
      <c r="D251" s="102"/>
      <c r="E251" s="14" t="s">
        <v>9</v>
      </c>
      <c r="F251" s="18" t="s">
        <v>14</v>
      </c>
      <c r="G251" s="23">
        <v>1</v>
      </c>
      <c r="H251" s="27">
        <v>696930.5</v>
      </c>
    </row>
    <row r="252" spans="2:8" ht="12" x14ac:dyDescent="0.15">
      <c r="B252" s="8">
        <v>247</v>
      </c>
      <c r="C252" s="11">
        <v>78101801</v>
      </c>
      <c r="D252" s="102"/>
      <c r="E252" s="14" t="s">
        <v>9</v>
      </c>
      <c r="F252" s="18" t="s">
        <v>15</v>
      </c>
      <c r="G252" s="23">
        <v>1</v>
      </c>
      <c r="H252" s="27">
        <v>614938.5</v>
      </c>
    </row>
    <row r="253" spans="2:8" ht="12" x14ac:dyDescent="0.15">
      <c r="B253" s="8">
        <v>248</v>
      </c>
      <c r="C253" s="11">
        <v>78101801</v>
      </c>
      <c r="D253" s="102"/>
      <c r="E253" s="14" t="s">
        <v>9</v>
      </c>
      <c r="F253" s="18" t="s">
        <v>17</v>
      </c>
      <c r="G253" s="23">
        <v>1</v>
      </c>
      <c r="H253" s="27">
        <v>229577</v>
      </c>
    </row>
    <row r="254" spans="2:8" ht="12" x14ac:dyDescent="0.15">
      <c r="B254" s="8">
        <v>249</v>
      </c>
      <c r="C254" s="11">
        <v>78101801</v>
      </c>
      <c r="D254" s="102"/>
      <c r="E254" s="14" t="s">
        <v>9</v>
      </c>
      <c r="F254" s="18" t="s">
        <v>16</v>
      </c>
      <c r="G254" s="23">
        <v>1</v>
      </c>
      <c r="H254" s="27">
        <v>1803819.5</v>
      </c>
    </row>
    <row r="255" spans="2:8" ht="12" x14ac:dyDescent="0.15">
      <c r="B255" s="8">
        <v>250</v>
      </c>
      <c r="C255" s="11">
        <v>78101801</v>
      </c>
      <c r="D255" s="102"/>
      <c r="E255" s="14" t="s">
        <v>13</v>
      </c>
      <c r="F255" s="18" t="s">
        <v>12</v>
      </c>
      <c r="G255" s="23">
        <v>1</v>
      </c>
      <c r="H255" s="27">
        <v>450955</v>
      </c>
    </row>
    <row r="256" spans="2:8" ht="12" x14ac:dyDescent="0.15">
      <c r="B256" s="8">
        <v>251</v>
      </c>
      <c r="C256" s="11">
        <v>78101801</v>
      </c>
      <c r="D256" s="102"/>
      <c r="E256" s="14" t="s">
        <v>13</v>
      </c>
      <c r="F256" s="18" t="s">
        <v>9</v>
      </c>
      <c r="G256" s="23">
        <v>1</v>
      </c>
      <c r="H256" s="27">
        <v>180382</v>
      </c>
    </row>
    <row r="257" spans="2:8" ht="12" x14ac:dyDescent="0.15">
      <c r="B257" s="8">
        <v>252</v>
      </c>
      <c r="C257" s="11">
        <v>78101801</v>
      </c>
      <c r="D257" s="102"/>
      <c r="E257" s="14" t="s">
        <v>13</v>
      </c>
      <c r="F257" s="18" t="s">
        <v>11</v>
      </c>
      <c r="G257" s="23">
        <v>1</v>
      </c>
      <c r="H257" s="27">
        <v>229577</v>
      </c>
    </row>
    <row r="258" spans="2:8" ht="12" x14ac:dyDescent="0.15">
      <c r="B258" s="8">
        <v>253</v>
      </c>
      <c r="C258" s="11">
        <v>78101801</v>
      </c>
      <c r="D258" s="102"/>
      <c r="E258" s="14" t="s">
        <v>13</v>
      </c>
      <c r="F258" s="18" t="s">
        <v>14</v>
      </c>
      <c r="G258" s="23">
        <v>1</v>
      </c>
      <c r="H258" s="27">
        <v>696930.5</v>
      </c>
    </row>
    <row r="259" spans="2:8" ht="12" x14ac:dyDescent="0.15">
      <c r="B259" s="8">
        <v>254</v>
      </c>
      <c r="C259" s="11">
        <v>78101801</v>
      </c>
      <c r="D259" s="102"/>
      <c r="E259" s="14" t="s">
        <v>13</v>
      </c>
      <c r="F259" s="18" t="s">
        <v>15</v>
      </c>
      <c r="G259" s="23">
        <v>1</v>
      </c>
      <c r="H259" s="27">
        <v>614938.5</v>
      </c>
    </row>
    <row r="260" spans="2:8" ht="12" x14ac:dyDescent="0.15">
      <c r="B260" s="8">
        <v>255</v>
      </c>
      <c r="C260" s="11">
        <v>78101801</v>
      </c>
      <c r="D260" s="102"/>
      <c r="E260" s="14" t="s">
        <v>13</v>
      </c>
      <c r="F260" s="18" t="s">
        <v>17</v>
      </c>
      <c r="G260" s="23">
        <v>1</v>
      </c>
      <c r="H260" s="27">
        <v>229577</v>
      </c>
    </row>
    <row r="261" spans="2:8" ht="12" x14ac:dyDescent="0.15">
      <c r="B261" s="8">
        <v>256</v>
      </c>
      <c r="C261" s="11">
        <v>78101801</v>
      </c>
      <c r="D261" s="102"/>
      <c r="E261" s="14" t="s">
        <v>13</v>
      </c>
      <c r="F261" s="18" t="s">
        <v>16</v>
      </c>
      <c r="G261" s="23">
        <v>1</v>
      </c>
      <c r="H261" s="27">
        <v>1803819.5</v>
      </c>
    </row>
    <row r="262" spans="2:8" ht="12" x14ac:dyDescent="0.15">
      <c r="B262" s="8">
        <v>257</v>
      </c>
      <c r="C262" s="11">
        <v>78101801</v>
      </c>
      <c r="D262" s="102"/>
      <c r="E262" s="14" t="s">
        <v>13</v>
      </c>
      <c r="F262" s="18" t="s">
        <v>22</v>
      </c>
      <c r="G262" s="23">
        <v>1</v>
      </c>
      <c r="H262" s="27">
        <v>450955</v>
      </c>
    </row>
    <row r="263" spans="2:8" ht="12" x14ac:dyDescent="0.15">
      <c r="B263" s="8">
        <v>258</v>
      </c>
      <c r="C263" s="11">
        <v>78101801</v>
      </c>
      <c r="D263" s="102"/>
      <c r="E263" s="14" t="s">
        <v>14</v>
      </c>
      <c r="F263" s="18" t="s">
        <v>12</v>
      </c>
      <c r="G263" s="23">
        <v>1</v>
      </c>
      <c r="H263" s="27">
        <v>450955</v>
      </c>
    </row>
    <row r="264" spans="2:8" ht="12" x14ac:dyDescent="0.15">
      <c r="B264" s="8">
        <v>259</v>
      </c>
      <c r="C264" s="11">
        <v>78101801</v>
      </c>
      <c r="D264" s="102"/>
      <c r="E264" s="14" t="s">
        <v>14</v>
      </c>
      <c r="F264" s="18" t="s">
        <v>9</v>
      </c>
      <c r="G264" s="23">
        <v>1</v>
      </c>
      <c r="H264" s="27">
        <v>180382</v>
      </c>
    </row>
    <row r="265" spans="2:8" ht="12" x14ac:dyDescent="0.15">
      <c r="B265" s="8">
        <v>260</v>
      </c>
      <c r="C265" s="11">
        <v>78101801</v>
      </c>
      <c r="D265" s="102"/>
      <c r="E265" s="14" t="s">
        <v>14</v>
      </c>
      <c r="F265" s="18" t="s">
        <v>13</v>
      </c>
      <c r="G265" s="23">
        <v>1</v>
      </c>
      <c r="H265" s="27">
        <v>450955</v>
      </c>
    </row>
    <row r="266" spans="2:8" ht="12" x14ac:dyDescent="0.15">
      <c r="B266" s="8">
        <v>261</v>
      </c>
      <c r="C266" s="11">
        <v>78101801</v>
      </c>
      <c r="D266" s="102"/>
      <c r="E266" s="14" t="s">
        <v>14</v>
      </c>
      <c r="F266" s="18" t="s">
        <v>11</v>
      </c>
      <c r="G266" s="23">
        <v>1</v>
      </c>
      <c r="H266" s="27">
        <v>229577</v>
      </c>
    </row>
    <row r="267" spans="2:8" ht="12" x14ac:dyDescent="0.15">
      <c r="B267" s="8">
        <v>262</v>
      </c>
      <c r="C267" s="11">
        <v>78101801</v>
      </c>
      <c r="D267" s="102"/>
      <c r="E267" s="14" t="s">
        <v>14</v>
      </c>
      <c r="F267" s="18" t="s">
        <v>15</v>
      </c>
      <c r="G267" s="23">
        <v>1</v>
      </c>
      <c r="H267" s="27">
        <v>614938.5</v>
      </c>
    </row>
    <row r="268" spans="2:8" ht="12" x14ac:dyDescent="0.15">
      <c r="B268" s="8">
        <v>263</v>
      </c>
      <c r="C268" s="11">
        <v>78101801</v>
      </c>
      <c r="D268" s="102"/>
      <c r="E268" s="14" t="s">
        <v>14</v>
      </c>
      <c r="F268" s="18" t="s">
        <v>17</v>
      </c>
      <c r="G268" s="23">
        <v>1</v>
      </c>
      <c r="H268" s="27">
        <v>180382</v>
      </c>
    </row>
    <row r="269" spans="2:8" ht="12" x14ac:dyDescent="0.15">
      <c r="B269" s="8">
        <v>264</v>
      </c>
      <c r="C269" s="11">
        <v>78101801</v>
      </c>
      <c r="D269" s="102"/>
      <c r="E269" s="14" t="s">
        <v>14</v>
      </c>
      <c r="F269" s="18" t="s">
        <v>16</v>
      </c>
      <c r="G269" s="23">
        <v>1</v>
      </c>
      <c r="H269" s="27">
        <v>1803819.5</v>
      </c>
    </row>
    <row r="270" spans="2:8" ht="12" x14ac:dyDescent="0.15">
      <c r="B270" s="8">
        <v>265</v>
      </c>
      <c r="C270" s="11">
        <v>78101801</v>
      </c>
      <c r="D270" s="102"/>
      <c r="E270" s="14" t="s">
        <v>15</v>
      </c>
      <c r="F270" s="18" t="s">
        <v>12</v>
      </c>
      <c r="G270" s="23">
        <v>1</v>
      </c>
      <c r="H270" s="27">
        <v>450955</v>
      </c>
    </row>
    <row r="271" spans="2:8" ht="12" x14ac:dyDescent="0.15">
      <c r="B271" s="8">
        <v>266</v>
      </c>
      <c r="C271" s="11">
        <v>78101801</v>
      </c>
      <c r="D271" s="102"/>
      <c r="E271" s="14" t="s">
        <v>15</v>
      </c>
      <c r="F271" s="18" t="s">
        <v>9</v>
      </c>
      <c r="G271" s="23">
        <v>1</v>
      </c>
      <c r="H271" s="27">
        <v>180382</v>
      </c>
    </row>
    <row r="272" spans="2:8" ht="12" x14ac:dyDescent="0.15">
      <c r="B272" s="8">
        <v>267</v>
      </c>
      <c r="C272" s="11">
        <v>78101801</v>
      </c>
      <c r="D272" s="102"/>
      <c r="E272" s="14" t="s">
        <v>15</v>
      </c>
      <c r="F272" s="18" t="s">
        <v>13</v>
      </c>
      <c r="G272" s="23">
        <v>1</v>
      </c>
      <c r="H272" s="27">
        <v>450955</v>
      </c>
    </row>
    <row r="273" spans="2:8" ht="12" x14ac:dyDescent="0.15">
      <c r="B273" s="8">
        <v>268</v>
      </c>
      <c r="C273" s="11">
        <v>78101801</v>
      </c>
      <c r="D273" s="102"/>
      <c r="E273" s="14" t="s">
        <v>15</v>
      </c>
      <c r="F273" s="18" t="s">
        <v>14</v>
      </c>
      <c r="G273" s="23">
        <v>1</v>
      </c>
      <c r="H273" s="27">
        <v>696930.5</v>
      </c>
    </row>
    <row r="274" spans="2:8" ht="12" x14ac:dyDescent="0.15">
      <c r="B274" s="8">
        <v>269</v>
      </c>
      <c r="C274" s="11">
        <v>78101801</v>
      </c>
      <c r="D274" s="102"/>
      <c r="E274" s="14" t="s">
        <v>15</v>
      </c>
      <c r="F274" s="18" t="s">
        <v>11</v>
      </c>
      <c r="G274" s="23">
        <v>1</v>
      </c>
      <c r="H274" s="27">
        <v>229577</v>
      </c>
    </row>
    <row r="275" spans="2:8" ht="12" x14ac:dyDescent="0.15">
      <c r="B275" s="8">
        <v>270</v>
      </c>
      <c r="C275" s="11">
        <v>78101801</v>
      </c>
      <c r="D275" s="102"/>
      <c r="E275" s="14" t="s">
        <v>15</v>
      </c>
      <c r="F275" s="18" t="s">
        <v>17</v>
      </c>
      <c r="G275" s="23">
        <v>1</v>
      </c>
      <c r="H275" s="27">
        <v>180382</v>
      </c>
    </row>
    <row r="276" spans="2:8" ht="12" x14ac:dyDescent="0.15">
      <c r="B276" s="8">
        <v>271</v>
      </c>
      <c r="C276" s="11">
        <v>78101801</v>
      </c>
      <c r="D276" s="102"/>
      <c r="E276" s="14" t="s">
        <v>15</v>
      </c>
      <c r="F276" s="18" t="s">
        <v>16</v>
      </c>
      <c r="G276" s="23">
        <v>1</v>
      </c>
      <c r="H276" s="27">
        <v>1803819.5</v>
      </c>
    </row>
    <row r="277" spans="2:8" ht="24" x14ac:dyDescent="0.15">
      <c r="B277" s="8">
        <v>272</v>
      </c>
      <c r="C277" s="11">
        <v>78101801</v>
      </c>
      <c r="D277" s="102"/>
      <c r="E277" s="14" t="s">
        <v>17</v>
      </c>
      <c r="F277" s="18" t="s">
        <v>12</v>
      </c>
      <c r="G277" s="23">
        <v>1</v>
      </c>
      <c r="H277" s="27">
        <v>450955</v>
      </c>
    </row>
    <row r="278" spans="2:8" ht="24" x14ac:dyDescent="0.15">
      <c r="B278" s="8">
        <v>273</v>
      </c>
      <c r="C278" s="11">
        <v>78101801</v>
      </c>
      <c r="D278" s="102"/>
      <c r="E278" s="14" t="s">
        <v>17</v>
      </c>
      <c r="F278" s="18" t="s">
        <v>9</v>
      </c>
      <c r="G278" s="23">
        <v>1</v>
      </c>
      <c r="H278" s="27">
        <v>180382</v>
      </c>
    </row>
    <row r="279" spans="2:8" ht="24" x14ac:dyDescent="0.15">
      <c r="B279" s="8">
        <v>274</v>
      </c>
      <c r="C279" s="11">
        <v>78101801</v>
      </c>
      <c r="D279" s="102"/>
      <c r="E279" s="14" t="s">
        <v>17</v>
      </c>
      <c r="F279" s="18" t="s">
        <v>13</v>
      </c>
      <c r="G279" s="23">
        <v>1</v>
      </c>
      <c r="H279" s="27">
        <v>450955</v>
      </c>
    </row>
    <row r="280" spans="2:8" ht="24" x14ac:dyDescent="0.15">
      <c r="B280" s="8">
        <v>275</v>
      </c>
      <c r="C280" s="11">
        <v>78101801</v>
      </c>
      <c r="D280" s="102"/>
      <c r="E280" s="14" t="s">
        <v>17</v>
      </c>
      <c r="F280" s="18" t="s">
        <v>14</v>
      </c>
      <c r="G280" s="23">
        <v>1</v>
      </c>
      <c r="H280" s="27">
        <v>696930.5</v>
      </c>
    </row>
    <row r="281" spans="2:8" ht="24" x14ac:dyDescent="0.15">
      <c r="B281" s="8">
        <v>276</v>
      </c>
      <c r="C281" s="11">
        <v>78101801</v>
      </c>
      <c r="D281" s="102"/>
      <c r="E281" s="14" t="s">
        <v>17</v>
      </c>
      <c r="F281" s="18" t="s">
        <v>15</v>
      </c>
      <c r="G281" s="23">
        <v>1</v>
      </c>
      <c r="H281" s="27">
        <v>614938.5</v>
      </c>
    </row>
    <row r="282" spans="2:8" ht="24" x14ac:dyDescent="0.15">
      <c r="B282" s="8">
        <v>277</v>
      </c>
      <c r="C282" s="11">
        <v>78101801</v>
      </c>
      <c r="D282" s="102"/>
      <c r="E282" s="14" t="s">
        <v>17</v>
      </c>
      <c r="F282" s="18" t="s">
        <v>11</v>
      </c>
      <c r="G282" s="23">
        <v>1</v>
      </c>
      <c r="H282" s="27">
        <v>229577</v>
      </c>
    </row>
    <row r="283" spans="2:8" ht="24" x14ac:dyDescent="0.15">
      <c r="B283" s="8">
        <v>278</v>
      </c>
      <c r="C283" s="11">
        <v>78101801</v>
      </c>
      <c r="D283" s="102"/>
      <c r="E283" s="14" t="s">
        <v>17</v>
      </c>
      <c r="F283" s="18" t="s">
        <v>16</v>
      </c>
      <c r="G283" s="23">
        <v>1</v>
      </c>
      <c r="H283" s="27">
        <v>1803819.5</v>
      </c>
    </row>
    <row r="284" spans="2:8" ht="12" x14ac:dyDescent="0.15">
      <c r="B284" s="8">
        <v>279</v>
      </c>
      <c r="C284" s="11">
        <v>78101801</v>
      </c>
      <c r="D284" s="102"/>
      <c r="E284" s="14" t="s">
        <v>16</v>
      </c>
      <c r="F284" s="18" t="s">
        <v>12</v>
      </c>
      <c r="G284" s="23">
        <v>1</v>
      </c>
      <c r="H284" s="27">
        <v>1639836</v>
      </c>
    </row>
    <row r="285" spans="2:8" ht="12" x14ac:dyDescent="0.15">
      <c r="B285" s="8">
        <v>280</v>
      </c>
      <c r="C285" s="11">
        <v>78101801</v>
      </c>
      <c r="D285" s="102"/>
      <c r="E285" s="14" t="s">
        <v>16</v>
      </c>
      <c r="F285" s="18" t="s">
        <v>9</v>
      </c>
      <c r="G285" s="23">
        <v>1</v>
      </c>
      <c r="H285" s="27">
        <v>1803819.5</v>
      </c>
    </row>
    <row r="286" spans="2:8" ht="12" x14ac:dyDescent="0.15">
      <c r="B286" s="8">
        <v>281</v>
      </c>
      <c r="C286" s="11">
        <v>78101801</v>
      </c>
      <c r="D286" s="102"/>
      <c r="E286" s="14" t="s">
        <v>16</v>
      </c>
      <c r="F286" s="18" t="s">
        <v>13</v>
      </c>
      <c r="G286" s="23">
        <v>1</v>
      </c>
      <c r="H286" s="27">
        <v>1803819.5</v>
      </c>
    </row>
    <row r="287" spans="2:8" ht="12" x14ac:dyDescent="0.15">
      <c r="B287" s="8">
        <v>282</v>
      </c>
      <c r="C287" s="11">
        <v>78101801</v>
      </c>
      <c r="D287" s="102"/>
      <c r="E287" s="14" t="s">
        <v>16</v>
      </c>
      <c r="F287" s="18" t="s">
        <v>14</v>
      </c>
      <c r="G287" s="23">
        <v>1</v>
      </c>
      <c r="H287" s="27">
        <v>696930.5</v>
      </c>
    </row>
    <row r="288" spans="2:8" ht="12" x14ac:dyDescent="0.15">
      <c r="B288" s="8">
        <v>283</v>
      </c>
      <c r="C288" s="11">
        <v>78101801</v>
      </c>
      <c r="D288" s="102"/>
      <c r="E288" s="14" t="s">
        <v>16</v>
      </c>
      <c r="F288" s="18" t="s">
        <v>15</v>
      </c>
      <c r="G288" s="23">
        <v>1</v>
      </c>
      <c r="H288" s="27">
        <v>1803819.5</v>
      </c>
    </row>
    <row r="289" spans="2:8" ht="12" x14ac:dyDescent="0.15">
      <c r="B289" s="8">
        <v>284</v>
      </c>
      <c r="C289" s="11">
        <v>78101801</v>
      </c>
      <c r="D289" s="102"/>
      <c r="E289" s="14" t="s">
        <v>16</v>
      </c>
      <c r="F289" s="18" t="s">
        <v>17</v>
      </c>
      <c r="G289" s="23">
        <v>1</v>
      </c>
      <c r="H289" s="27">
        <v>1803819.5</v>
      </c>
    </row>
    <row r="290" spans="2:8" ht="13" thickBot="1" x14ac:dyDescent="0.2">
      <c r="B290" s="8">
        <v>285</v>
      </c>
      <c r="C290" s="11">
        <v>78101801</v>
      </c>
      <c r="D290" s="103"/>
      <c r="E290" s="15" t="s">
        <v>16</v>
      </c>
      <c r="F290" s="19" t="s">
        <v>11</v>
      </c>
      <c r="G290" s="23">
        <v>1</v>
      </c>
      <c r="H290" s="27">
        <v>1803819.5</v>
      </c>
    </row>
    <row r="291" spans="2:8" ht="12" x14ac:dyDescent="0.15">
      <c r="B291" s="8">
        <v>286</v>
      </c>
      <c r="C291" s="11">
        <v>78101801</v>
      </c>
      <c r="D291" s="101" t="s">
        <v>19</v>
      </c>
      <c r="E291" s="16" t="s">
        <v>11</v>
      </c>
      <c r="F291" s="20" t="s">
        <v>12</v>
      </c>
      <c r="G291" s="23">
        <v>1</v>
      </c>
      <c r="H291" s="27">
        <v>450955</v>
      </c>
    </row>
    <row r="292" spans="2:8" ht="12" x14ac:dyDescent="0.15">
      <c r="B292" s="8">
        <v>287</v>
      </c>
      <c r="C292" s="11">
        <v>78101801</v>
      </c>
      <c r="D292" s="102"/>
      <c r="E292" s="14" t="s">
        <v>11</v>
      </c>
      <c r="F292" s="18" t="s">
        <v>9</v>
      </c>
      <c r="G292" s="23">
        <v>1</v>
      </c>
      <c r="H292" s="27">
        <v>180382</v>
      </c>
    </row>
    <row r="293" spans="2:8" ht="12" x14ac:dyDescent="0.15">
      <c r="B293" s="8">
        <v>288</v>
      </c>
      <c r="C293" s="11">
        <v>78101801</v>
      </c>
      <c r="D293" s="102"/>
      <c r="E293" s="14" t="s">
        <v>11</v>
      </c>
      <c r="F293" s="18" t="s">
        <v>13</v>
      </c>
      <c r="G293" s="23">
        <v>1</v>
      </c>
      <c r="H293" s="27">
        <v>450955</v>
      </c>
    </row>
    <row r="294" spans="2:8" ht="12" x14ac:dyDescent="0.15">
      <c r="B294" s="8">
        <v>289</v>
      </c>
      <c r="C294" s="11">
        <v>78101801</v>
      </c>
      <c r="D294" s="102"/>
      <c r="E294" s="14" t="s">
        <v>11</v>
      </c>
      <c r="F294" s="18" t="s">
        <v>14</v>
      </c>
      <c r="G294" s="23">
        <v>1</v>
      </c>
      <c r="H294" s="27">
        <v>696930.5</v>
      </c>
    </row>
    <row r="295" spans="2:8" ht="12" x14ac:dyDescent="0.15">
      <c r="B295" s="8">
        <v>290</v>
      </c>
      <c r="C295" s="11">
        <v>78101801</v>
      </c>
      <c r="D295" s="102"/>
      <c r="E295" s="14" t="s">
        <v>11</v>
      </c>
      <c r="F295" s="18" t="s">
        <v>15</v>
      </c>
      <c r="G295" s="23">
        <v>1</v>
      </c>
      <c r="H295" s="27">
        <v>778922</v>
      </c>
    </row>
    <row r="296" spans="2:8" ht="12" x14ac:dyDescent="0.15">
      <c r="B296" s="8">
        <v>291</v>
      </c>
      <c r="C296" s="11">
        <v>78101801</v>
      </c>
      <c r="D296" s="102"/>
      <c r="E296" s="14" t="s">
        <v>11</v>
      </c>
      <c r="F296" s="18" t="s">
        <v>17</v>
      </c>
      <c r="G296" s="23">
        <v>1</v>
      </c>
      <c r="H296" s="27">
        <v>180382</v>
      </c>
    </row>
    <row r="297" spans="2:8" ht="12" x14ac:dyDescent="0.15">
      <c r="B297" s="8">
        <v>292</v>
      </c>
      <c r="C297" s="11">
        <v>78101801</v>
      </c>
      <c r="D297" s="102"/>
      <c r="E297" s="14" t="s">
        <v>11</v>
      </c>
      <c r="F297" s="18" t="s">
        <v>16</v>
      </c>
      <c r="G297" s="23">
        <v>1</v>
      </c>
      <c r="H297" s="27">
        <v>1803819.5</v>
      </c>
    </row>
    <row r="298" spans="2:8" ht="12" x14ac:dyDescent="0.15">
      <c r="B298" s="8">
        <v>293</v>
      </c>
      <c r="C298" s="11">
        <v>78101801</v>
      </c>
      <c r="D298" s="102"/>
      <c r="E298" s="14" t="s">
        <v>12</v>
      </c>
      <c r="F298" s="18" t="s">
        <v>11</v>
      </c>
      <c r="G298" s="23">
        <v>1</v>
      </c>
      <c r="H298" s="27">
        <v>122987.5</v>
      </c>
    </row>
    <row r="299" spans="2:8" ht="12" x14ac:dyDescent="0.15">
      <c r="B299" s="8">
        <v>294</v>
      </c>
      <c r="C299" s="11">
        <v>78101801</v>
      </c>
      <c r="D299" s="102"/>
      <c r="E299" s="14" t="s">
        <v>12</v>
      </c>
      <c r="F299" s="18" t="s">
        <v>9</v>
      </c>
      <c r="G299" s="23">
        <v>1</v>
      </c>
      <c r="H299" s="27">
        <v>180382</v>
      </c>
    </row>
    <row r="300" spans="2:8" ht="12" x14ac:dyDescent="0.15">
      <c r="B300" s="8">
        <v>295</v>
      </c>
      <c r="C300" s="11">
        <v>78101801</v>
      </c>
      <c r="D300" s="102"/>
      <c r="E300" s="14" t="s">
        <v>12</v>
      </c>
      <c r="F300" s="18" t="s">
        <v>13</v>
      </c>
      <c r="G300" s="23">
        <v>1</v>
      </c>
      <c r="H300" s="27">
        <v>450955</v>
      </c>
    </row>
    <row r="301" spans="2:8" ht="12" x14ac:dyDescent="0.15">
      <c r="B301" s="8">
        <v>296</v>
      </c>
      <c r="C301" s="11">
        <v>78101801</v>
      </c>
      <c r="D301" s="102"/>
      <c r="E301" s="14" t="s">
        <v>12</v>
      </c>
      <c r="F301" s="18" t="s">
        <v>14</v>
      </c>
      <c r="G301" s="23">
        <v>1</v>
      </c>
      <c r="H301" s="27">
        <v>696930.5</v>
      </c>
    </row>
    <row r="302" spans="2:8" ht="12" x14ac:dyDescent="0.15">
      <c r="B302" s="8">
        <v>297</v>
      </c>
      <c r="C302" s="11">
        <v>78101801</v>
      </c>
      <c r="D302" s="102"/>
      <c r="E302" s="14" t="s">
        <v>12</v>
      </c>
      <c r="F302" s="18" t="s">
        <v>15</v>
      </c>
      <c r="G302" s="23">
        <v>1</v>
      </c>
      <c r="H302" s="27">
        <v>778922</v>
      </c>
    </row>
    <row r="303" spans="2:8" ht="12" x14ac:dyDescent="0.15">
      <c r="B303" s="8">
        <v>298</v>
      </c>
      <c r="C303" s="11">
        <v>78101801</v>
      </c>
      <c r="D303" s="102"/>
      <c r="E303" s="14" t="s">
        <v>12</v>
      </c>
      <c r="F303" s="18" t="s">
        <v>17</v>
      </c>
      <c r="G303" s="23">
        <v>1</v>
      </c>
      <c r="H303" s="27">
        <v>180382</v>
      </c>
    </row>
    <row r="304" spans="2:8" ht="12" x14ac:dyDescent="0.15">
      <c r="B304" s="8">
        <v>299</v>
      </c>
      <c r="C304" s="11">
        <v>78101801</v>
      </c>
      <c r="D304" s="102"/>
      <c r="E304" s="14" t="s">
        <v>12</v>
      </c>
      <c r="F304" s="18" t="s">
        <v>16</v>
      </c>
      <c r="G304" s="23">
        <v>1</v>
      </c>
      <c r="H304" s="27">
        <v>1803819.5</v>
      </c>
    </row>
    <row r="305" spans="2:8" ht="12" x14ac:dyDescent="0.15">
      <c r="B305" s="8">
        <v>300</v>
      </c>
      <c r="C305" s="11">
        <v>78101801</v>
      </c>
      <c r="D305" s="102"/>
      <c r="E305" s="14" t="s">
        <v>9</v>
      </c>
      <c r="F305" s="18" t="s">
        <v>12</v>
      </c>
      <c r="G305" s="23">
        <v>1</v>
      </c>
      <c r="H305" s="27">
        <v>450955</v>
      </c>
    </row>
    <row r="306" spans="2:8" ht="12" x14ac:dyDescent="0.15">
      <c r="B306" s="8">
        <v>301</v>
      </c>
      <c r="C306" s="11">
        <v>78101801</v>
      </c>
      <c r="D306" s="102"/>
      <c r="E306" s="14" t="s">
        <v>9</v>
      </c>
      <c r="F306" s="18" t="s">
        <v>11</v>
      </c>
      <c r="G306" s="23">
        <v>1</v>
      </c>
      <c r="H306" s="27">
        <v>122987.5</v>
      </c>
    </row>
    <row r="307" spans="2:8" ht="12" x14ac:dyDescent="0.15">
      <c r="B307" s="8">
        <v>302</v>
      </c>
      <c r="C307" s="11">
        <v>78101801</v>
      </c>
      <c r="D307" s="102"/>
      <c r="E307" s="14" t="s">
        <v>9</v>
      </c>
      <c r="F307" s="18" t="s">
        <v>13</v>
      </c>
      <c r="G307" s="23">
        <v>1</v>
      </c>
      <c r="H307" s="27">
        <v>450955</v>
      </c>
    </row>
    <row r="308" spans="2:8" ht="12" x14ac:dyDescent="0.15">
      <c r="B308" s="8">
        <v>303</v>
      </c>
      <c r="C308" s="11">
        <v>78101801</v>
      </c>
      <c r="D308" s="102"/>
      <c r="E308" s="14" t="s">
        <v>9</v>
      </c>
      <c r="F308" s="18" t="s">
        <v>14</v>
      </c>
      <c r="G308" s="23">
        <v>1</v>
      </c>
      <c r="H308" s="27">
        <v>696930.5</v>
      </c>
    </row>
    <row r="309" spans="2:8" ht="12" x14ac:dyDescent="0.15">
      <c r="B309" s="8">
        <v>304</v>
      </c>
      <c r="C309" s="11">
        <v>78101801</v>
      </c>
      <c r="D309" s="102"/>
      <c r="E309" s="14" t="s">
        <v>9</v>
      </c>
      <c r="F309" s="18" t="s">
        <v>15</v>
      </c>
      <c r="G309" s="23">
        <v>1</v>
      </c>
      <c r="H309" s="27">
        <v>778922</v>
      </c>
    </row>
    <row r="310" spans="2:8" ht="12" x14ac:dyDescent="0.15">
      <c r="B310" s="8">
        <v>305</v>
      </c>
      <c r="C310" s="11">
        <v>78101801</v>
      </c>
      <c r="D310" s="102"/>
      <c r="E310" s="14" t="s">
        <v>9</v>
      </c>
      <c r="F310" s="18" t="s">
        <v>17</v>
      </c>
      <c r="G310" s="23">
        <v>1</v>
      </c>
      <c r="H310" s="27">
        <v>180382</v>
      </c>
    </row>
    <row r="311" spans="2:8" ht="12" x14ac:dyDescent="0.15">
      <c r="B311" s="8">
        <v>306</v>
      </c>
      <c r="C311" s="11">
        <v>78101801</v>
      </c>
      <c r="D311" s="102"/>
      <c r="E311" s="14" t="s">
        <v>9</v>
      </c>
      <c r="F311" s="18" t="s">
        <v>16</v>
      </c>
      <c r="G311" s="23">
        <v>1</v>
      </c>
      <c r="H311" s="27">
        <v>1803780</v>
      </c>
    </row>
    <row r="312" spans="2:8" ht="12" x14ac:dyDescent="0.15">
      <c r="B312" s="8">
        <v>307</v>
      </c>
      <c r="C312" s="11">
        <v>78101801</v>
      </c>
      <c r="D312" s="102"/>
      <c r="E312" s="14" t="s">
        <v>13</v>
      </c>
      <c r="F312" s="18" t="s">
        <v>12</v>
      </c>
      <c r="G312" s="23">
        <v>1</v>
      </c>
      <c r="H312" s="27">
        <v>450955</v>
      </c>
    </row>
    <row r="313" spans="2:8" ht="12" x14ac:dyDescent="0.15">
      <c r="B313" s="8">
        <v>308</v>
      </c>
      <c r="C313" s="11">
        <v>78101801</v>
      </c>
      <c r="D313" s="102"/>
      <c r="E313" s="14" t="s">
        <v>13</v>
      </c>
      <c r="F313" s="18" t="s">
        <v>9</v>
      </c>
      <c r="G313" s="23">
        <v>1</v>
      </c>
      <c r="H313" s="27">
        <v>180382</v>
      </c>
    </row>
    <row r="314" spans="2:8" ht="12" x14ac:dyDescent="0.15">
      <c r="B314" s="8">
        <v>309</v>
      </c>
      <c r="C314" s="11">
        <v>78101801</v>
      </c>
      <c r="D314" s="102"/>
      <c r="E314" s="14" t="s">
        <v>13</v>
      </c>
      <c r="F314" s="18" t="s">
        <v>11</v>
      </c>
      <c r="G314" s="23">
        <v>1</v>
      </c>
      <c r="H314" s="27">
        <v>122987.5</v>
      </c>
    </row>
    <row r="315" spans="2:8" ht="12" x14ac:dyDescent="0.15">
      <c r="B315" s="8">
        <v>310</v>
      </c>
      <c r="C315" s="11">
        <v>78101801</v>
      </c>
      <c r="D315" s="102"/>
      <c r="E315" s="14" t="s">
        <v>13</v>
      </c>
      <c r="F315" s="18" t="s">
        <v>14</v>
      </c>
      <c r="G315" s="23">
        <v>1</v>
      </c>
      <c r="H315" s="27">
        <v>696930.5</v>
      </c>
    </row>
    <row r="316" spans="2:8" ht="12" x14ac:dyDescent="0.15">
      <c r="B316" s="8">
        <v>311</v>
      </c>
      <c r="C316" s="11">
        <v>78101801</v>
      </c>
      <c r="D316" s="102"/>
      <c r="E316" s="14" t="s">
        <v>13</v>
      </c>
      <c r="F316" s="18" t="s">
        <v>15</v>
      </c>
      <c r="G316" s="23">
        <v>1</v>
      </c>
      <c r="H316" s="27">
        <v>778922</v>
      </c>
    </row>
    <row r="317" spans="2:8" ht="12" x14ac:dyDescent="0.15">
      <c r="B317" s="8">
        <v>312</v>
      </c>
      <c r="C317" s="11">
        <v>78101801</v>
      </c>
      <c r="D317" s="102"/>
      <c r="E317" s="14" t="s">
        <v>13</v>
      </c>
      <c r="F317" s="18" t="s">
        <v>17</v>
      </c>
      <c r="G317" s="23">
        <v>1</v>
      </c>
      <c r="H317" s="27">
        <v>180382</v>
      </c>
    </row>
    <row r="318" spans="2:8" ht="12" x14ac:dyDescent="0.15">
      <c r="B318" s="8">
        <v>313</v>
      </c>
      <c r="C318" s="11">
        <v>78101801</v>
      </c>
      <c r="D318" s="102"/>
      <c r="E318" s="14" t="s">
        <v>13</v>
      </c>
      <c r="F318" s="18" t="s">
        <v>16</v>
      </c>
      <c r="G318" s="23">
        <v>1</v>
      </c>
      <c r="H318" s="27">
        <v>1803780</v>
      </c>
    </row>
    <row r="319" spans="2:8" ht="12" x14ac:dyDescent="0.15">
      <c r="B319" s="8">
        <v>314</v>
      </c>
      <c r="C319" s="11">
        <v>78101801</v>
      </c>
      <c r="D319" s="102"/>
      <c r="E319" s="14" t="s">
        <v>13</v>
      </c>
      <c r="F319" s="18" t="s">
        <v>22</v>
      </c>
      <c r="G319" s="23">
        <v>1</v>
      </c>
      <c r="H319" s="27">
        <v>450955</v>
      </c>
    </row>
    <row r="320" spans="2:8" ht="12" x14ac:dyDescent="0.15">
      <c r="B320" s="8">
        <v>315</v>
      </c>
      <c r="C320" s="11">
        <v>78101801</v>
      </c>
      <c r="D320" s="102"/>
      <c r="E320" s="14" t="s">
        <v>14</v>
      </c>
      <c r="F320" s="18" t="s">
        <v>12</v>
      </c>
      <c r="G320" s="23">
        <v>1</v>
      </c>
      <c r="H320" s="27">
        <v>450955</v>
      </c>
    </row>
    <row r="321" spans="2:8" ht="12" x14ac:dyDescent="0.15">
      <c r="B321" s="8">
        <v>316</v>
      </c>
      <c r="C321" s="11">
        <v>78101801</v>
      </c>
      <c r="D321" s="102"/>
      <c r="E321" s="14" t="s">
        <v>14</v>
      </c>
      <c r="F321" s="18" t="s">
        <v>9</v>
      </c>
      <c r="G321" s="23">
        <v>1</v>
      </c>
      <c r="H321" s="27">
        <v>180382</v>
      </c>
    </row>
    <row r="322" spans="2:8" ht="12" x14ac:dyDescent="0.15">
      <c r="B322" s="8">
        <v>317</v>
      </c>
      <c r="C322" s="11">
        <v>78101801</v>
      </c>
      <c r="D322" s="102"/>
      <c r="E322" s="14" t="s">
        <v>14</v>
      </c>
      <c r="F322" s="18" t="s">
        <v>13</v>
      </c>
      <c r="G322" s="23">
        <v>1</v>
      </c>
      <c r="H322" s="27">
        <v>450955</v>
      </c>
    </row>
    <row r="323" spans="2:8" ht="12" x14ac:dyDescent="0.15">
      <c r="B323" s="8">
        <v>318</v>
      </c>
      <c r="C323" s="11">
        <v>78101801</v>
      </c>
      <c r="D323" s="102"/>
      <c r="E323" s="14" t="s">
        <v>14</v>
      </c>
      <c r="F323" s="18" t="s">
        <v>11</v>
      </c>
      <c r="G323" s="23">
        <v>1</v>
      </c>
      <c r="H323" s="27">
        <v>122987.5</v>
      </c>
    </row>
    <row r="324" spans="2:8" ht="12" x14ac:dyDescent="0.15">
      <c r="B324" s="8">
        <v>319</v>
      </c>
      <c r="C324" s="11">
        <v>78101801</v>
      </c>
      <c r="D324" s="102"/>
      <c r="E324" s="14" t="s">
        <v>14</v>
      </c>
      <c r="F324" s="18" t="s">
        <v>15</v>
      </c>
      <c r="G324" s="23">
        <v>1</v>
      </c>
      <c r="H324" s="27">
        <v>778922</v>
      </c>
    </row>
    <row r="325" spans="2:8" ht="12" x14ac:dyDescent="0.15">
      <c r="B325" s="8">
        <v>320</v>
      </c>
      <c r="C325" s="11">
        <v>78101801</v>
      </c>
      <c r="D325" s="102"/>
      <c r="E325" s="14" t="s">
        <v>14</v>
      </c>
      <c r="F325" s="18" t="s">
        <v>17</v>
      </c>
      <c r="G325" s="23">
        <v>1</v>
      </c>
      <c r="H325" s="27">
        <v>180382</v>
      </c>
    </row>
    <row r="326" spans="2:8" ht="12" x14ac:dyDescent="0.15">
      <c r="B326" s="8">
        <v>321</v>
      </c>
      <c r="C326" s="11">
        <v>78101801</v>
      </c>
      <c r="D326" s="102"/>
      <c r="E326" s="14" t="s">
        <v>14</v>
      </c>
      <c r="F326" s="18" t="s">
        <v>16</v>
      </c>
      <c r="G326" s="23">
        <v>1</v>
      </c>
      <c r="H326" s="27">
        <v>1803780</v>
      </c>
    </row>
    <row r="327" spans="2:8" ht="12" x14ac:dyDescent="0.15">
      <c r="B327" s="8">
        <v>322</v>
      </c>
      <c r="C327" s="11">
        <v>78101801</v>
      </c>
      <c r="D327" s="102"/>
      <c r="E327" s="14" t="s">
        <v>15</v>
      </c>
      <c r="F327" s="18" t="s">
        <v>12</v>
      </c>
      <c r="G327" s="23">
        <v>1</v>
      </c>
      <c r="H327" s="27">
        <v>450955</v>
      </c>
    </row>
    <row r="328" spans="2:8" ht="12" x14ac:dyDescent="0.15">
      <c r="B328" s="8">
        <v>323</v>
      </c>
      <c r="C328" s="11">
        <v>78101801</v>
      </c>
      <c r="D328" s="102"/>
      <c r="E328" s="14" t="s">
        <v>15</v>
      </c>
      <c r="F328" s="18" t="s">
        <v>9</v>
      </c>
      <c r="G328" s="23">
        <v>1</v>
      </c>
      <c r="H328" s="27">
        <v>180382</v>
      </c>
    </row>
    <row r="329" spans="2:8" ht="12" x14ac:dyDescent="0.15">
      <c r="B329" s="8">
        <v>324</v>
      </c>
      <c r="C329" s="11">
        <v>78101801</v>
      </c>
      <c r="D329" s="102"/>
      <c r="E329" s="14" t="s">
        <v>15</v>
      </c>
      <c r="F329" s="18" t="s">
        <v>13</v>
      </c>
      <c r="G329" s="23">
        <v>1</v>
      </c>
      <c r="H329" s="27">
        <v>450955</v>
      </c>
    </row>
    <row r="330" spans="2:8" ht="12" x14ac:dyDescent="0.15">
      <c r="B330" s="8">
        <v>325</v>
      </c>
      <c r="C330" s="11">
        <v>78101801</v>
      </c>
      <c r="D330" s="102"/>
      <c r="E330" s="14" t="s">
        <v>15</v>
      </c>
      <c r="F330" s="18" t="s">
        <v>14</v>
      </c>
      <c r="G330" s="23">
        <v>1</v>
      </c>
      <c r="H330" s="27">
        <v>696930.5</v>
      </c>
    </row>
    <row r="331" spans="2:8" ht="12" x14ac:dyDescent="0.15">
      <c r="B331" s="8">
        <v>326</v>
      </c>
      <c r="C331" s="11">
        <v>78101801</v>
      </c>
      <c r="D331" s="102"/>
      <c r="E331" s="14" t="s">
        <v>15</v>
      </c>
      <c r="F331" s="18" t="s">
        <v>11</v>
      </c>
      <c r="G331" s="23">
        <v>1</v>
      </c>
      <c r="H331" s="27">
        <v>122987.5</v>
      </c>
    </row>
    <row r="332" spans="2:8" ht="12" x14ac:dyDescent="0.15">
      <c r="B332" s="8">
        <v>327</v>
      </c>
      <c r="C332" s="11">
        <v>78101801</v>
      </c>
      <c r="D332" s="102"/>
      <c r="E332" s="14" t="s">
        <v>15</v>
      </c>
      <c r="F332" s="18" t="s">
        <v>17</v>
      </c>
      <c r="G332" s="23">
        <v>1</v>
      </c>
      <c r="H332" s="27">
        <v>180382</v>
      </c>
    </row>
    <row r="333" spans="2:8" ht="12" x14ac:dyDescent="0.15">
      <c r="B333" s="8">
        <v>328</v>
      </c>
      <c r="C333" s="11">
        <v>78101801</v>
      </c>
      <c r="D333" s="102"/>
      <c r="E333" s="14" t="s">
        <v>15</v>
      </c>
      <c r="F333" s="18" t="s">
        <v>16</v>
      </c>
      <c r="G333" s="23">
        <v>1</v>
      </c>
      <c r="H333" s="27">
        <v>1803780</v>
      </c>
    </row>
    <row r="334" spans="2:8" ht="24" x14ac:dyDescent="0.15">
      <c r="B334" s="8">
        <v>329</v>
      </c>
      <c r="C334" s="11">
        <v>78101801</v>
      </c>
      <c r="D334" s="102"/>
      <c r="E334" s="14" t="s">
        <v>17</v>
      </c>
      <c r="F334" s="18" t="s">
        <v>12</v>
      </c>
      <c r="G334" s="23">
        <v>1</v>
      </c>
      <c r="H334" s="27">
        <v>450955</v>
      </c>
    </row>
    <row r="335" spans="2:8" ht="24" x14ac:dyDescent="0.15">
      <c r="B335" s="8">
        <v>330</v>
      </c>
      <c r="C335" s="11">
        <v>78101801</v>
      </c>
      <c r="D335" s="102"/>
      <c r="E335" s="14" t="s">
        <v>17</v>
      </c>
      <c r="F335" s="18" t="s">
        <v>9</v>
      </c>
      <c r="G335" s="23">
        <v>1</v>
      </c>
      <c r="H335" s="27">
        <v>180382</v>
      </c>
    </row>
    <row r="336" spans="2:8" ht="24" x14ac:dyDescent="0.15">
      <c r="B336" s="8">
        <v>331</v>
      </c>
      <c r="C336" s="11">
        <v>78101801</v>
      </c>
      <c r="D336" s="102"/>
      <c r="E336" s="14" t="s">
        <v>17</v>
      </c>
      <c r="F336" s="18" t="s">
        <v>13</v>
      </c>
      <c r="G336" s="23">
        <v>1</v>
      </c>
      <c r="H336" s="27">
        <v>450955</v>
      </c>
    </row>
    <row r="337" spans="2:8" ht="24" x14ac:dyDescent="0.15">
      <c r="B337" s="8">
        <v>332</v>
      </c>
      <c r="C337" s="11">
        <v>78101801</v>
      </c>
      <c r="D337" s="102"/>
      <c r="E337" s="14" t="s">
        <v>17</v>
      </c>
      <c r="F337" s="18" t="s">
        <v>14</v>
      </c>
      <c r="G337" s="23">
        <v>1</v>
      </c>
      <c r="H337" s="27">
        <v>696930.5</v>
      </c>
    </row>
    <row r="338" spans="2:8" ht="24" x14ac:dyDescent="0.15">
      <c r="B338" s="8">
        <v>333</v>
      </c>
      <c r="C338" s="11">
        <v>78101801</v>
      </c>
      <c r="D338" s="102"/>
      <c r="E338" s="14" t="s">
        <v>17</v>
      </c>
      <c r="F338" s="18" t="s">
        <v>15</v>
      </c>
      <c r="G338" s="23">
        <v>1</v>
      </c>
      <c r="H338" s="27">
        <v>778922</v>
      </c>
    </row>
    <row r="339" spans="2:8" ht="24" x14ac:dyDescent="0.15">
      <c r="B339" s="8">
        <v>334</v>
      </c>
      <c r="C339" s="11">
        <v>78101801</v>
      </c>
      <c r="D339" s="102"/>
      <c r="E339" s="14" t="s">
        <v>17</v>
      </c>
      <c r="F339" s="18" t="s">
        <v>11</v>
      </c>
      <c r="G339" s="23">
        <v>1</v>
      </c>
      <c r="H339" s="27">
        <v>122987.5</v>
      </c>
    </row>
    <row r="340" spans="2:8" ht="24" x14ac:dyDescent="0.15">
      <c r="B340" s="8">
        <v>335</v>
      </c>
      <c r="C340" s="11">
        <v>78101801</v>
      </c>
      <c r="D340" s="102"/>
      <c r="E340" s="14" t="s">
        <v>17</v>
      </c>
      <c r="F340" s="18" t="s">
        <v>16</v>
      </c>
      <c r="G340" s="23">
        <v>1</v>
      </c>
      <c r="H340" s="27">
        <v>1803780</v>
      </c>
    </row>
    <row r="341" spans="2:8" ht="12" x14ac:dyDescent="0.15">
      <c r="B341" s="8">
        <v>336</v>
      </c>
      <c r="C341" s="11">
        <v>78101801</v>
      </c>
      <c r="D341" s="102"/>
      <c r="E341" s="14" t="s">
        <v>16</v>
      </c>
      <c r="F341" s="18" t="s">
        <v>12</v>
      </c>
      <c r="G341" s="23">
        <v>1</v>
      </c>
      <c r="H341" s="27">
        <v>1721828</v>
      </c>
    </row>
    <row r="342" spans="2:8" ht="12" x14ac:dyDescent="0.15">
      <c r="B342" s="8">
        <v>337</v>
      </c>
      <c r="C342" s="11">
        <v>78101801</v>
      </c>
      <c r="D342" s="102"/>
      <c r="E342" s="14" t="s">
        <v>16</v>
      </c>
      <c r="F342" s="18" t="s">
        <v>9</v>
      </c>
      <c r="G342" s="23">
        <v>1</v>
      </c>
      <c r="H342" s="27">
        <v>1639836</v>
      </c>
    </row>
    <row r="343" spans="2:8" ht="12" x14ac:dyDescent="0.15">
      <c r="B343" s="8">
        <v>338</v>
      </c>
      <c r="C343" s="11">
        <v>78101801</v>
      </c>
      <c r="D343" s="102"/>
      <c r="E343" s="14" t="s">
        <v>16</v>
      </c>
      <c r="F343" s="18" t="s">
        <v>13</v>
      </c>
      <c r="G343" s="23">
        <v>1</v>
      </c>
      <c r="H343" s="27">
        <v>1229877</v>
      </c>
    </row>
    <row r="344" spans="2:8" ht="12" x14ac:dyDescent="0.15">
      <c r="B344" s="8">
        <v>339</v>
      </c>
      <c r="C344" s="11">
        <v>78101801</v>
      </c>
      <c r="D344" s="102"/>
      <c r="E344" s="14" t="s">
        <v>16</v>
      </c>
      <c r="F344" s="18" t="s">
        <v>14</v>
      </c>
      <c r="G344" s="23">
        <v>1</v>
      </c>
      <c r="H344" s="27">
        <v>696930.5</v>
      </c>
    </row>
    <row r="345" spans="2:8" ht="12" x14ac:dyDescent="0.15">
      <c r="B345" s="8">
        <v>340</v>
      </c>
      <c r="C345" s="11">
        <v>78101801</v>
      </c>
      <c r="D345" s="102"/>
      <c r="E345" s="14" t="s">
        <v>16</v>
      </c>
      <c r="F345" s="18" t="s">
        <v>15</v>
      </c>
      <c r="G345" s="23">
        <v>1</v>
      </c>
      <c r="H345" s="27">
        <v>1803819.5</v>
      </c>
    </row>
    <row r="346" spans="2:8" ht="12" x14ac:dyDescent="0.15">
      <c r="B346" s="8">
        <v>341</v>
      </c>
      <c r="C346" s="11">
        <v>78101801</v>
      </c>
      <c r="D346" s="102"/>
      <c r="E346" s="14" t="s">
        <v>16</v>
      </c>
      <c r="F346" s="18" t="s">
        <v>17</v>
      </c>
      <c r="G346" s="23">
        <v>1</v>
      </c>
      <c r="H346" s="27">
        <v>1639836</v>
      </c>
    </row>
    <row r="347" spans="2:8" ht="13" thickBot="1" x14ac:dyDescent="0.2">
      <c r="B347" s="8">
        <v>342</v>
      </c>
      <c r="C347" s="11">
        <v>78101801</v>
      </c>
      <c r="D347" s="103"/>
      <c r="E347" s="15" t="s">
        <v>16</v>
      </c>
      <c r="F347" s="19" t="s">
        <v>11</v>
      </c>
      <c r="G347" s="23">
        <v>1</v>
      </c>
      <c r="H347" s="27">
        <v>1639836</v>
      </c>
    </row>
    <row r="348" spans="2:8" ht="12" x14ac:dyDescent="0.15">
      <c r="B348" s="8">
        <v>343</v>
      </c>
      <c r="C348" s="11">
        <v>78101801</v>
      </c>
      <c r="D348" s="101" t="s">
        <v>20</v>
      </c>
      <c r="E348" s="16" t="s">
        <v>11</v>
      </c>
      <c r="F348" s="20" t="s">
        <v>12</v>
      </c>
      <c r="G348" s="23">
        <v>1</v>
      </c>
      <c r="H348" s="27">
        <v>286971.5</v>
      </c>
    </row>
    <row r="349" spans="2:8" ht="12" x14ac:dyDescent="0.15">
      <c r="B349" s="8">
        <v>344</v>
      </c>
      <c r="C349" s="11">
        <v>78101801</v>
      </c>
      <c r="D349" s="102"/>
      <c r="E349" s="14" t="s">
        <v>11</v>
      </c>
      <c r="F349" s="18" t="s">
        <v>9</v>
      </c>
      <c r="G349" s="23">
        <v>1</v>
      </c>
      <c r="H349" s="27">
        <v>204979.5</v>
      </c>
    </row>
    <row r="350" spans="2:8" ht="12" x14ac:dyDescent="0.15">
      <c r="B350" s="8">
        <v>345</v>
      </c>
      <c r="C350" s="11">
        <v>78101801</v>
      </c>
      <c r="D350" s="102"/>
      <c r="E350" s="14" t="s">
        <v>11</v>
      </c>
      <c r="F350" s="18" t="s">
        <v>13</v>
      </c>
      <c r="G350" s="23">
        <v>1</v>
      </c>
      <c r="H350" s="27">
        <v>450955</v>
      </c>
    </row>
    <row r="351" spans="2:8" ht="12" x14ac:dyDescent="0.15">
      <c r="B351" s="8">
        <v>346</v>
      </c>
      <c r="C351" s="11">
        <v>78101801</v>
      </c>
      <c r="D351" s="102"/>
      <c r="E351" s="14" t="s">
        <v>11</v>
      </c>
      <c r="F351" s="18" t="s">
        <v>14</v>
      </c>
      <c r="G351" s="23">
        <v>1</v>
      </c>
      <c r="H351" s="27">
        <v>696930.5</v>
      </c>
    </row>
    <row r="352" spans="2:8" ht="12" x14ac:dyDescent="0.15">
      <c r="B352" s="8">
        <v>347</v>
      </c>
      <c r="C352" s="11">
        <v>78101801</v>
      </c>
      <c r="D352" s="102"/>
      <c r="E352" s="14" t="s">
        <v>11</v>
      </c>
      <c r="F352" s="18" t="s">
        <v>15</v>
      </c>
      <c r="G352" s="23">
        <v>1</v>
      </c>
      <c r="H352" s="27">
        <v>204979.5</v>
      </c>
    </row>
    <row r="353" spans="2:8" ht="12" x14ac:dyDescent="0.15">
      <c r="B353" s="8">
        <v>348</v>
      </c>
      <c r="C353" s="11">
        <v>78101801</v>
      </c>
      <c r="D353" s="102"/>
      <c r="E353" s="14" t="s">
        <v>11</v>
      </c>
      <c r="F353" s="18" t="s">
        <v>17</v>
      </c>
      <c r="G353" s="23">
        <v>1</v>
      </c>
      <c r="H353" s="27">
        <v>204979.5</v>
      </c>
    </row>
    <row r="354" spans="2:8" ht="12" x14ac:dyDescent="0.15">
      <c r="B354" s="8">
        <v>349</v>
      </c>
      <c r="C354" s="11">
        <v>78101801</v>
      </c>
      <c r="D354" s="102"/>
      <c r="E354" s="14" t="s">
        <v>11</v>
      </c>
      <c r="F354" s="18" t="s">
        <v>16</v>
      </c>
      <c r="G354" s="23">
        <v>1</v>
      </c>
      <c r="H354" s="27">
        <v>1803780</v>
      </c>
    </row>
    <row r="355" spans="2:8" ht="12" x14ac:dyDescent="0.15">
      <c r="B355" s="8">
        <v>350</v>
      </c>
      <c r="C355" s="11">
        <v>78101801</v>
      </c>
      <c r="D355" s="102"/>
      <c r="E355" s="14" t="s">
        <v>12</v>
      </c>
      <c r="F355" s="18" t="s">
        <v>11</v>
      </c>
      <c r="G355" s="23">
        <v>1</v>
      </c>
      <c r="H355" s="27">
        <v>131187</v>
      </c>
    </row>
    <row r="356" spans="2:8" ht="12" x14ac:dyDescent="0.15">
      <c r="B356" s="8">
        <v>351</v>
      </c>
      <c r="C356" s="11">
        <v>78101801</v>
      </c>
      <c r="D356" s="102"/>
      <c r="E356" s="14" t="s">
        <v>12</v>
      </c>
      <c r="F356" s="18" t="s">
        <v>9</v>
      </c>
      <c r="G356" s="23">
        <v>1</v>
      </c>
      <c r="H356" s="27">
        <v>204979.5</v>
      </c>
    </row>
    <row r="357" spans="2:8" ht="12" x14ac:dyDescent="0.15">
      <c r="B357" s="8">
        <v>352</v>
      </c>
      <c r="C357" s="11">
        <v>78101801</v>
      </c>
      <c r="D357" s="102"/>
      <c r="E357" s="14" t="s">
        <v>12</v>
      </c>
      <c r="F357" s="18" t="s">
        <v>13</v>
      </c>
      <c r="G357" s="23">
        <v>1</v>
      </c>
      <c r="H357" s="27">
        <v>450955</v>
      </c>
    </row>
    <row r="358" spans="2:8" ht="12" x14ac:dyDescent="0.15">
      <c r="B358" s="8">
        <v>353</v>
      </c>
      <c r="C358" s="11">
        <v>78101801</v>
      </c>
      <c r="D358" s="102"/>
      <c r="E358" s="14" t="s">
        <v>12</v>
      </c>
      <c r="F358" s="18" t="s">
        <v>14</v>
      </c>
      <c r="G358" s="23">
        <v>1</v>
      </c>
      <c r="H358" s="27">
        <v>696930.5</v>
      </c>
    </row>
    <row r="359" spans="2:8" ht="12" x14ac:dyDescent="0.15">
      <c r="B359" s="8">
        <v>354</v>
      </c>
      <c r="C359" s="11">
        <v>78101801</v>
      </c>
      <c r="D359" s="102"/>
      <c r="E359" s="14" t="s">
        <v>12</v>
      </c>
      <c r="F359" s="18" t="s">
        <v>15</v>
      </c>
      <c r="G359" s="23">
        <v>1</v>
      </c>
      <c r="H359" s="27">
        <v>204979.5</v>
      </c>
    </row>
    <row r="360" spans="2:8" ht="12" x14ac:dyDescent="0.15">
      <c r="B360" s="8">
        <v>355</v>
      </c>
      <c r="C360" s="11">
        <v>78101801</v>
      </c>
      <c r="D360" s="102"/>
      <c r="E360" s="14" t="s">
        <v>12</v>
      </c>
      <c r="F360" s="18" t="s">
        <v>17</v>
      </c>
      <c r="G360" s="23">
        <v>1</v>
      </c>
      <c r="H360" s="27">
        <v>131187</v>
      </c>
    </row>
    <row r="361" spans="2:8" ht="12" x14ac:dyDescent="0.15">
      <c r="B361" s="8">
        <v>356</v>
      </c>
      <c r="C361" s="11">
        <v>78101801</v>
      </c>
      <c r="D361" s="102"/>
      <c r="E361" s="14" t="s">
        <v>12</v>
      </c>
      <c r="F361" s="18" t="s">
        <v>16</v>
      </c>
      <c r="G361" s="23">
        <v>1</v>
      </c>
      <c r="H361" s="27">
        <v>1803780</v>
      </c>
    </row>
    <row r="362" spans="2:8" ht="12" x14ac:dyDescent="0.15">
      <c r="B362" s="8">
        <v>357</v>
      </c>
      <c r="C362" s="11">
        <v>78101801</v>
      </c>
      <c r="D362" s="102"/>
      <c r="E362" s="14" t="s">
        <v>9</v>
      </c>
      <c r="F362" s="18" t="s">
        <v>12</v>
      </c>
      <c r="G362" s="23">
        <v>1</v>
      </c>
      <c r="H362" s="27">
        <v>286971.5</v>
      </c>
    </row>
    <row r="363" spans="2:8" ht="12" x14ac:dyDescent="0.15">
      <c r="B363" s="8">
        <v>358</v>
      </c>
      <c r="C363" s="11">
        <v>78101801</v>
      </c>
      <c r="D363" s="102"/>
      <c r="E363" s="14" t="s">
        <v>9</v>
      </c>
      <c r="F363" s="18" t="s">
        <v>11</v>
      </c>
      <c r="G363" s="23">
        <v>1</v>
      </c>
      <c r="H363" s="27">
        <v>131187</v>
      </c>
    </row>
    <row r="364" spans="2:8" ht="12" x14ac:dyDescent="0.15">
      <c r="B364" s="8">
        <v>359</v>
      </c>
      <c r="C364" s="11">
        <v>78101801</v>
      </c>
      <c r="D364" s="102"/>
      <c r="E364" s="14" t="s">
        <v>9</v>
      </c>
      <c r="F364" s="18" t="s">
        <v>13</v>
      </c>
      <c r="G364" s="23">
        <v>1</v>
      </c>
      <c r="H364" s="27">
        <v>450955</v>
      </c>
    </row>
    <row r="365" spans="2:8" ht="12" x14ac:dyDescent="0.15">
      <c r="B365" s="8">
        <v>360</v>
      </c>
      <c r="C365" s="11">
        <v>78101801</v>
      </c>
      <c r="D365" s="102"/>
      <c r="E365" s="14" t="s">
        <v>9</v>
      </c>
      <c r="F365" s="18" t="s">
        <v>14</v>
      </c>
      <c r="G365" s="23">
        <v>1</v>
      </c>
      <c r="H365" s="27">
        <v>696930.5</v>
      </c>
    </row>
    <row r="366" spans="2:8" ht="12" x14ac:dyDescent="0.15">
      <c r="B366" s="8">
        <v>361</v>
      </c>
      <c r="C366" s="11">
        <v>78101801</v>
      </c>
      <c r="D366" s="102"/>
      <c r="E366" s="14" t="s">
        <v>9</v>
      </c>
      <c r="F366" s="18" t="s">
        <v>15</v>
      </c>
      <c r="G366" s="23">
        <v>1</v>
      </c>
      <c r="H366" s="27">
        <v>204979.5</v>
      </c>
    </row>
    <row r="367" spans="2:8" ht="12" x14ac:dyDescent="0.15">
      <c r="B367" s="8">
        <v>362</v>
      </c>
      <c r="C367" s="11">
        <v>78101801</v>
      </c>
      <c r="D367" s="102"/>
      <c r="E367" s="14" t="s">
        <v>9</v>
      </c>
      <c r="F367" s="18" t="s">
        <v>17</v>
      </c>
      <c r="G367" s="23">
        <v>1</v>
      </c>
      <c r="H367" s="27">
        <v>204979.5</v>
      </c>
    </row>
    <row r="368" spans="2:8" ht="12" x14ac:dyDescent="0.15">
      <c r="B368" s="8">
        <v>363</v>
      </c>
      <c r="C368" s="11">
        <v>78101801</v>
      </c>
      <c r="D368" s="102"/>
      <c r="E368" s="14" t="s">
        <v>9</v>
      </c>
      <c r="F368" s="18" t="s">
        <v>16</v>
      </c>
      <c r="G368" s="23">
        <v>1</v>
      </c>
      <c r="H368" s="27">
        <v>1803819.5</v>
      </c>
    </row>
    <row r="369" spans="2:8" ht="12" x14ac:dyDescent="0.15">
      <c r="B369" s="8">
        <v>364</v>
      </c>
      <c r="C369" s="11">
        <v>78101801</v>
      </c>
      <c r="D369" s="102"/>
      <c r="E369" s="14" t="s">
        <v>13</v>
      </c>
      <c r="F369" s="18" t="s">
        <v>12</v>
      </c>
      <c r="G369" s="23">
        <v>1</v>
      </c>
      <c r="H369" s="27">
        <v>286971.5</v>
      </c>
    </row>
    <row r="370" spans="2:8" ht="12" x14ac:dyDescent="0.15">
      <c r="B370" s="8">
        <v>365</v>
      </c>
      <c r="C370" s="11">
        <v>78101801</v>
      </c>
      <c r="D370" s="102"/>
      <c r="E370" s="14" t="s">
        <v>13</v>
      </c>
      <c r="F370" s="18" t="s">
        <v>9</v>
      </c>
      <c r="G370" s="23">
        <v>1</v>
      </c>
      <c r="H370" s="27">
        <v>204979.5</v>
      </c>
    </row>
    <row r="371" spans="2:8" ht="12" x14ac:dyDescent="0.15">
      <c r="B371" s="8">
        <v>366</v>
      </c>
      <c r="C371" s="11">
        <v>78101801</v>
      </c>
      <c r="D371" s="102"/>
      <c r="E371" s="14" t="s">
        <v>13</v>
      </c>
      <c r="F371" s="18" t="s">
        <v>11</v>
      </c>
      <c r="G371" s="23">
        <v>1</v>
      </c>
      <c r="H371" s="27">
        <v>131187</v>
      </c>
    </row>
    <row r="372" spans="2:8" ht="12" x14ac:dyDescent="0.15">
      <c r="B372" s="8">
        <v>367</v>
      </c>
      <c r="C372" s="11">
        <v>78101801</v>
      </c>
      <c r="D372" s="102"/>
      <c r="E372" s="14" t="s">
        <v>13</v>
      </c>
      <c r="F372" s="18" t="s">
        <v>14</v>
      </c>
      <c r="G372" s="23">
        <v>1</v>
      </c>
      <c r="H372" s="27">
        <v>696930.5</v>
      </c>
    </row>
    <row r="373" spans="2:8" ht="12" x14ac:dyDescent="0.15">
      <c r="B373" s="8">
        <v>368</v>
      </c>
      <c r="C373" s="11">
        <v>78101801</v>
      </c>
      <c r="D373" s="102"/>
      <c r="E373" s="14" t="s">
        <v>13</v>
      </c>
      <c r="F373" s="18" t="s">
        <v>15</v>
      </c>
      <c r="G373" s="23">
        <v>1</v>
      </c>
      <c r="H373" s="27">
        <v>204979.5</v>
      </c>
    </row>
    <row r="374" spans="2:8" ht="12" x14ac:dyDescent="0.15">
      <c r="B374" s="8">
        <v>369</v>
      </c>
      <c r="C374" s="11">
        <v>78101801</v>
      </c>
      <c r="D374" s="102"/>
      <c r="E374" s="14" t="s">
        <v>13</v>
      </c>
      <c r="F374" s="18" t="s">
        <v>17</v>
      </c>
      <c r="G374" s="23">
        <v>1</v>
      </c>
      <c r="H374" s="27">
        <v>204979.5</v>
      </c>
    </row>
    <row r="375" spans="2:8" ht="12" x14ac:dyDescent="0.15">
      <c r="B375" s="8">
        <v>370</v>
      </c>
      <c r="C375" s="11">
        <v>78101801</v>
      </c>
      <c r="D375" s="102"/>
      <c r="E375" s="14" t="s">
        <v>13</v>
      </c>
      <c r="F375" s="18" t="s">
        <v>16</v>
      </c>
      <c r="G375" s="23">
        <v>1</v>
      </c>
      <c r="H375" s="27">
        <v>1803780</v>
      </c>
    </row>
    <row r="376" spans="2:8" ht="12" x14ac:dyDescent="0.15">
      <c r="B376" s="8">
        <v>371</v>
      </c>
      <c r="C376" s="11">
        <v>78101801</v>
      </c>
      <c r="D376" s="102"/>
      <c r="E376" s="14" t="s">
        <v>13</v>
      </c>
      <c r="F376" s="18" t="s">
        <v>22</v>
      </c>
      <c r="G376" s="23">
        <v>1</v>
      </c>
      <c r="H376" s="27">
        <v>450955</v>
      </c>
    </row>
    <row r="377" spans="2:8" ht="12" x14ac:dyDescent="0.15">
      <c r="B377" s="8">
        <v>372</v>
      </c>
      <c r="C377" s="11">
        <v>78101801</v>
      </c>
      <c r="D377" s="102"/>
      <c r="E377" s="14" t="s">
        <v>14</v>
      </c>
      <c r="F377" s="18" t="s">
        <v>12</v>
      </c>
      <c r="G377" s="23">
        <v>1</v>
      </c>
      <c r="H377" s="27">
        <v>286971.5</v>
      </c>
    </row>
    <row r="378" spans="2:8" ht="12" x14ac:dyDescent="0.15">
      <c r="B378" s="8">
        <v>373</v>
      </c>
      <c r="C378" s="11">
        <v>78101801</v>
      </c>
      <c r="D378" s="102"/>
      <c r="E378" s="14" t="s">
        <v>14</v>
      </c>
      <c r="F378" s="18" t="s">
        <v>9</v>
      </c>
      <c r="G378" s="23">
        <v>1</v>
      </c>
      <c r="H378" s="27">
        <v>204979.5</v>
      </c>
    </row>
    <row r="379" spans="2:8" ht="12" x14ac:dyDescent="0.15">
      <c r="B379" s="8">
        <v>374</v>
      </c>
      <c r="C379" s="11">
        <v>78101801</v>
      </c>
      <c r="D379" s="102"/>
      <c r="E379" s="14" t="s">
        <v>14</v>
      </c>
      <c r="F379" s="18" t="s">
        <v>13</v>
      </c>
      <c r="G379" s="23">
        <v>1</v>
      </c>
      <c r="H379" s="27">
        <v>450955</v>
      </c>
    </row>
    <row r="380" spans="2:8" ht="12" x14ac:dyDescent="0.15">
      <c r="B380" s="8">
        <v>375</v>
      </c>
      <c r="C380" s="11">
        <v>78101801</v>
      </c>
      <c r="D380" s="102"/>
      <c r="E380" s="14" t="s">
        <v>14</v>
      </c>
      <c r="F380" s="18" t="s">
        <v>11</v>
      </c>
      <c r="G380" s="23">
        <v>1</v>
      </c>
      <c r="H380" s="27">
        <v>131187</v>
      </c>
    </row>
    <row r="381" spans="2:8" ht="12" x14ac:dyDescent="0.15">
      <c r="B381" s="8">
        <v>376</v>
      </c>
      <c r="C381" s="11">
        <v>78101801</v>
      </c>
      <c r="D381" s="102"/>
      <c r="E381" s="14" t="s">
        <v>14</v>
      </c>
      <c r="F381" s="18" t="s">
        <v>15</v>
      </c>
      <c r="G381" s="23">
        <v>1</v>
      </c>
      <c r="H381" s="27">
        <v>204979.5</v>
      </c>
    </row>
    <row r="382" spans="2:8" ht="12" x14ac:dyDescent="0.15">
      <c r="B382" s="8">
        <v>377</v>
      </c>
      <c r="C382" s="11">
        <v>78101801</v>
      </c>
      <c r="D382" s="102"/>
      <c r="E382" s="14" t="s">
        <v>14</v>
      </c>
      <c r="F382" s="18" t="s">
        <v>17</v>
      </c>
      <c r="G382" s="23">
        <v>1</v>
      </c>
      <c r="H382" s="27">
        <v>131187</v>
      </c>
    </row>
    <row r="383" spans="2:8" ht="12" x14ac:dyDescent="0.15">
      <c r="B383" s="8">
        <v>378</v>
      </c>
      <c r="C383" s="11">
        <v>78101801</v>
      </c>
      <c r="D383" s="102"/>
      <c r="E383" s="14" t="s">
        <v>14</v>
      </c>
      <c r="F383" s="18" t="s">
        <v>16</v>
      </c>
      <c r="G383" s="23">
        <v>1</v>
      </c>
      <c r="H383" s="27">
        <v>1803819.5</v>
      </c>
    </row>
    <row r="384" spans="2:8" ht="12" x14ac:dyDescent="0.15">
      <c r="B384" s="8">
        <v>379</v>
      </c>
      <c r="C384" s="11">
        <v>78101801</v>
      </c>
      <c r="D384" s="102"/>
      <c r="E384" s="14" t="s">
        <v>15</v>
      </c>
      <c r="F384" s="18" t="s">
        <v>12</v>
      </c>
      <c r="G384" s="23">
        <v>1</v>
      </c>
      <c r="H384" s="27">
        <v>286971.5</v>
      </c>
    </row>
    <row r="385" spans="2:8" ht="12" x14ac:dyDescent="0.15">
      <c r="B385" s="8">
        <v>380</v>
      </c>
      <c r="C385" s="11">
        <v>78101801</v>
      </c>
      <c r="D385" s="102"/>
      <c r="E385" s="14" t="s">
        <v>15</v>
      </c>
      <c r="F385" s="18" t="s">
        <v>9</v>
      </c>
      <c r="G385" s="23">
        <v>1</v>
      </c>
      <c r="H385" s="27">
        <v>204979.5</v>
      </c>
    </row>
    <row r="386" spans="2:8" ht="12" x14ac:dyDescent="0.15">
      <c r="B386" s="8">
        <v>381</v>
      </c>
      <c r="C386" s="11">
        <v>78101801</v>
      </c>
      <c r="D386" s="102"/>
      <c r="E386" s="14" t="s">
        <v>15</v>
      </c>
      <c r="F386" s="18" t="s">
        <v>13</v>
      </c>
      <c r="G386" s="23">
        <v>1</v>
      </c>
      <c r="H386" s="27">
        <v>450955</v>
      </c>
    </row>
    <row r="387" spans="2:8" ht="12" x14ac:dyDescent="0.15">
      <c r="B387" s="8">
        <v>382</v>
      </c>
      <c r="C387" s="11">
        <v>78101801</v>
      </c>
      <c r="D387" s="102"/>
      <c r="E387" s="14" t="s">
        <v>15</v>
      </c>
      <c r="F387" s="18" t="s">
        <v>14</v>
      </c>
      <c r="G387" s="23">
        <v>1</v>
      </c>
      <c r="H387" s="27">
        <v>696930.5</v>
      </c>
    </row>
    <row r="388" spans="2:8" ht="12" x14ac:dyDescent="0.15">
      <c r="B388" s="8">
        <v>383</v>
      </c>
      <c r="C388" s="11">
        <v>78101801</v>
      </c>
      <c r="D388" s="102"/>
      <c r="E388" s="14" t="s">
        <v>15</v>
      </c>
      <c r="F388" s="18" t="s">
        <v>11</v>
      </c>
      <c r="G388" s="23">
        <v>1</v>
      </c>
      <c r="H388" s="27">
        <v>131187</v>
      </c>
    </row>
    <row r="389" spans="2:8" ht="12" x14ac:dyDescent="0.15">
      <c r="B389" s="8">
        <v>384</v>
      </c>
      <c r="C389" s="11">
        <v>78101801</v>
      </c>
      <c r="D389" s="102"/>
      <c r="E389" s="14" t="s">
        <v>15</v>
      </c>
      <c r="F389" s="18" t="s">
        <v>17</v>
      </c>
      <c r="G389" s="23">
        <v>1</v>
      </c>
      <c r="H389" s="27">
        <v>131187</v>
      </c>
    </row>
    <row r="390" spans="2:8" ht="12" x14ac:dyDescent="0.15">
      <c r="B390" s="8">
        <v>385</v>
      </c>
      <c r="C390" s="11">
        <v>78101801</v>
      </c>
      <c r="D390" s="102"/>
      <c r="E390" s="14" t="s">
        <v>15</v>
      </c>
      <c r="F390" s="18" t="s">
        <v>16</v>
      </c>
      <c r="G390" s="23">
        <v>1</v>
      </c>
      <c r="H390" s="27">
        <v>1803819.5</v>
      </c>
    </row>
    <row r="391" spans="2:8" ht="24" x14ac:dyDescent="0.15">
      <c r="B391" s="8">
        <v>386</v>
      </c>
      <c r="C391" s="11">
        <v>78101801</v>
      </c>
      <c r="D391" s="102"/>
      <c r="E391" s="14" t="s">
        <v>17</v>
      </c>
      <c r="F391" s="18" t="s">
        <v>12</v>
      </c>
      <c r="G391" s="23">
        <v>1</v>
      </c>
      <c r="H391" s="27">
        <v>286971.5</v>
      </c>
    </row>
    <row r="392" spans="2:8" ht="24" x14ac:dyDescent="0.15">
      <c r="B392" s="8">
        <v>387</v>
      </c>
      <c r="C392" s="11">
        <v>78101801</v>
      </c>
      <c r="D392" s="102"/>
      <c r="E392" s="14" t="s">
        <v>17</v>
      </c>
      <c r="F392" s="18" t="s">
        <v>9</v>
      </c>
      <c r="G392" s="23">
        <v>1</v>
      </c>
      <c r="H392" s="27">
        <v>204979.5</v>
      </c>
    </row>
    <row r="393" spans="2:8" ht="24" x14ac:dyDescent="0.15">
      <c r="B393" s="8">
        <v>388</v>
      </c>
      <c r="C393" s="11">
        <v>78101801</v>
      </c>
      <c r="D393" s="102"/>
      <c r="E393" s="14" t="s">
        <v>17</v>
      </c>
      <c r="F393" s="18" t="s">
        <v>13</v>
      </c>
      <c r="G393" s="23">
        <v>1</v>
      </c>
      <c r="H393" s="27">
        <v>450955</v>
      </c>
    </row>
    <row r="394" spans="2:8" ht="24" x14ac:dyDescent="0.15">
      <c r="B394" s="8">
        <v>389</v>
      </c>
      <c r="C394" s="11">
        <v>78101801</v>
      </c>
      <c r="D394" s="102"/>
      <c r="E394" s="14" t="s">
        <v>17</v>
      </c>
      <c r="F394" s="18" t="s">
        <v>14</v>
      </c>
      <c r="G394" s="23">
        <v>1</v>
      </c>
      <c r="H394" s="27">
        <v>696930.5</v>
      </c>
    </row>
    <row r="395" spans="2:8" ht="24" x14ac:dyDescent="0.15">
      <c r="B395" s="8">
        <v>390</v>
      </c>
      <c r="C395" s="11">
        <v>78101801</v>
      </c>
      <c r="D395" s="102"/>
      <c r="E395" s="14" t="s">
        <v>17</v>
      </c>
      <c r="F395" s="18" t="s">
        <v>15</v>
      </c>
      <c r="G395" s="23">
        <v>1</v>
      </c>
      <c r="H395" s="27">
        <v>204979.5</v>
      </c>
    </row>
    <row r="396" spans="2:8" ht="24" x14ac:dyDescent="0.15">
      <c r="B396" s="8">
        <v>391</v>
      </c>
      <c r="C396" s="11">
        <v>78101801</v>
      </c>
      <c r="D396" s="102"/>
      <c r="E396" s="14" t="s">
        <v>17</v>
      </c>
      <c r="F396" s="18" t="s">
        <v>11</v>
      </c>
      <c r="G396" s="23">
        <v>1</v>
      </c>
      <c r="H396" s="27">
        <v>131187</v>
      </c>
    </row>
    <row r="397" spans="2:8" ht="24" x14ac:dyDescent="0.15">
      <c r="B397" s="8">
        <v>392</v>
      </c>
      <c r="C397" s="11">
        <v>78101801</v>
      </c>
      <c r="D397" s="102"/>
      <c r="E397" s="14" t="s">
        <v>17</v>
      </c>
      <c r="F397" s="18" t="s">
        <v>16</v>
      </c>
      <c r="G397" s="23">
        <v>1</v>
      </c>
      <c r="H397" s="27">
        <v>1803819.5</v>
      </c>
    </row>
    <row r="398" spans="2:8" ht="12" x14ac:dyDescent="0.15">
      <c r="B398" s="8">
        <v>393</v>
      </c>
      <c r="C398" s="11">
        <v>78101801</v>
      </c>
      <c r="D398" s="102"/>
      <c r="E398" s="14" t="s">
        <v>16</v>
      </c>
      <c r="F398" s="18" t="s">
        <v>12</v>
      </c>
      <c r="G398" s="23">
        <v>1</v>
      </c>
      <c r="H398" s="27">
        <v>1475852.5</v>
      </c>
    </row>
    <row r="399" spans="2:8" ht="12" x14ac:dyDescent="0.15">
      <c r="B399" s="8">
        <v>394</v>
      </c>
      <c r="C399" s="11">
        <v>78101801</v>
      </c>
      <c r="D399" s="102"/>
      <c r="E399" s="14" t="s">
        <v>16</v>
      </c>
      <c r="F399" s="18" t="s">
        <v>9</v>
      </c>
      <c r="G399" s="23">
        <v>1</v>
      </c>
      <c r="H399" s="27">
        <v>1639836</v>
      </c>
    </row>
    <row r="400" spans="2:8" ht="12" x14ac:dyDescent="0.15">
      <c r="B400" s="8">
        <v>395</v>
      </c>
      <c r="C400" s="11">
        <v>78101801</v>
      </c>
      <c r="D400" s="102"/>
      <c r="E400" s="14" t="s">
        <v>16</v>
      </c>
      <c r="F400" s="18" t="s">
        <v>13</v>
      </c>
      <c r="G400" s="23">
        <v>1</v>
      </c>
      <c r="H400" s="27">
        <v>1639836</v>
      </c>
    </row>
    <row r="401" spans="2:8" ht="12" x14ac:dyDescent="0.15">
      <c r="B401" s="8">
        <v>396</v>
      </c>
      <c r="C401" s="11">
        <v>78101801</v>
      </c>
      <c r="D401" s="102"/>
      <c r="E401" s="14" t="s">
        <v>16</v>
      </c>
      <c r="F401" s="18" t="s">
        <v>14</v>
      </c>
      <c r="G401" s="23">
        <v>1</v>
      </c>
      <c r="H401" s="27">
        <v>696930.5</v>
      </c>
    </row>
    <row r="402" spans="2:8" ht="12" x14ac:dyDescent="0.15">
      <c r="B402" s="8">
        <v>397</v>
      </c>
      <c r="C402" s="11">
        <v>78101801</v>
      </c>
      <c r="D402" s="102"/>
      <c r="E402" s="14" t="s">
        <v>16</v>
      </c>
      <c r="F402" s="18" t="s">
        <v>15</v>
      </c>
      <c r="G402" s="23">
        <v>1</v>
      </c>
      <c r="H402" s="27">
        <v>1639836</v>
      </c>
    </row>
    <row r="403" spans="2:8" ht="12" x14ac:dyDescent="0.15">
      <c r="B403" s="8">
        <v>398</v>
      </c>
      <c r="C403" s="11">
        <v>78101801</v>
      </c>
      <c r="D403" s="102"/>
      <c r="E403" s="14" t="s">
        <v>16</v>
      </c>
      <c r="F403" s="18" t="s">
        <v>17</v>
      </c>
      <c r="G403" s="23">
        <v>1</v>
      </c>
      <c r="H403" s="27">
        <v>1639836</v>
      </c>
    </row>
    <row r="404" spans="2:8" ht="13" thickBot="1" x14ac:dyDescent="0.2">
      <c r="B404" s="8">
        <v>399</v>
      </c>
      <c r="C404" s="11">
        <v>78101801</v>
      </c>
      <c r="D404" s="103"/>
      <c r="E404" s="15" t="s">
        <v>16</v>
      </c>
      <c r="F404" s="19" t="s">
        <v>11</v>
      </c>
      <c r="G404" s="23">
        <v>1</v>
      </c>
      <c r="H404" s="27">
        <v>1639836</v>
      </c>
    </row>
    <row r="405" spans="2:8" ht="12" x14ac:dyDescent="0.15">
      <c r="B405" s="8">
        <v>400</v>
      </c>
      <c r="C405" s="11">
        <v>78101801</v>
      </c>
      <c r="D405" s="101" t="s">
        <v>21</v>
      </c>
      <c r="E405" s="16" t="s">
        <v>11</v>
      </c>
      <c r="F405" s="20" t="s">
        <v>12</v>
      </c>
      <c r="G405" s="23">
        <v>1</v>
      </c>
      <c r="H405" s="27">
        <v>204979.5</v>
      </c>
    </row>
    <row r="406" spans="2:8" ht="12" x14ac:dyDescent="0.15">
      <c r="B406" s="8">
        <v>401</v>
      </c>
      <c r="C406" s="11">
        <v>78101801</v>
      </c>
      <c r="D406" s="102"/>
      <c r="E406" s="14" t="s">
        <v>11</v>
      </c>
      <c r="F406" s="18" t="s">
        <v>9</v>
      </c>
      <c r="G406" s="23">
        <v>1</v>
      </c>
      <c r="H406" s="27">
        <v>147585</v>
      </c>
    </row>
    <row r="407" spans="2:8" ht="12" x14ac:dyDescent="0.15">
      <c r="B407" s="8">
        <v>402</v>
      </c>
      <c r="C407" s="11">
        <v>78101801</v>
      </c>
      <c r="D407" s="102"/>
      <c r="E407" s="14" t="s">
        <v>11</v>
      </c>
      <c r="F407" s="18" t="s">
        <v>13</v>
      </c>
      <c r="G407" s="23">
        <v>1</v>
      </c>
      <c r="H407" s="27">
        <v>450955</v>
      </c>
    </row>
    <row r="408" spans="2:8" ht="12" x14ac:dyDescent="0.15">
      <c r="B408" s="8">
        <v>403</v>
      </c>
      <c r="C408" s="11">
        <v>78101801</v>
      </c>
      <c r="D408" s="102"/>
      <c r="E408" s="14" t="s">
        <v>11</v>
      </c>
      <c r="F408" s="18" t="s">
        <v>14</v>
      </c>
      <c r="G408" s="23">
        <v>1</v>
      </c>
      <c r="H408" s="27">
        <v>696930.5</v>
      </c>
    </row>
    <row r="409" spans="2:8" ht="12" x14ac:dyDescent="0.15">
      <c r="B409" s="8">
        <v>404</v>
      </c>
      <c r="C409" s="11">
        <v>78101801</v>
      </c>
      <c r="D409" s="102"/>
      <c r="E409" s="14" t="s">
        <v>11</v>
      </c>
      <c r="F409" s="18" t="s">
        <v>15</v>
      </c>
      <c r="G409" s="23">
        <v>1</v>
      </c>
      <c r="H409" s="27">
        <v>204979.5</v>
      </c>
    </row>
    <row r="410" spans="2:8" ht="12" x14ac:dyDescent="0.15">
      <c r="B410" s="8">
        <v>405</v>
      </c>
      <c r="C410" s="11">
        <v>78101801</v>
      </c>
      <c r="D410" s="102"/>
      <c r="E410" s="14" t="s">
        <v>11</v>
      </c>
      <c r="F410" s="18" t="s">
        <v>17</v>
      </c>
      <c r="G410" s="23">
        <v>1</v>
      </c>
      <c r="H410" s="27">
        <v>98390</v>
      </c>
    </row>
    <row r="411" spans="2:8" ht="12" x14ac:dyDescent="0.15">
      <c r="B411" s="8">
        <v>406</v>
      </c>
      <c r="C411" s="11">
        <v>78101801</v>
      </c>
      <c r="D411" s="102"/>
      <c r="E411" s="14" t="s">
        <v>11</v>
      </c>
      <c r="F411" s="18" t="s">
        <v>16</v>
      </c>
      <c r="G411" s="23">
        <v>1</v>
      </c>
      <c r="H411" s="27">
        <v>1803780</v>
      </c>
    </row>
    <row r="412" spans="2:8" ht="12" x14ac:dyDescent="0.15">
      <c r="B412" s="8">
        <v>407</v>
      </c>
      <c r="C412" s="11">
        <v>78101801</v>
      </c>
      <c r="D412" s="102"/>
      <c r="E412" s="14" t="s">
        <v>12</v>
      </c>
      <c r="F412" s="18" t="s">
        <v>11</v>
      </c>
      <c r="G412" s="23">
        <v>1</v>
      </c>
      <c r="H412" s="27">
        <v>98390</v>
      </c>
    </row>
    <row r="413" spans="2:8" ht="12" x14ac:dyDescent="0.15">
      <c r="B413" s="8">
        <v>408</v>
      </c>
      <c r="C413" s="11">
        <v>78101801</v>
      </c>
      <c r="D413" s="102"/>
      <c r="E413" s="14" t="s">
        <v>12</v>
      </c>
      <c r="F413" s="18" t="s">
        <v>9</v>
      </c>
      <c r="G413" s="23">
        <v>1</v>
      </c>
      <c r="H413" s="27">
        <v>147585</v>
      </c>
    </row>
    <row r="414" spans="2:8" ht="12" x14ac:dyDescent="0.15">
      <c r="B414" s="8">
        <v>409</v>
      </c>
      <c r="C414" s="11">
        <v>78101801</v>
      </c>
      <c r="D414" s="102"/>
      <c r="E414" s="14" t="s">
        <v>12</v>
      </c>
      <c r="F414" s="18" t="s">
        <v>13</v>
      </c>
      <c r="G414" s="23">
        <v>1</v>
      </c>
      <c r="H414" s="27">
        <v>450955</v>
      </c>
    </row>
    <row r="415" spans="2:8" ht="12" x14ac:dyDescent="0.15">
      <c r="B415" s="8">
        <v>410</v>
      </c>
      <c r="C415" s="11">
        <v>78101801</v>
      </c>
      <c r="D415" s="102"/>
      <c r="E415" s="14" t="s">
        <v>12</v>
      </c>
      <c r="F415" s="18" t="s">
        <v>14</v>
      </c>
      <c r="G415" s="23">
        <v>1</v>
      </c>
      <c r="H415" s="27">
        <v>696930.5</v>
      </c>
    </row>
    <row r="416" spans="2:8" ht="12" x14ac:dyDescent="0.15">
      <c r="B416" s="8">
        <v>411</v>
      </c>
      <c r="C416" s="11">
        <v>78101801</v>
      </c>
      <c r="D416" s="102"/>
      <c r="E416" s="14" t="s">
        <v>12</v>
      </c>
      <c r="F416" s="18" t="s">
        <v>15</v>
      </c>
      <c r="G416" s="23">
        <v>1</v>
      </c>
      <c r="H416" s="27">
        <v>204979.5</v>
      </c>
    </row>
    <row r="417" spans="2:8" ht="12" x14ac:dyDescent="0.15">
      <c r="B417" s="8">
        <v>412</v>
      </c>
      <c r="C417" s="11">
        <v>78101801</v>
      </c>
      <c r="D417" s="102"/>
      <c r="E417" s="14" t="s">
        <v>12</v>
      </c>
      <c r="F417" s="18" t="s">
        <v>17</v>
      </c>
      <c r="G417" s="23">
        <v>1</v>
      </c>
      <c r="H417" s="27">
        <v>98390</v>
      </c>
    </row>
    <row r="418" spans="2:8" ht="12" x14ac:dyDescent="0.15">
      <c r="B418" s="8">
        <v>413</v>
      </c>
      <c r="C418" s="11">
        <v>78101801</v>
      </c>
      <c r="D418" s="102"/>
      <c r="E418" s="14" t="s">
        <v>12</v>
      </c>
      <c r="F418" s="18" t="s">
        <v>16</v>
      </c>
      <c r="G418" s="23">
        <v>1</v>
      </c>
      <c r="H418" s="27">
        <v>1803780</v>
      </c>
    </row>
    <row r="419" spans="2:8" ht="12" x14ac:dyDescent="0.15">
      <c r="B419" s="8">
        <v>414</v>
      </c>
      <c r="C419" s="11">
        <v>78101801</v>
      </c>
      <c r="D419" s="102"/>
      <c r="E419" s="14" t="s">
        <v>9</v>
      </c>
      <c r="F419" s="18" t="s">
        <v>12</v>
      </c>
      <c r="G419" s="23">
        <v>1</v>
      </c>
      <c r="H419" s="27">
        <v>204979.5</v>
      </c>
    </row>
    <row r="420" spans="2:8" ht="12" x14ac:dyDescent="0.15">
      <c r="B420" s="8">
        <v>415</v>
      </c>
      <c r="C420" s="11">
        <v>78101801</v>
      </c>
      <c r="D420" s="102"/>
      <c r="E420" s="14" t="s">
        <v>9</v>
      </c>
      <c r="F420" s="18" t="s">
        <v>11</v>
      </c>
      <c r="G420" s="23">
        <v>1</v>
      </c>
      <c r="H420" s="27">
        <v>98390</v>
      </c>
    </row>
    <row r="421" spans="2:8" ht="12" x14ac:dyDescent="0.15">
      <c r="B421" s="8">
        <v>416</v>
      </c>
      <c r="C421" s="11">
        <v>78101801</v>
      </c>
      <c r="D421" s="102"/>
      <c r="E421" s="14" t="s">
        <v>9</v>
      </c>
      <c r="F421" s="18" t="s">
        <v>13</v>
      </c>
      <c r="G421" s="23">
        <v>1</v>
      </c>
      <c r="H421" s="27">
        <v>450955</v>
      </c>
    </row>
    <row r="422" spans="2:8" ht="12" x14ac:dyDescent="0.15">
      <c r="B422" s="8">
        <v>417</v>
      </c>
      <c r="C422" s="11">
        <v>78101801</v>
      </c>
      <c r="D422" s="102"/>
      <c r="E422" s="14" t="s">
        <v>9</v>
      </c>
      <c r="F422" s="18" t="s">
        <v>14</v>
      </c>
      <c r="G422" s="23">
        <v>1</v>
      </c>
      <c r="H422" s="27">
        <v>696930.5</v>
      </c>
    </row>
    <row r="423" spans="2:8" ht="12" x14ac:dyDescent="0.15">
      <c r="B423" s="8">
        <v>418</v>
      </c>
      <c r="C423" s="11">
        <v>78101801</v>
      </c>
      <c r="D423" s="102"/>
      <c r="E423" s="14" t="s">
        <v>9</v>
      </c>
      <c r="F423" s="18" t="s">
        <v>15</v>
      </c>
      <c r="G423" s="23">
        <v>1</v>
      </c>
      <c r="H423" s="27">
        <v>204979.5</v>
      </c>
    </row>
    <row r="424" spans="2:8" ht="12" x14ac:dyDescent="0.15">
      <c r="B424" s="8">
        <v>419</v>
      </c>
      <c r="C424" s="11">
        <v>78101801</v>
      </c>
      <c r="D424" s="102"/>
      <c r="E424" s="14" t="s">
        <v>9</v>
      </c>
      <c r="F424" s="18" t="s">
        <v>17</v>
      </c>
      <c r="G424" s="23">
        <v>1</v>
      </c>
      <c r="H424" s="27">
        <v>147585</v>
      </c>
    </row>
    <row r="425" spans="2:8" ht="12" x14ac:dyDescent="0.15">
      <c r="B425" s="8">
        <v>420</v>
      </c>
      <c r="C425" s="11">
        <v>78101801</v>
      </c>
      <c r="D425" s="102"/>
      <c r="E425" s="14" t="s">
        <v>9</v>
      </c>
      <c r="F425" s="18" t="s">
        <v>16</v>
      </c>
      <c r="G425" s="23">
        <v>1</v>
      </c>
      <c r="H425" s="27">
        <v>1803819.5</v>
      </c>
    </row>
    <row r="426" spans="2:8" ht="12" x14ac:dyDescent="0.15">
      <c r="B426" s="8">
        <v>421</v>
      </c>
      <c r="C426" s="11">
        <v>78101801</v>
      </c>
      <c r="D426" s="102"/>
      <c r="E426" s="14" t="s">
        <v>13</v>
      </c>
      <c r="F426" s="18" t="s">
        <v>12</v>
      </c>
      <c r="G426" s="23">
        <v>1</v>
      </c>
      <c r="H426" s="27">
        <v>204979.5</v>
      </c>
    </row>
    <row r="427" spans="2:8" ht="12" x14ac:dyDescent="0.15">
      <c r="B427" s="8">
        <v>422</v>
      </c>
      <c r="C427" s="11">
        <v>78101801</v>
      </c>
      <c r="D427" s="102"/>
      <c r="E427" s="14" t="s">
        <v>13</v>
      </c>
      <c r="F427" s="18" t="s">
        <v>9</v>
      </c>
      <c r="G427" s="23">
        <v>1</v>
      </c>
      <c r="H427" s="27">
        <v>147585</v>
      </c>
    </row>
    <row r="428" spans="2:8" ht="12" x14ac:dyDescent="0.15">
      <c r="B428" s="8">
        <v>423</v>
      </c>
      <c r="C428" s="11">
        <v>78101801</v>
      </c>
      <c r="D428" s="102"/>
      <c r="E428" s="14" t="s">
        <v>13</v>
      </c>
      <c r="F428" s="18" t="s">
        <v>11</v>
      </c>
      <c r="G428" s="23">
        <v>1</v>
      </c>
      <c r="H428" s="27">
        <v>98390</v>
      </c>
    </row>
    <row r="429" spans="2:8" ht="12" x14ac:dyDescent="0.15">
      <c r="B429" s="8">
        <v>424</v>
      </c>
      <c r="C429" s="11">
        <v>78101801</v>
      </c>
      <c r="D429" s="102"/>
      <c r="E429" s="14" t="s">
        <v>13</v>
      </c>
      <c r="F429" s="18" t="s">
        <v>14</v>
      </c>
      <c r="G429" s="23">
        <v>1</v>
      </c>
      <c r="H429" s="27">
        <v>696930.5</v>
      </c>
    </row>
    <row r="430" spans="2:8" ht="12" x14ac:dyDescent="0.15">
      <c r="B430" s="8">
        <v>425</v>
      </c>
      <c r="C430" s="11">
        <v>78101801</v>
      </c>
      <c r="D430" s="102"/>
      <c r="E430" s="14" t="s">
        <v>13</v>
      </c>
      <c r="F430" s="18" t="s">
        <v>15</v>
      </c>
      <c r="G430" s="23">
        <v>1</v>
      </c>
      <c r="H430" s="27">
        <v>204979.5</v>
      </c>
    </row>
    <row r="431" spans="2:8" ht="12" x14ac:dyDescent="0.15">
      <c r="B431" s="8">
        <v>426</v>
      </c>
      <c r="C431" s="11">
        <v>78101801</v>
      </c>
      <c r="D431" s="102"/>
      <c r="E431" s="14" t="s">
        <v>13</v>
      </c>
      <c r="F431" s="18" t="s">
        <v>17</v>
      </c>
      <c r="G431" s="23">
        <v>1</v>
      </c>
      <c r="H431" s="27">
        <v>147585</v>
      </c>
    </row>
    <row r="432" spans="2:8" ht="12" x14ac:dyDescent="0.15">
      <c r="B432" s="8">
        <v>427</v>
      </c>
      <c r="C432" s="11">
        <v>78101801</v>
      </c>
      <c r="D432" s="102"/>
      <c r="E432" s="14" t="s">
        <v>13</v>
      </c>
      <c r="F432" s="18" t="s">
        <v>16</v>
      </c>
      <c r="G432" s="23">
        <v>1</v>
      </c>
      <c r="H432" s="27">
        <v>1803819.5</v>
      </c>
    </row>
    <row r="433" spans="2:8" ht="12" x14ac:dyDescent="0.15">
      <c r="B433" s="8">
        <v>428</v>
      </c>
      <c r="C433" s="11">
        <v>78101801</v>
      </c>
      <c r="D433" s="102"/>
      <c r="E433" s="14" t="s">
        <v>13</v>
      </c>
      <c r="F433" s="18" t="s">
        <v>22</v>
      </c>
      <c r="G433" s="23">
        <v>1</v>
      </c>
      <c r="H433" s="27">
        <v>450955</v>
      </c>
    </row>
    <row r="434" spans="2:8" ht="12" x14ac:dyDescent="0.15">
      <c r="B434" s="8">
        <v>429</v>
      </c>
      <c r="C434" s="11">
        <v>78101801</v>
      </c>
      <c r="D434" s="102"/>
      <c r="E434" s="14" t="s">
        <v>14</v>
      </c>
      <c r="F434" s="18" t="s">
        <v>12</v>
      </c>
      <c r="G434" s="23">
        <v>1</v>
      </c>
      <c r="H434" s="27">
        <v>204979.5</v>
      </c>
    </row>
    <row r="435" spans="2:8" ht="12" x14ac:dyDescent="0.15">
      <c r="B435" s="8">
        <v>430</v>
      </c>
      <c r="C435" s="11">
        <v>78101801</v>
      </c>
      <c r="D435" s="102"/>
      <c r="E435" s="14" t="s">
        <v>14</v>
      </c>
      <c r="F435" s="18" t="s">
        <v>9</v>
      </c>
      <c r="G435" s="23">
        <v>1</v>
      </c>
      <c r="H435" s="27">
        <v>147585</v>
      </c>
    </row>
    <row r="436" spans="2:8" ht="12" x14ac:dyDescent="0.15">
      <c r="B436" s="8">
        <v>431</v>
      </c>
      <c r="C436" s="11">
        <v>78101801</v>
      </c>
      <c r="D436" s="102"/>
      <c r="E436" s="14" t="s">
        <v>14</v>
      </c>
      <c r="F436" s="18" t="s">
        <v>13</v>
      </c>
      <c r="G436" s="23">
        <v>1</v>
      </c>
      <c r="H436" s="27">
        <v>450955</v>
      </c>
    </row>
    <row r="437" spans="2:8" ht="12" x14ac:dyDescent="0.15">
      <c r="B437" s="8">
        <v>432</v>
      </c>
      <c r="C437" s="11">
        <v>78101801</v>
      </c>
      <c r="D437" s="102"/>
      <c r="E437" s="14" t="s">
        <v>14</v>
      </c>
      <c r="F437" s="18" t="s">
        <v>11</v>
      </c>
      <c r="G437" s="23">
        <v>1</v>
      </c>
      <c r="H437" s="27">
        <v>98390</v>
      </c>
    </row>
    <row r="438" spans="2:8" ht="12" x14ac:dyDescent="0.15">
      <c r="B438" s="8">
        <v>433</v>
      </c>
      <c r="C438" s="11">
        <v>78101801</v>
      </c>
      <c r="D438" s="102"/>
      <c r="E438" s="14" t="s">
        <v>14</v>
      </c>
      <c r="F438" s="18" t="s">
        <v>15</v>
      </c>
      <c r="G438" s="23">
        <v>1</v>
      </c>
      <c r="H438" s="27">
        <v>204979.5</v>
      </c>
    </row>
    <row r="439" spans="2:8" ht="12" x14ac:dyDescent="0.15">
      <c r="B439" s="8">
        <v>434</v>
      </c>
      <c r="C439" s="11">
        <v>78101801</v>
      </c>
      <c r="D439" s="102"/>
      <c r="E439" s="14" t="s">
        <v>14</v>
      </c>
      <c r="F439" s="18" t="s">
        <v>17</v>
      </c>
      <c r="G439" s="23">
        <v>1</v>
      </c>
      <c r="H439" s="27">
        <v>147585</v>
      </c>
    </row>
    <row r="440" spans="2:8" ht="12" x14ac:dyDescent="0.15">
      <c r="B440" s="8">
        <v>435</v>
      </c>
      <c r="C440" s="11">
        <v>78101801</v>
      </c>
      <c r="D440" s="102"/>
      <c r="E440" s="14" t="s">
        <v>14</v>
      </c>
      <c r="F440" s="18" t="s">
        <v>16</v>
      </c>
      <c r="G440" s="23">
        <v>1</v>
      </c>
      <c r="H440" s="27">
        <v>1803819.5</v>
      </c>
    </row>
    <row r="441" spans="2:8" ht="12" x14ac:dyDescent="0.15">
      <c r="B441" s="8">
        <v>436</v>
      </c>
      <c r="C441" s="11">
        <v>78101801</v>
      </c>
      <c r="D441" s="102"/>
      <c r="E441" s="14" t="s">
        <v>15</v>
      </c>
      <c r="F441" s="18" t="s">
        <v>12</v>
      </c>
      <c r="G441" s="23">
        <v>1</v>
      </c>
      <c r="H441" s="27">
        <v>204979.5</v>
      </c>
    </row>
    <row r="442" spans="2:8" ht="12" x14ac:dyDescent="0.15">
      <c r="B442" s="8">
        <v>437</v>
      </c>
      <c r="C442" s="11">
        <v>78101801</v>
      </c>
      <c r="D442" s="102"/>
      <c r="E442" s="14" t="s">
        <v>15</v>
      </c>
      <c r="F442" s="18" t="s">
        <v>9</v>
      </c>
      <c r="G442" s="23">
        <v>1</v>
      </c>
      <c r="H442" s="27">
        <v>147585</v>
      </c>
    </row>
    <row r="443" spans="2:8" ht="12" x14ac:dyDescent="0.15">
      <c r="B443" s="8">
        <v>438</v>
      </c>
      <c r="C443" s="11">
        <v>78101801</v>
      </c>
      <c r="D443" s="102"/>
      <c r="E443" s="14" t="s">
        <v>15</v>
      </c>
      <c r="F443" s="18" t="s">
        <v>13</v>
      </c>
      <c r="G443" s="23">
        <v>1</v>
      </c>
      <c r="H443" s="27">
        <v>450955</v>
      </c>
    </row>
    <row r="444" spans="2:8" ht="12" x14ac:dyDescent="0.15">
      <c r="B444" s="8">
        <v>439</v>
      </c>
      <c r="C444" s="11">
        <v>78101801</v>
      </c>
      <c r="D444" s="102"/>
      <c r="E444" s="14" t="s">
        <v>15</v>
      </c>
      <c r="F444" s="18" t="s">
        <v>14</v>
      </c>
      <c r="G444" s="23">
        <v>1</v>
      </c>
      <c r="H444" s="27">
        <v>696930.5</v>
      </c>
    </row>
    <row r="445" spans="2:8" ht="12" x14ac:dyDescent="0.15">
      <c r="B445" s="8">
        <v>440</v>
      </c>
      <c r="C445" s="11">
        <v>78101801</v>
      </c>
      <c r="D445" s="102"/>
      <c r="E445" s="14" t="s">
        <v>15</v>
      </c>
      <c r="F445" s="18" t="s">
        <v>11</v>
      </c>
      <c r="G445" s="23">
        <v>1</v>
      </c>
      <c r="H445" s="27">
        <v>98390</v>
      </c>
    </row>
    <row r="446" spans="2:8" ht="12" x14ac:dyDescent="0.15">
      <c r="B446" s="8">
        <v>441</v>
      </c>
      <c r="C446" s="11">
        <v>78101801</v>
      </c>
      <c r="D446" s="102"/>
      <c r="E446" s="14" t="s">
        <v>15</v>
      </c>
      <c r="F446" s="18" t="s">
        <v>17</v>
      </c>
      <c r="G446" s="23">
        <v>1</v>
      </c>
      <c r="H446" s="27">
        <v>147585</v>
      </c>
    </row>
    <row r="447" spans="2:8" ht="12" x14ac:dyDescent="0.15">
      <c r="B447" s="8">
        <v>442</v>
      </c>
      <c r="C447" s="11">
        <v>78101801</v>
      </c>
      <c r="D447" s="102"/>
      <c r="E447" s="14" t="s">
        <v>15</v>
      </c>
      <c r="F447" s="18" t="s">
        <v>16</v>
      </c>
      <c r="G447" s="23">
        <v>1</v>
      </c>
      <c r="H447" s="27">
        <v>1803819.5</v>
      </c>
    </row>
    <row r="448" spans="2:8" ht="24" x14ac:dyDescent="0.15">
      <c r="B448" s="8">
        <v>443</v>
      </c>
      <c r="C448" s="11">
        <v>78101801</v>
      </c>
      <c r="D448" s="102"/>
      <c r="E448" s="14" t="s">
        <v>17</v>
      </c>
      <c r="F448" s="18" t="s">
        <v>12</v>
      </c>
      <c r="G448" s="23">
        <v>1</v>
      </c>
      <c r="H448" s="27">
        <v>204979.5</v>
      </c>
    </row>
    <row r="449" spans="2:8" ht="24" x14ac:dyDescent="0.15">
      <c r="B449" s="8">
        <v>444</v>
      </c>
      <c r="C449" s="11">
        <v>78101801</v>
      </c>
      <c r="D449" s="102"/>
      <c r="E449" s="14" t="s">
        <v>17</v>
      </c>
      <c r="F449" s="18" t="s">
        <v>9</v>
      </c>
      <c r="G449" s="23">
        <v>1</v>
      </c>
      <c r="H449" s="27">
        <v>147585</v>
      </c>
    </row>
    <row r="450" spans="2:8" ht="24" x14ac:dyDescent="0.15">
      <c r="B450" s="8">
        <v>445</v>
      </c>
      <c r="C450" s="11">
        <v>78101801</v>
      </c>
      <c r="D450" s="102"/>
      <c r="E450" s="14" t="s">
        <v>17</v>
      </c>
      <c r="F450" s="18" t="s">
        <v>13</v>
      </c>
      <c r="G450" s="23">
        <v>1</v>
      </c>
      <c r="H450" s="27">
        <v>450955</v>
      </c>
    </row>
    <row r="451" spans="2:8" ht="24" x14ac:dyDescent="0.15">
      <c r="B451" s="8">
        <v>446</v>
      </c>
      <c r="C451" s="11">
        <v>78101801</v>
      </c>
      <c r="D451" s="102"/>
      <c r="E451" s="14" t="s">
        <v>17</v>
      </c>
      <c r="F451" s="18" t="s">
        <v>14</v>
      </c>
      <c r="G451" s="23">
        <v>1</v>
      </c>
      <c r="H451" s="27">
        <v>696930.5</v>
      </c>
    </row>
    <row r="452" spans="2:8" ht="24" x14ac:dyDescent="0.15">
      <c r="B452" s="8">
        <v>447</v>
      </c>
      <c r="C452" s="11">
        <v>78101801</v>
      </c>
      <c r="D452" s="102"/>
      <c r="E452" s="14" t="s">
        <v>17</v>
      </c>
      <c r="F452" s="18" t="s">
        <v>15</v>
      </c>
      <c r="G452" s="23">
        <v>1</v>
      </c>
      <c r="H452" s="27">
        <v>204979.5</v>
      </c>
    </row>
    <row r="453" spans="2:8" ht="24" x14ac:dyDescent="0.15">
      <c r="B453" s="8">
        <v>448</v>
      </c>
      <c r="C453" s="11">
        <v>78101801</v>
      </c>
      <c r="D453" s="102"/>
      <c r="E453" s="14" t="s">
        <v>17</v>
      </c>
      <c r="F453" s="18" t="s">
        <v>11</v>
      </c>
      <c r="G453" s="23">
        <v>1</v>
      </c>
      <c r="H453" s="27">
        <v>98386</v>
      </c>
    </row>
    <row r="454" spans="2:8" ht="24" x14ac:dyDescent="0.15">
      <c r="B454" s="8">
        <v>449</v>
      </c>
      <c r="C454" s="11">
        <v>78101801</v>
      </c>
      <c r="D454" s="102"/>
      <c r="E454" s="14" t="s">
        <v>17</v>
      </c>
      <c r="F454" s="18" t="s">
        <v>16</v>
      </c>
      <c r="G454" s="23">
        <v>1</v>
      </c>
      <c r="H454" s="27">
        <v>1803780</v>
      </c>
    </row>
    <row r="455" spans="2:8" ht="12" x14ac:dyDescent="0.15">
      <c r="B455" s="8">
        <v>450</v>
      </c>
      <c r="C455" s="11">
        <v>78101801</v>
      </c>
      <c r="D455" s="102"/>
      <c r="E455" s="14" t="s">
        <v>16</v>
      </c>
      <c r="F455" s="18" t="s">
        <v>12</v>
      </c>
      <c r="G455" s="23">
        <v>1</v>
      </c>
      <c r="H455" s="27">
        <v>450955</v>
      </c>
    </row>
    <row r="456" spans="2:8" ht="12" x14ac:dyDescent="0.15">
      <c r="B456" s="8">
        <v>451</v>
      </c>
      <c r="C456" s="11">
        <v>78101801</v>
      </c>
      <c r="D456" s="102"/>
      <c r="E456" s="14" t="s">
        <v>16</v>
      </c>
      <c r="F456" s="18" t="s">
        <v>9</v>
      </c>
      <c r="G456" s="23">
        <v>1</v>
      </c>
      <c r="H456" s="27">
        <v>409959</v>
      </c>
    </row>
    <row r="457" spans="2:8" ht="12" x14ac:dyDescent="0.15">
      <c r="B457" s="8">
        <v>452</v>
      </c>
      <c r="C457" s="11">
        <v>78101801</v>
      </c>
      <c r="D457" s="102"/>
      <c r="E457" s="14" t="s">
        <v>16</v>
      </c>
      <c r="F457" s="18" t="s">
        <v>13</v>
      </c>
      <c r="G457" s="23">
        <v>1</v>
      </c>
      <c r="H457" s="27">
        <v>819918</v>
      </c>
    </row>
    <row r="458" spans="2:8" ht="12" x14ac:dyDescent="0.15">
      <c r="B458" s="8">
        <v>453</v>
      </c>
      <c r="C458" s="11">
        <v>78101801</v>
      </c>
      <c r="D458" s="102"/>
      <c r="E458" s="14" t="s">
        <v>16</v>
      </c>
      <c r="F458" s="18" t="s">
        <v>14</v>
      </c>
      <c r="G458" s="23">
        <v>1</v>
      </c>
      <c r="H458" s="27">
        <v>696930.5</v>
      </c>
    </row>
    <row r="459" spans="2:8" ht="12" x14ac:dyDescent="0.15">
      <c r="B459" s="8">
        <v>454</v>
      </c>
      <c r="C459" s="11">
        <v>78101801</v>
      </c>
      <c r="D459" s="102"/>
      <c r="E459" s="14" t="s">
        <v>16</v>
      </c>
      <c r="F459" s="18" t="s">
        <v>15</v>
      </c>
      <c r="G459" s="23">
        <v>1</v>
      </c>
      <c r="H459" s="27">
        <v>614938.5</v>
      </c>
    </row>
    <row r="460" spans="2:8" ht="12" x14ac:dyDescent="0.15">
      <c r="B460" s="8">
        <v>455</v>
      </c>
      <c r="C460" s="11">
        <v>78101801</v>
      </c>
      <c r="D460" s="102"/>
      <c r="E460" s="14" t="s">
        <v>16</v>
      </c>
      <c r="F460" s="18" t="s">
        <v>17</v>
      </c>
      <c r="G460" s="23">
        <v>1</v>
      </c>
      <c r="H460" s="27">
        <v>409959</v>
      </c>
    </row>
    <row r="461" spans="2:8" ht="13" thickBot="1" x14ac:dyDescent="0.2">
      <c r="B461" s="8">
        <v>456</v>
      </c>
      <c r="C461" s="11">
        <v>78101801</v>
      </c>
      <c r="D461" s="103"/>
      <c r="E461" s="15" t="s">
        <v>16</v>
      </c>
      <c r="F461" s="19" t="s">
        <v>11</v>
      </c>
      <c r="G461" s="23">
        <v>1</v>
      </c>
      <c r="H461" s="27">
        <v>409959</v>
      </c>
    </row>
    <row r="462" spans="2:8" ht="12" x14ac:dyDescent="0.15">
      <c r="B462" s="8">
        <v>457</v>
      </c>
      <c r="C462" s="11">
        <v>78101801</v>
      </c>
      <c r="D462" s="101" t="s">
        <v>23</v>
      </c>
      <c r="E462" s="16" t="s">
        <v>13</v>
      </c>
      <c r="F462" s="20" t="s">
        <v>12</v>
      </c>
      <c r="G462" s="23">
        <v>1</v>
      </c>
      <c r="H462" s="27">
        <v>204979.5</v>
      </c>
    </row>
    <row r="463" spans="2:8" ht="12" x14ac:dyDescent="0.15">
      <c r="B463" s="8">
        <v>458</v>
      </c>
      <c r="C463" s="11">
        <v>78101801</v>
      </c>
      <c r="D463" s="102"/>
      <c r="E463" s="14" t="s">
        <v>13</v>
      </c>
      <c r="F463" s="18" t="s">
        <v>9</v>
      </c>
      <c r="G463" s="23">
        <v>1</v>
      </c>
      <c r="H463" s="27">
        <v>147510</v>
      </c>
    </row>
    <row r="464" spans="2:8" ht="12" x14ac:dyDescent="0.15">
      <c r="B464" s="8">
        <v>459</v>
      </c>
      <c r="C464" s="11">
        <v>78101801</v>
      </c>
      <c r="D464" s="102"/>
      <c r="E464" s="14" t="s">
        <v>13</v>
      </c>
      <c r="F464" s="18" t="s">
        <v>11</v>
      </c>
      <c r="G464" s="23">
        <v>1</v>
      </c>
      <c r="H464" s="27">
        <v>229482</v>
      </c>
    </row>
    <row r="465" spans="2:8" ht="12" x14ac:dyDescent="0.15">
      <c r="B465" s="8">
        <v>460</v>
      </c>
      <c r="C465" s="11">
        <v>78101801</v>
      </c>
      <c r="D465" s="102"/>
      <c r="E465" s="14" t="s">
        <v>13</v>
      </c>
      <c r="F465" s="18" t="s">
        <v>14</v>
      </c>
      <c r="G465" s="23">
        <v>1</v>
      </c>
      <c r="H465" s="27">
        <v>696930.5</v>
      </c>
    </row>
    <row r="466" spans="2:8" ht="12" x14ac:dyDescent="0.15">
      <c r="B466" s="8">
        <v>461</v>
      </c>
      <c r="C466" s="11">
        <v>78101801</v>
      </c>
      <c r="D466" s="102"/>
      <c r="E466" s="14" t="s">
        <v>13</v>
      </c>
      <c r="F466" s="18" t="s">
        <v>15</v>
      </c>
      <c r="G466" s="23">
        <v>1</v>
      </c>
      <c r="H466" s="27">
        <v>204930</v>
      </c>
    </row>
    <row r="467" spans="2:8" ht="12" x14ac:dyDescent="0.15">
      <c r="B467" s="8">
        <v>462</v>
      </c>
      <c r="C467" s="11">
        <v>78101801</v>
      </c>
      <c r="D467" s="102"/>
      <c r="E467" s="14" t="s">
        <v>13</v>
      </c>
      <c r="F467" s="18" t="s">
        <v>17</v>
      </c>
      <c r="G467" s="23">
        <v>1</v>
      </c>
      <c r="H467" s="27">
        <v>229482</v>
      </c>
    </row>
    <row r="468" spans="2:8" ht="12" x14ac:dyDescent="0.15">
      <c r="B468" s="8">
        <v>463</v>
      </c>
      <c r="C468" s="11">
        <v>78101801</v>
      </c>
      <c r="D468" s="102"/>
      <c r="E468" s="14" t="s">
        <v>13</v>
      </c>
      <c r="F468" s="18" t="s">
        <v>16</v>
      </c>
      <c r="G468" s="23">
        <v>1</v>
      </c>
      <c r="H468" s="27">
        <v>1584000</v>
      </c>
    </row>
    <row r="469" spans="2:8" ht="13" thickBot="1" x14ac:dyDescent="0.2">
      <c r="B469" s="8">
        <v>464</v>
      </c>
      <c r="C469" s="11">
        <v>78101801</v>
      </c>
      <c r="D469" s="103"/>
      <c r="E469" s="15" t="s">
        <v>13</v>
      </c>
      <c r="F469" s="19" t="s">
        <v>22</v>
      </c>
      <c r="G469" s="23">
        <v>1</v>
      </c>
      <c r="H469" s="28">
        <v>450450</v>
      </c>
    </row>
    <row r="470" spans="2:8" ht="12" x14ac:dyDescent="0.15">
      <c r="B470" s="8">
        <v>465</v>
      </c>
      <c r="C470" s="11">
        <v>78101801</v>
      </c>
      <c r="D470" s="101" t="s">
        <v>24</v>
      </c>
      <c r="E470" s="16" t="s">
        <v>13</v>
      </c>
      <c r="F470" s="20" t="s">
        <v>12</v>
      </c>
      <c r="G470" s="23">
        <v>1</v>
      </c>
      <c r="H470" s="27">
        <v>97000</v>
      </c>
    </row>
    <row r="471" spans="2:8" ht="12" x14ac:dyDescent="0.15">
      <c r="B471" s="8">
        <v>466</v>
      </c>
      <c r="C471" s="11">
        <v>78101801</v>
      </c>
      <c r="D471" s="102"/>
      <c r="E471" s="14" t="s">
        <v>13</v>
      </c>
      <c r="F471" s="18" t="s">
        <v>9</v>
      </c>
      <c r="G471" s="23">
        <v>1</v>
      </c>
      <c r="H471" s="27">
        <v>97000</v>
      </c>
    </row>
    <row r="472" spans="2:8" ht="12" x14ac:dyDescent="0.15">
      <c r="B472" s="8">
        <v>467</v>
      </c>
      <c r="C472" s="11">
        <v>78101801</v>
      </c>
      <c r="D472" s="102"/>
      <c r="E472" s="14" t="s">
        <v>13</v>
      </c>
      <c r="F472" s="18" t="s">
        <v>11</v>
      </c>
      <c r="G472" s="23">
        <v>1</v>
      </c>
      <c r="H472" s="27">
        <v>97000</v>
      </c>
    </row>
    <row r="473" spans="2:8" ht="12" x14ac:dyDescent="0.15">
      <c r="B473" s="8">
        <v>468</v>
      </c>
      <c r="C473" s="11">
        <v>78101801</v>
      </c>
      <c r="D473" s="102"/>
      <c r="E473" s="14" t="s">
        <v>13</v>
      </c>
      <c r="F473" s="18" t="s">
        <v>14</v>
      </c>
      <c r="G473" s="23">
        <v>1</v>
      </c>
      <c r="H473" s="27">
        <v>132400</v>
      </c>
    </row>
    <row r="474" spans="2:8" ht="12" x14ac:dyDescent="0.15">
      <c r="B474" s="8">
        <v>469</v>
      </c>
      <c r="C474" s="11">
        <v>78101801</v>
      </c>
      <c r="D474" s="102"/>
      <c r="E474" s="14" t="s">
        <v>13</v>
      </c>
      <c r="F474" s="18" t="s">
        <v>15</v>
      </c>
      <c r="G474" s="23">
        <v>1</v>
      </c>
      <c r="H474" s="27">
        <v>97000</v>
      </c>
    </row>
    <row r="475" spans="2:8" ht="12" x14ac:dyDescent="0.15">
      <c r="B475" s="8">
        <v>470</v>
      </c>
      <c r="C475" s="11">
        <v>78101801</v>
      </c>
      <c r="D475" s="102"/>
      <c r="E475" s="14" t="s">
        <v>13</v>
      </c>
      <c r="F475" s="18" t="s">
        <v>17</v>
      </c>
      <c r="G475" s="23">
        <v>1</v>
      </c>
      <c r="H475" s="27">
        <v>97000</v>
      </c>
    </row>
    <row r="476" spans="2:8" ht="12" x14ac:dyDescent="0.15">
      <c r="B476" s="8">
        <v>471</v>
      </c>
      <c r="C476" s="11">
        <v>78101801</v>
      </c>
      <c r="D476" s="102"/>
      <c r="E476" s="14" t="s">
        <v>13</v>
      </c>
      <c r="F476" s="18" t="s">
        <v>16</v>
      </c>
      <c r="G476" s="23">
        <v>1</v>
      </c>
      <c r="H476" s="27">
        <v>156000</v>
      </c>
    </row>
    <row r="477" spans="2:8" ht="13" thickBot="1" x14ac:dyDescent="0.2">
      <c r="B477" s="9">
        <v>472</v>
      </c>
      <c r="C477" s="12">
        <v>78101801</v>
      </c>
      <c r="D477" s="103"/>
      <c r="E477" s="15" t="s">
        <v>13</v>
      </c>
      <c r="F477" s="19" t="s">
        <v>22</v>
      </c>
      <c r="G477" s="24">
        <v>1</v>
      </c>
      <c r="H477" s="28">
        <v>97000</v>
      </c>
    </row>
    <row r="478" spans="2:8" ht="25.5" customHeight="1" thickBot="1" x14ac:dyDescent="0.2">
      <c r="G478" s="25" t="s">
        <v>28</v>
      </c>
      <c r="H478" s="29">
        <f>SUM(H6:H477)</f>
        <v>222904503.5</v>
      </c>
    </row>
    <row r="479" spans="2:8" x14ac:dyDescent="0.15">
      <c r="H479" s="21"/>
    </row>
    <row r="480" spans="2:8" ht="14" x14ac:dyDescent="0.15">
      <c r="E480" s="30" t="s">
        <v>31</v>
      </c>
      <c r="H480" s="21"/>
    </row>
    <row r="481" spans="5:8" ht="14" x14ac:dyDescent="0.15">
      <c r="E481" s="31" t="s">
        <v>32</v>
      </c>
      <c r="H481" s="21"/>
    </row>
    <row r="482" spans="5:8" x14ac:dyDescent="0.15">
      <c r="H482" s="21"/>
    </row>
    <row r="483" spans="5:8" x14ac:dyDescent="0.15">
      <c r="H483" s="21"/>
    </row>
    <row r="484" spans="5:8" x14ac:dyDescent="0.15">
      <c r="H484" s="21"/>
    </row>
    <row r="485" spans="5:8" x14ac:dyDescent="0.15">
      <c r="H485" s="21"/>
    </row>
    <row r="486" spans="5:8" x14ac:dyDescent="0.15">
      <c r="H486" s="21"/>
    </row>
    <row r="487" spans="5:8" x14ac:dyDescent="0.15">
      <c r="H487" s="21"/>
    </row>
    <row r="488" spans="5:8" x14ac:dyDescent="0.15">
      <c r="H488" s="21"/>
    </row>
    <row r="489" spans="5:8" x14ac:dyDescent="0.15">
      <c r="H489" s="21"/>
    </row>
    <row r="490" spans="5:8" x14ac:dyDescent="0.15">
      <c r="H490" s="21"/>
    </row>
    <row r="491" spans="5:8" x14ac:dyDescent="0.15">
      <c r="H491" s="21"/>
    </row>
    <row r="492" spans="5:8" x14ac:dyDescent="0.15">
      <c r="H492" s="21"/>
    </row>
    <row r="493" spans="5:8" x14ac:dyDescent="0.15">
      <c r="H493" s="21"/>
    </row>
    <row r="494" spans="5:8" x14ac:dyDescent="0.15">
      <c r="H494" s="21"/>
    </row>
    <row r="495" spans="5:8" x14ac:dyDescent="0.15">
      <c r="H495" s="21"/>
    </row>
    <row r="496" spans="5:8" x14ac:dyDescent="0.15">
      <c r="H496" s="21"/>
    </row>
    <row r="497" spans="8:8" x14ac:dyDescent="0.15">
      <c r="H497" s="21"/>
    </row>
    <row r="498" spans="8:8" x14ac:dyDescent="0.15">
      <c r="H498" s="21"/>
    </row>
    <row r="499" spans="8:8" x14ac:dyDescent="0.15">
      <c r="H499" s="21"/>
    </row>
    <row r="500" spans="8:8" x14ac:dyDescent="0.15">
      <c r="H500" s="21"/>
    </row>
    <row r="501" spans="8:8" x14ac:dyDescent="0.15">
      <c r="H501" s="21"/>
    </row>
    <row r="502" spans="8:8" x14ac:dyDescent="0.15">
      <c r="H502" s="21"/>
    </row>
    <row r="503" spans="8:8" x14ac:dyDescent="0.15">
      <c r="H503" s="21"/>
    </row>
    <row r="504" spans="8:8" x14ac:dyDescent="0.15">
      <c r="H504" s="21"/>
    </row>
    <row r="505" spans="8:8" x14ac:dyDescent="0.15">
      <c r="H505" s="21"/>
    </row>
    <row r="506" spans="8:8" x14ac:dyDescent="0.15">
      <c r="H506" s="21"/>
    </row>
    <row r="507" spans="8:8" x14ac:dyDescent="0.15">
      <c r="H507" s="21"/>
    </row>
    <row r="508" spans="8:8" x14ac:dyDescent="0.15">
      <c r="H508" s="21"/>
    </row>
    <row r="509" spans="8:8" x14ac:dyDescent="0.15">
      <c r="H509" s="21"/>
    </row>
    <row r="510" spans="8:8" x14ac:dyDescent="0.15">
      <c r="H510" s="21"/>
    </row>
    <row r="511" spans="8:8" x14ac:dyDescent="0.15">
      <c r="H511" s="21"/>
    </row>
    <row r="512" spans="8:8" x14ac:dyDescent="0.15">
      <c r="H512" s="21"/>
    </row>
    <row r="513" spans="8:8" x14ac:dyDescent="0.15">
      <c r="H513" s="21"/>
    </row>
    <row r="514" spans="8:8" x14ac:dyDescent="0.15">
      <c r="H514" s="21"/>
    </row>
    <row r="515" spans="8:8" x14ac:dyDescent="0.15">
      <c r="H515" s="21"/>
    </row>
    <row r="516" spans="8:8" x14ac:dyDescent="0.15">
      <c r="H516" s="21"/>
    </row>
    <row r="517" spans="8:8" x14ac:dyDescent="0.15">
      <c r="H517" s="21"/>
    </row>
    <row r="518" spans="8:8" x14ac:dyDescent="0.15">
      <c r="H518" s="21"/>
    </row>
    <row r="519" spans="8:8" x14ac:dyDescent="0.15">
      <c r="H519" s="21"/>
    </row>
    <row r="520" spans="8:8" x14ac:dyDescent="0.15">
      <c r="H520" s="21"/>
    </row>
  </sheetData>
  <mergeCells count="14">
    <mergeCell ref="B3:H3"/>
    <mergeCell ref="B2:H2"/>
    <mergeCell ref="D4:H4"/>
    <mergeCell ref="B4:C4"/>
    <mergeCell ref="D63:D119"/>
    <mergeCell ref="D120:D176"/>
    <mergeCell ref="D177:D233"/>
    <mergeCell ref="D234:D290"/>
    <mergeCell ref="D6:D62"/>
    <mergeCell ref="D470:D477"/>
    <mergeCell ref="D291:D347"/>
    <mergeCell ref="D348:D404"/>
    <mergeCell ref="D405:D461"/>
    <mergeCell ref="D462:D469"/>
  </mergeCells>
  <pageMargins left="0.70866141732283472" right="0.70866141732283472" top="0.74803149606299213" bottom="0.74803149606299213" header="0.31496062992125984" footer="0.31496062992125984"/>
  <pageSetup paperSize="9" scale="47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DC7AE-8A5F-984F-AD3E-65AFA80C626B}">
  <dimension ref="B1:L82"/>
  <sheetViews>
    <sheetView zoomScale="110" zoomScaleNormal="110" zoomScaleSheetLayoutView="80" workbookViewId="0">
      <selection activeCell="D6" sqref="D6"/>
    </sheetView>
  </sheetViews>
  <sheetFormatPr baseColWidth="10" defaultColWidth="11.5" defaultRowHeight="11" x14ac:dyDescent="0.15"/>
  <cols>
    <col min="1" max="1" width="2.1640625" style="1" customWidth="1"/>
    <col min="2" max="2" width="7.33203125" style="1" customWidth="1"/>
    <col min="3" max="3" width="10.83203125" style="1" customWidth="1"/>
    <col min="4" max="4" width="49.33203125" style="1" customWidth="1"/>
    <col min="5" max="5" width="44.6640625" style="1" customWidth="1"/>
    <col min="6" max="6" width="10.6640625" style="2" customWidth="1"/>
    <col min="7" max="7" width="16.6640625" style="68" customWidth="1"/>
    <col min="8" max="8" width="15.33203125" style="68" customWidth="1"/>
    <col min="9" max="9" width="37.1640625" style="69" customWidth="1"/>
    <col min="10" max="10" width="54.6640625" style="1" customWidth="1"/>
    <col min="11" max="11" width="11.5" style="1" customWidth="1"/>
    <col min="12" max="22" width="11.5" style="1"/>
    <col min="23" max="23" width="13.6640625" style="1" customWidth="1"/>
    <col min="24" max="25" width="11.5" style="1"/>
    <col min="26" max="26" width="12.83203125" style="1" bestFit="1" customWidth="1"/>
    <col min="27" max="38" width="11.5" style="1"/>
    <col min="39" max="39" width="13.33203125" style="1" customWidth="1"/>
    <col min="40" max="16384" width="11.5" style="1"/>
  </cols>
  <sheetData>
    <row r="1" spans="2:12" ht="4" customHeight="1" thickBot="1" x14ac:dyDescent="0.2"/>
    <row r="2" spans="2:12" ht="15" customHeight="1" thickBot="1" x14ac:dyDescent="0.2">
      <c r="B2" s="105" t="s">
        <v>29</v>
      </c>
      <c r="C2" s="106"/>
      <c r="D2" s="106"/>
      <c r="E2" s="106"/>
      <c r="F2" s="106"/>
      <c r="G2" s="106"/>
      <c r="H2" s="107"/>
    </row>
    <row r="3" spans="2:12" ht="15" customHeight="1" thickBot="1" x14ac:dyDescent="0.2">
      <c r="B3" s="105" t="s">
        <v>26</v>
      </c>
      <c r="C3" s="106"/>
      <c r="D3" s="106"/>
      <c r="E3" s="106"/>
      <c r="F3" s="106"/>
      <c r="G3" s="106"/>
      <c r="H3" s="107"/>
    </row>
    <row r="4" spans="2:12" s="2" customFormat="1" ht="13" thickBot="1" x14ac:dyDescent="0.25">
      <c r="B4" s="3" t="s">
        <v>2</v>
      </c>
      <c r="C4" s="4" t="s">
        <v>3</v>
      </c>
      <c r="D4" s="5" t="s">
        <v>0</v>
      </c>
      <c r="E4" s="3" t="s">
        <v>1</v>
      </c>
      <c r="F4" s="6" t="s">
        <v>27</v>
      </c>
      <c r="G4" s="3" t="s">
        <v>30</v>
      </c>
      <c r="H4" s="3" t="s">
        <v>74</v>
      </c>
      <c r="I4" s="77" t="s">
        <v>75</v>
      </c>
      <c r="J4" s="78" t="s">
        <v>121</v>
      </c>
    </row>
    <row r="5" spans="2:12" ht="70.5" customHeight="1" x14ac:dyDescent="0.2">
      <c r="B5" s="11">
        <v>1</v>
      </c>
      <c r="C5" s="11">
        <v>78101801</v>
      </c>
      <c r="D5" s="14" t="s">
        <v>13</v>
      </c>
      <c r="E5" s="18" t="s">
        <v>14</v>
      </c>
      <c r="F5" s="52">
        <v>7</v>
      </c>
      <c r="G5" s="70">
        <v>40996</v>
      </c>
      <c r="H5" s="70">
        <f t="shared" ref="H5:H12" si="0">+G5*F5</f>
        <v>286972</v>
      </c>
      <c r="I5" s="80" t="s">
        <v>164</v>
      </c>
      <c r="J5" s="79"/>
    </row>
    <row r="6" spans="2:12" ht="64.5" customHeight="1" x14ac:dyDescent="0.2">
      <c r="B6" s="11">
        <v>2</v>
      </c>
      <c r="C6" s="11">
        <v>78101801</v>
      </c>
      <c r="D6" s="14" t="s">
        <v>13</v>
      </c>
      <c r="E6" s="18" t="s">
        <v>15</v>
      </c>
      <c r="F6" s="52">
        <v>8</v>
      </c>
      <c r="G6" s="70">
        <v>40996</v>
      </c>
      <c r="H6" s="70">
        <f t="shared" si="0"/>
        <v>327968</v>
      </c>
      <c r="I6" s="80" t="s">
        <v>152</v>
      </c>
      <c r="J6" s="79"/>
    </row>
    <row r="7" spans="2:12" ht="69" customHeight="1" x14ac:dyDescent="0.15">
      <c r="B7" s="11">
        <v>3</v>
      </c>
      <c r="C7" s="11">
        <v>78101801</v>
      </c>
      <c r="D7" s="14" t="s">
        <v>13</v>
      </c>
      <c r="E7" s="18" t="s">
        <v>17</v>
      </c>
      <c r="F7" s="52">
        <v>8</v>
      </c>
      <c r="G7" s="70">
        <v>40996</v>
      </c>
      <c r="H7" s="70">
        <f t="shared" si="0"/>
        <v>327968</v>
      </c>
      <c r="I7" s="80" t="s">
        <v>152</v>
      </c>
      <c r="J7" s="81"/>
    </row>
    <row r="8" spans="2:12" ht="69" customHeight="1" x14ac:dyDescent="0.15">
      <c r="B8" s="11">
        <v>4</v>
      </c>
      <c r="C8" s="11">
        <v>78101801</v>
      </c>
      <c r="D8" s="14" t="s">
        <v>13</v>
      </c>
      <c r="E8" s="18" t="s">
        <v>12</v>
      </c>
      <c r="F8" s="52">
        <v>8</v>
      </c>
      <c r="G8" s="70">
        <v>40996</v>
      </c>
      <c r="H8" s="70">
        <f t="shared" si="0"/>
        <v>327968</v>
      </c>
      <c r="I8" s="80" t="s">
        <v>152</v>
      </c>
      <c r="J8" s="81"/>
    </row>
    <row r="9" spans="2:12" ht="74" customHeight="1" x14ac:dyDescent="0.15">
      <c r="B9" s="11">
        <v>5</v>
      </c>
      <c r="C9" s="11">
        <v>78101801</v>
      </c>
      <c r="D9" s="14" t="s">
        <v>13</v>
      </c>
      <c r="E9" s="18" t="s">
        <v>9</v>
      </c>
      <c r="F9" s="52">
        <v>8</v>
      </c>
      <c r="G9" s="70">
        <v>40996</v>
      </c>
      <c r="H9" s="70">
        <f t="shared" si="0"/>
        <v>327968</v>
      </c>
      <c r="I9" s="80" t="s">
        <v>152</v>
      </c>
      <c r="J9" s="81"/>
      <c r="L9" s="80" t="s">
        <v>153</v>
      </c>
    </row>
    <row r="10" spans="2:12" ht="74" customHeight="1" x14ac:dyDescent="0.15">
      <c r="B10" s="11">
        <v>6</v>
      </c>
      <c r="C10" s="11">
        <v>78101801</v>
      </c>
      <c r="D10" s="14" t="s">
        <v>13</v>
      </c>
      <c r="E10" s="18" t="s">
        <v>163</v>
      </c>
      <c r="F10" s="52">
        <v>4</v>
      </c>
      <c r="G10" s="70">
        <v>40996</v>
      </c>
      <c r="H10" s="70">
        <f t="shared" si="0"/>
        <v>163984</v>
      </c>
      <c r="I10" s="80" t="s">
        <v>154</v>
      </c>
      <c r="J10" s="81"/>
    </row>
    <row r="11" spans="2:12" ht="42" customHeight="1" x14ac:dyDescent="0.15">
      <c r="B11" s="11">
        <v>7</v>
      </c>
      <c r="C11" s="11">
        <v>78101801</v>
      </c>
      <c r="D11" s="14" t="s">
        <v>13</v>
      </c>
      <c r="E11" s="18" t="s">
        <v>155</v>
      </c>
      <c r="F11" s="52">
        <v>1</v>
      </c>
      <c r="G11" s="70">
        <v>350000</v>
      </c>
      <c r="H11" s="70">
        <f t="shared" si="0"/>
        <v>350000</v>
      </c>
      <c r="I11" s="80" t="s">
        <v>159</v>
      </c>
      <c r="J11" s="81"/>
    </row>
    <row r="12" spans="2:12" ht="42" customHeight="1" x14ac:dyDescent="0.15">
      <c r="B12" s="11">
        <v>8</v>
      </c>
      <c r="C12" s="11">
        <v>78101801</v>
      </c>
      <c r="D12" s="14" t="s">
        <v>13</v>
      </c>
      <c r="E12" s="18" t="s">
        <v>157</v>
      </c>
      <c r="F12" s="52">
        <v>1</v>
      </c>
      <c r="G12" s="70">
        <v>290000</v>
      </c>
      <c r="H12" s="70">
        <f t="shared" si="0"/>
        <v>290000</v>
      </c>
      <c r="I12" s="80" t="s">
        <v>160</v>
      </c>
      <c r="J12" s="81"/>
    </row>
    <row r="13" spans="2:12" ht="42" customHeight="1" x14ac:dyDescent="0.15">
      <c r="B13" s="11">
        <v>9</v>
      </c>
      <c r="C13" s="11">
        <v>78101801</v>
      </c>
      <c r="D13" s="14" t="s">
        <v>13</v>
      </c>
      <c r="E13" s="18" t="s">
        <v>156</v>
      </c>
      <c r="F13" s="52">
        <v>1</v>
      </c>
      <c r="G13" s="70">
        <v>320000</v>
      </c>
      <c r="H13" s="70">
        <f t="shared" ref="H13" si="1">+G13*F13</f>
        <v>320000</v>
      </c>
      <c r="I13" s="80" t="s">
        <v>161</v>
      </c>
      <c r="J13" s="81"/>
    </row>
    <row r="14" spans="2:12" ht="42" customHeight="1" x14ac:dyDescent="0.15">
      <c r="B14" s="11">
        <v>10</v>
      </c>
      <c r="C14" s="11">
        <v>78101801</v>
      </c>
      <c r="D14" s="14" t="s">
        <v>13</v>
      </c>
      <c r="E14" s="18" t="s">
        <v>158</v>
      </c>
      <c r="F14" s="52">
        <v>4</v>
      </c>
      <c r="G14" s="70">
        <f>40996*2</f>
        <v>81992</v>
      </c>
      <c r="H14" s="70">
        <f t="shared" ref="H14:H20" si="2">+G14*F14</f>
        <v>327968</v>
      </c>
      <c r="I14" s="80" t="s">
        <v>162</v>
      </c>
      <c r="J14" s="81"/>
    </row>
    <row r="15" spans="2:12" ht="89" customHeight="1" x14ac:dyDescent="0.15">
      <c r="B15" s="11">
        <v>11</v>
      </c>
      <c r="C15" s="11">
        <v>78101801</v>
      </c>
      <c r="D15" s="14" t="s">
        <v>13</v>
      </c>
      <c r="E15" s="18" t="s">
        <v>14</v>
      </c>
      <c r="F15" s="52">
        <v>8</v>
      </c>
      <c r="G15" s="70">
        <v>40996</v>
      </c>
      <c r="H15" s="70">
        <f t="shared" si="2"/>
        <v>327968</v>
      </c>
      <c r="I15" s="80" t="s">
        <v>166</v>
      </c>
      <c r="J15" s="81"/>
      <c r="K15" s="1" t="s">
        <v>165</v>
      </c>
    </row>
    <row r="16" spans="2:12" ht="77" customHeight="1" x14ac:dyDescent="0.15">
      <c r="B16" s="11">
        <v>12</v>
      </c>
      <c r="C16" s="11">
        <v>78101801</v>
      </c>
      <c r="D16" s="14" t="s">
        <v>13</v>
      </c>
      <c r="E16" s="18" t="s">
        <v>15</v>
      </c>
      <c r="F16" s="52">
        <v>8</v>
      </c>
      <c r="G16" s="70">
        <v>40996</v>
      </c>
      <c r="H16" s="70">
        <f t="shared" si="2"/>
        <v>327968</v>
      </c>
      <c r="I16" s="80" t="s">
        <v>166</v>
      </c>
      <c r="J16" s="81"/>
    </row>
    <row r="17" spans="2:10" ht="77" customHeight="1" x14ac:dyDescent="0.15">
      <c r="B17" s="11">
        <v>13</v>
      </c>
      <c r="C17" s="11">
        <v>78101801</v>
      </c>
      <c r="D17" s="14" t="s">
        <v>13</v>
      </c>
      <c r="E17" s="18" t="s">
        <v>17</v>
      </c>
      <c r="F17" s="52">
        <v>8</v>
      </c>
      <c r="G17" s="70">
        <v>40996</v>
      </c>
      <c r="H17" s="70">
        <f t="shared" si="2"/>
        <v>327968</v>
      </c>
      <c r="I17" s="80" t="s">
        <v>166</v>
      </c>
      <c r="J17" s="81"/>
    </row>
    <row r="18" spans="2:10" ht="72" customHeight="1" x14ac:dyDescent="0.15">
      <c r="B18" s="11">
        <v>14</v>
      </c>
      <c r="C18" s="11">
        <v>78101801</v>
      </c>
      <c r="D18" s="14" t="s">
        <v>13</v>
      </c>
      <c r="E18" s="18" t="s">
        <v>12</v>
      </c>
      <c r="F18" s="52">
        <v>8</v>
      </c>
      <c r="G18" s="70">
        <v>40996</v>
      </c>
      <c r="H18" s="70">
        <f t="shared" si="2"/>
        <v>327968</v>
      </c>
      <c r="I18" s="80" t="s">
        <v>166</v>
      </c>
      <c r="J18" s="81"/>
    </row>
    <row r="19" spans="2:10" ht="65" customHeight="1" x14ac:dyDescent="0.15">
      <c r="B19" s="11">
        <v>15</v>
      </c>
      <c r="C19" s="11">
        <v>78101801</v>
      </c>
      <c r="D19" s="14" t="s">
        <v>13</v>
      </c>
      <c r="E19" s="18" t="s">
        <v>9</v>
      </c>
      <c r="F19" s="52">
        <v>8</v>
      </c>
      <c r="G19" s="70">
        <v>40996</v>
      </c>
      <c r="H19" s="70">
        <f t="shared" si="2"/>
        <v>327968</v>
      </c>
      <c r="I19" s="80" t="s">
        <v>166</v>
      </c>
      <c r="J19" s="81"/>
    </row>
    <row r="20" spans="2:10" ht="70" customHeight="1" x14ac:dyDescent="0.15">
      <c r="B20" s="11">
        <v>16</v>
      </c>
      <c r="C20" s="11">
        <v>78101801</v>
      </c>
      <c r="D20" s="14" t="s">
        <v>13</v>
      </c>
      <c r="E20" s="18" t="s">
        <v>163</v>
      </c>
      <c r="F20" s="52">
        <v>8</v>
      </c>
      <c r="G20" s="70">
        <v>40996</v>
      </c>
      <c r="H20" s="70">
        <f t="shared" si="2"/>
        <v>327968</v>
      </c>
      <c r="I20" s="80" t="s">
        <v>166</v>
      </c>
      <c r="J20" s="81"/>
    </row>
    <row r="21" spans="2:10" ht="70" customHeight="1" x14ac:dyDescent="0.15">
      <c r="B21" s="11">
        <v>17</v>
      </c>
      <c r="C21" s="11">
        <v>78101801</v>
      </c>
      <c r="D21" s="14" t="s">
        <v>13</v>
      </c>
      <c r="E21" s="18" t="s">
        <v>169</v>
      </c>
      <c r="F21" s="52">
        <v>1</v>
      </c>
      <c r="G21" s="70">
        <v>1352865</v>
      </c>
      <c r="H21" s="70">
        <f t="shared" ref="H21" si="3">+G21*F21</f>
        <v>1352865</v>
      </c>
      <c r="I21" s="80" t="s">
        <v>167</v>
      </c>
      <c r="J21" s="81"/>
    </row>
    <row r="22" spans="2:10" ht="41" customHeight="1" x14ac:dyDescent="0.15">
      <c r="B22" s="11">
        <v>18</v>
      </c>
      <c r="C22" s="11">
        <v>78101801</v>
      </c>
      <c r="D22" s="14" t="s">
        <v>13</v>
      </c>
      <c r="E22" s="18" t="s">
        <v>170</v>
      </c>
      <c r="F22" s="52">
        <v>3</v>
      </c>
      <c r="G22" s="70">
        <v>40996</v>
      </c>
      <c r="H22" s="70">
        <f t="shared" ref="H22:H38" si="4">+G22*F22</f>
        <v>122988</v>
      </c>
      <c r="I22" s="80" t="s">
        <v>168</v>
      </c>
      <c r="J22" s="81"/>
    </row>
    <row r="23" spans="2:10" ht="65" customHeight="1" x14ac:dyDescent="0.15">
      <c r="B23" s="11">
        <v>19</v>
      </c>
      <c r="C23" s="11">
        <v>78101801</v>
      </c>
      <c r="D23" s="14" t="s">
        <v>13</v>
      </c>
      <c r="E23" s="18" t="s">
        <v>14</v>
      </c>
      <c r="F23" s="52">
        <v>4</v>
      </c>
      <c r="G23" s="70">
        <v>40996</v>
      </c>
      <c r="H23" s="70">
        <f t="shared" si="4"/>
        <v>163984</v>
      </c>
      <c r="I23" s="80" t="s">
        <v>171</v>
      </c>
      <c r="J23" s="81"/>
    </row>
    <row r="24" spans="2:10" ht="61" customHeight="1" x14ac:dyDescent="0.15">
      <c r="B24" s="11">
        <v>20</v>
      </c>
      <c r="C24" s="11">
        <v>78101801</v>
      </c>
      <c r="D24" s="14" t="s">
        <v>13</v>
      </c>
      <c r="E24" s="18" t="s">
        <v>15</v>
      </c>
      <c r="F24" s="52">
        <v>4</v>
      </c>
      <c r="G24" s="70">
        <v>40996</v>
      </c>
      <c r="H24" s="70">
        <f t="shared" si="4"/>
        <v>163984</v>
      </c>
      <c r="I24" s="80" t="s">
        <v>171</v>
      </c>
      <c r="J24" s="81"/>
    </row>
    <row r="25" spans="2:10" ht="61" customHeight="1" x14ac:dyDescent="0.15">
      <c r="B25" s="11">
        <v>21</v>
      </c>
      <c r="C25" s="11">
        <v>78101801</v>
      </c>
      <c r="D25" s="14" t="s">
        <v>13</v>
      </c>
      <c r="E25" s="18" t="s">
        <v>17</v>
      </c>
      <c r="F25" s="52">
        <v>4</v>
      </c>
      <c r="G25" s="70">
        <v>40996</v>
      </c>
      <c r="H25" s="70">
        <f t="shared" si="4"/>
        <v>163984</v>
      </c>
      <c r="I25" s="80" t="s">
        <v>171</v>
      </c>
      <c r="J25" s="81"/>
    </row>
    <row r="26" spans="2:10" ht="62" customHeight="1" x14ac:dyDescent="0.15">
      <c r="B26" s="11">
        <v>22</v>
      </c>
      <c r="C26" s="11">
        <v>78101801</v>
      </c>
      <c r="D26" s="14" t="s">
        <v>13</v>
      </c>
      <c r="E26" s="18" t="s">
        <v>12</v>
      </c>
      <c r="F26" s="52">
        <v>4</v>
      </c>
      <c r="G26" s="70">
        <v>40996</v>
      </c>
      <c r="H26" s="70">
        <f t="shared" si="4"/>
        <v>163984</v>
      </c>
      <c r="I26" s="80" t="s">
        <v>171</v>
      </c>
      <c r="J26" s="81"/>
    </row>
    <row r="27" spans="2:10" ht="58" customHeight="1" x14ac:dyDescent="0.15">
      <c r="B27" s="11">
        <v>23</v>
      </c>
      <c r="C27" s="11">
        <v>78101801</v>
      </c>
      <c r="D27" s="14" t="s">
        <v>13</v>
      </c>
      <c r="E27" s="18" t="s">
        <v>9</v>
      </c>
      <c r="F27" s="52">
        <v>4</v>
      </c>
      <c r="G27" s="70">
        <v>40996</v>
      </c>
      <c r="H27" s="70">
        <f t="shared" si="4"/>
        <v>163984</v>
      </c>
      <c r="I27" s="80" t="s">
        <v>171</v>
      </c>
      <c r="J27" s="81"/>
    </row>
    <row r="28" spans="2:10" ht="70" customHeight="1" x14ac:dyDescent="0.15">
      <c r="B28" s="11">
        <v>24</v>
      </c>
      <c r="C28" s="11">
        <v>78101801</v>
      </c>
      <c r="D28" s="14" t="s">
        <v>13</v>
      </c>
      <c r="E28" s="18" t="s">
        <v>163</v>
      </c>
      <c r="F28" s="52">
        <v>4</v>
      </c>
      <c r="G28" s="70">
        <v>40996</v>
      </c>
      <c r="H28" s="70">
        <f t="shared" si="4"/>
        <v>163984</v>
      </c>
      <c r="I28" s="80" t="s">
        <v>171</v>
      </c>
      <c r="J28" s="81"/>
    </row>
    <row r="29" spans="2:10" ht="70" customHeight="1" x14ac:dyDescent="0.15">
      <c r="B29" s="11">
        <v>25</v>
      </c>
      <c r="C29" s="11">
        <v>78101801</v>
      </c>
      <c r="D29" s="14" t="s">
        <v>13</v>
      </c>
      <c r="E29" s="18" t="s">
        <v>141</v>
      </c>
      <c r="F29" s="52">
        <v>1</v>
      </c>
      <c r="G29" s="70">
        <v>400000</v>
      </c>
      <c r="H29" s="70">
        <f t="shared" ref="H29:H35" si="5">+G29*F29</f>
        <v>400000</v>
      </c>
      <c r="I29" s="80" t="s">
        <v>142</v>
      </c>
      <c r="J29" s="81"/>
    </row>
    <row r="30" spans="2:10" ht="70" customHeight="1" x14ac:dyDescent="0.15">
      <c r="B30" s="11">
        <v>26</v>
      </c>
      <c r="C30" s="11">
        <v>78101801</v>
      </c>
      <c r="D30" s="14" t="s">
        <v>13</v>
      </c>
      <c r="E30" s="18" t="s">
        <v>14</v>
      </c>
      <c r="F30" s="52">
        <v>4</v>
      </c>
      <c r="G30" s="70">
        <v>40996</v>
      </c>
      <c r="H30" s="70">
        <f t="shared" si="5"/>
        <v>163984</v>
      </c>
      <c r="I30" s="80" t="s">
        <v>173</v>
      </c>
      <c r="J30" s="81"/>
    </row>
    <row r="31" spans="2:10" ht="70" customHeight="1" x14ac:dyDescent="0.15">
      <c r="B31" s="11">
        <v>27</v>
      </c>
      <c r="C31" s="11">
        <v>78101801</v>
      </c>
      <c r="D31" s="14" t="s">
        <v>13</v>
      </c>
      <c r="E31" s="18" t="s">
        <v>15</v>
      </c>
      <c r="F31" s="52">
        <v>5</v>
      </c>
      <c r="G31" s="70">
        <v>40996</v>
      </c>
      <c r="H31" s="70">
        <f t="shared" si="5"/>
        <v>204980</v>
      </c>
      <c r="I31" s="80" t="s">
        <v>172</v>
      </c>
      <c r="J31" s="81"/>
    </row>
    <row r="32" spans="2:10" ht="70" customHeight="1" x14ac:dyDescent="0.15">
      <c r="B32" s="11">
        <v>28</v>
      </c>
      <c r="C32" s="11">
        <v>78101801</v>
      </c>
      <c r="D32" s="14" t="s">
        <v>13</v>
      </c>
      <c r="E32" s="18" t="s">
        <v>17</v>
      </c>
      <c r="F32" s="52">
        <v>5</v>
      </c>
      <c r="G32" s="70">
        <v>40996</v>
      </c>
      <c r="H32" s="70">
        <f t="shared" si="5"/>
        <v>204980</v>
      </c>
      <c r="I32" s="80" t="s">
        <v>172</v>
      </c>
      <c r="J32" s="81"/>
    </row>
    <row r="33" spans="2:10" ht="70" customHeight="1" x14ac:dyDescent="0.15">
      <c r="B33" s="11">
        <v>29</v>
      </c>
      <c r="C33" s="11">
        <v>78101801</v>
      </c>
      <c r="D33" s="14" t="s">
        <v>13</v>
      </c>
      <c r="E33" s="18" t="s">
        <v>12</v>
      </c>
      <c r="F33" s="52">
        <v>5</v>
      </c>
      <c r="G33" s="70">
        <v>40996</v>
      </c>
      <c r="H33" s="70">
        <f t="shared" si="5"/>
        <v>204980</v>
      </c>
      <c r="I33" s="80" t="s">
        <v>172</v>
      </c>
      <c r="J33" s="81"/>
    </row>
    <row r="34" spans="2:10" ht="64" customHeight="1" x14ac:dyDescent="0.15">
      <c r="B34" s="11">
        <v>30</v>
      </c>
      <c r="C34" s="11">
        <v>78101801</v>
      </c>
      <c r="D34" s="14" t="s">
        <v>13</v>
      </c>
      <c r="E34" s="18" t="s">
        <v>180</v>
      </c>
      <c r="F34" s="52">
        <v>5</v>
      </c>
      <c r="G34" s="70">
        <v>40996</v>
      </c>
      <c r="H34" s="70">
        <f t="shared" si="5"/>
        <v>204980</v>
      </c>
      <c r="I34" s="80" t="s">
        <v>172</v>
      </c>
      <c r="J34" s="81"/>
    </row>
    <row r="35" spans="2:10" ht="59" customHeight="1" x14ac:dyDescent="0.15">
      <c r="B35" s="11">
        <v>31</v>
      </c>
      <c r="C35" s="11">
        <v>78101801</v>
      </c>
      <c r="D35" s="14" t="s">
        <v>13</v>
      </c>
      <c r="E35" s="18" t="s">
        <v>163</v>
      </c>
      <c r="F35" s="52">
        <v>5</v>
      </c>
      <c r="G35" s="70">
        <v>40996</v>
      </c>
      <c r="H35" s="70">
        <f t="shared" si="5"/>
        <v>204980</v>
      </c>
      <c r="I35" s="80" t="s">
        <v>172</v>
      </c>
      <c r="J35" s="81"/>
    </row>
    <row r="36" spans="2:10" ht="29" customHeight="1" x14ac:dyDescent="0.15">
      <c r="B36" s="11">
        <v>32</v>
      </c>
      <c r="C36" s="11">
        <v>78101801</v>
      </c>
      <c r="D36" s="14" t="s">
        <v>13</v>
      </c>
      <c r="E36" s="18" t="s">
        <v>178</v>
      </c>
      <c r="F36" s="52">
        <v>1</v>
      </c>
      <c r="G36" s="70">
        <v>350000</v>
      </c>
      <c r="H36" s="70">
        <f t="shared" si="4"/>
        <v>350000</v>
      </c>
      <c r="I36" s="80" t="s">
        <v>174</v>
      </c>
      <c r="J36" s="81"/>
    </row>
    <row r="37" spans="2:10" ht="40" customHeight="1" x14ac:dyDescent="0.15">
      <c r="B37" s="11">
        <v>33</v>
      </c>
      <c r="C37" s="11">
        <v>78101801</v>
      </c>
      <c r="D37" s="14" t="s">
        <v>13</v>
      </c>
      <c r="E37" s="18" t="s">
        <v>177</v>
      </c>
      <c r="F37" s="52">
        <v>2</v>
      </c>
      <c r="G37" s="70">
        <v>50000</v>
      </c>
      <c r="H37" s="70">
        <f t="shared" si="4"/>
        <v>100000</v>
      </c>
      <c r="I37" s="80" t="s">
        <v>146</v>
      </c>
      <c r="J37" s="81"/>
    </row>
    <row r="38" spans="2:10" ht="53" customHeight="1" x14ac:dyDescent="0.15">
      <c r="B38" s="11">
        <v>34</v>
      </c>
      <c r="C38" s="11">
        <v>78101801</v>
      </c>
      <c r="D38" s="14" t="s">
        <v>13</v>
      </c>
      <c r="E38" s="18" t="s">
        <v>176</v>
      </c>
      <c r="F38" s="52">
        <v>3</v>
      </c>
      <c r="G38" s="70">
        <v>50000</v>
      </c>
      <c r="H38" s="70">
        <f t="shared" si="4"/>
        <v>150000</v>
      </c>
      <c r="I38" s="80" t="s">
        <v>175</v>
      </c>
      <c r="J38" s="81"/>
    </row>
    <row r="39" spans="2:10" s="2" customFormat="1" ht="58.5" customHeight="1" x14ac:dyDescent="0.2">
      <c r="B39" s="11">
        <v>35</v>
      </c>
      <c r="C39" s="11">
        <v>78101801</v>
      </c>
      <c r="D39" s="14" t="s">
        <v>13</v>
      </c>
      <c r="E39" s="18" t="s">
        <v>16</v>
      </c>
      <c r="F39" s="52">
        <v>2</v>
      </c>
      <c r="G39" s="70">
        <v>147585</v>
      </c>
      <c r="H39" s="70">
        <f t="shared" ref="H39" si="6">+G39*F39</f>
        <v>295170</v>
      </c>
      <c r="I39" s="80" t="s">
        <v>179</v>
      </c>
      <c r="J39" s="82"/>
    </row>
    <row r="40" spans="2:10" ht="25.5" customHeight="1" thickBot="1" x14ac:dyDescent="0.2">
      <c r="F40" s="59" t="s">
        <v>28</v>
      </c>
      <c r="G40" s="72">
        <f>SUM(G5:G39)</f>
        <v>4417342</v>
      </c>
      <c r="H40" s="100">
        <f>SUM(H5:H39)</f>
        <v>9962415</v>
      </c>
      <c r="I40" s="73"/>
    </row>
    <row r="41" spans="2:10" x14ac:dyDescent="0.15">
      <c r="G41" s="74"/>
      <c r="H41" s="74"/>
      <c r="I41" s="75"/>
    </row>
    <row r="42" spans="2:10" ht="14" x14ac:dyDescent="0.15">
      <c r="D42" s="30" t="s">
        <v>31</v>
      </c>
      <c r="G42" s="74"/>
      <c r="H42" s="74"/>
      <c r="I42" s="75"/>
    </row>
    <row r="43" spans="2:10" ht="14" x14ac:dyDescent="0.15">
      <c r="D43" s="31" t="s">
        <v>32</v>
      </c>
      <c r="G43" s="74"/>
      <c r="H43" s="74"/>
      <c r="I43" s="75"/>
    </row>
    <row r="44" spans="2:10" x14ac:dyDescent="0.15">
      <c r="G44" s="74"/>
      <c r="H44" s="74"/>
      <c r="I44" s="75"/>
    </row>
    <row r="45" spans="2:10" x14ac:dyDescent="0.15">
      <c r="G45" s="74"/>
      <c r="H45" s="74"/>
      <c r="I45" s="75"/>
    </row>
    <row r="46" spans="2:10" x14ac:dyDescent="0.15">
      <c r="G46" s="74"/>
      <c r="H46" s="74"/>
      <c r="I46" s="75"/>
    </row>
    <row r="47" spans="2:10" x14ac:dyDescent="0.15">
      <c r="G47" s="74"/>
      <c r="H47" s="74"/>
      <c r="I47" s="75"/>
    </row>
    <row r="48" spans="2:10" x14ac:dyDescent="0.15">
      <c r="G48" s="74"/>
      <c r="H48" s="74"/>
      <c r="I48" s="75"/>
    </row>
    <row r="49" spans="7:9" x14ac:dyDescent="0.15">
      <c r="G49" s="74"/>
      <c r="H49" s="74"/>
      <c r="I49" s="75"/>
    </row>
    <row r="50" spans="7:9" x14ac:dyDescent="0.15">
      <c r="G50" s="74"/>
      <c r="H50" s="74"/>
      <c r="I50" s="75"/>
    </row>
    <row r="51" spans="7:9" x14ac:dyDescent="0.15">
      <c r="G51" s="74"/>
      <c r="H51" s="74"/>
      <c r="I51" s="75"/>
    </row>
    <row r="52" spans="7:9" x14ac:dyDescent="0.15">
      <c r="G52" s="74"/>
      <c r="H52" s="74"/>
      <c r="I52" s="75"/>
    </row>
    <row r="53" spans="7:9" x14ac:dyDescent="0.15">
      <c r="G53" s="74"/>
      <c r="H53" s="74"/>
      <c r="I53" s="75"/>
    </row>
    <row r="54" spans="7:9" x14ac:dyDescent="0.15">
      <c r="G54" s="74"/>
      <c r="H54" s="74"/>
      <c r="I54" s="75"/>
    </row>
    <row r="55" spans="7:9" x14ac:dyDescent="0.15">
      <c r="G55" s="74"/>
      <c r="H55" s="74"/>
      <c r="I55" s="75"/>
    </row>
    <row r="56" spans="7:9" x14ac:dyDescent="0.15">
      <c r="G56" s="74"/>
      <c r="H56" s="74"/>
      <c r="I56" s="75"/>
    </row>
    <row r="57" spans="7:9" x14ac:dyDescent="0.15">
      <c r="G57" s="74"/>
      <c r="H57" s="74"/>
      <c r="I57" s="75"/>
    </row>
    <row r="58" spans="7:9" x14ac:dyDescent="0.15">
      <c r="G58" s="74"/>
      <c r="H58" s="74"/>
      <c r="I58" s="75"/>
    </row>
    <row r="59" spans="7:9" x14ac:dyDescent="0.15">
      <c r="G59" s="74"/>
      <c r="H59" s="74"/>
      <c r="I59" s="75"/>
    </row>
    <row r="60" spans="7:9" x14ac:dyDescent="0.15">
      <c r="G60" s="74"/>
      <c r="H60" s="74"/>
      <c r="I60" s="75"/>
    </row>
    <row r="61" spans="7:9" x14ac:dyDescent="0.15">
      <c r="G61" s="74"/>
      <c r="H61" s="74"/>
      <c r="I61" s="75"/>
    </row>
    <row r="62" spans="7:9" x14ac:dyDescent="0.15">
      <c r="G62" s="74"/>
      <c r="H62" s="74"/>
      <c r="I62" s="75"/>
    </row>
    <row r="63" spans="7:9" x14ac:dyDescent="0.15">
      <c r="G63" s="74"/>
      <c r="H63" s="74"/>
      <c r="I63" s="75"/>
    </row>
    <row r="64" spans="7:9" x14ac:dyDescent="0.15">
      <c r="G64" s="74"/>
      <c r="H64" s="74"/>
      <c r="I64" s="75"/>
    </row>
    <row r="65" spans="7:9" x14ac:dyDescent="0.15">
      <c r="G65" s="74"/>
      <c r="H65" s="74"/>
      <c r="I65" s="75"/>
    </row>
    <row r="66" spans="7:9" x14ac:dyDescent="0.15">
      <c r="G66" s="74"/>
      <c r="H66" s="74"/>
      <c r="I66" s="75"/>
    </row>
    <row r="67" spans="7:9" x14ac:dyDescent="0.15">
      <c r="G67" s="74"/>
      <c r="H67" s="74"/>
      <c r="I67" s="75"/>
    </row>
    <row r="68" spans="7:9" x14ac:dyDescent="0.15">
      <c r="G68" s="74"/>
      <c r="H68" s="74"/>
      <c r="I68" s="75"/>
    </row>
    <row r="69" spans="7:9" x14ac:dyDescent="0.15">
      <c r="G69" s="74"/>
      <c r="H69" s="74"/>
      <c r="I69" s="75"/>
    </row>
    <row r="70" spans="7:9" x14ac:dyDescent="0.15">
      <c r="G70" s="74"/>
      <c r="H70" s="74"/>
      <c r="I70" s="75"/>
    </row>
    <row r="71" spans="7:9" x14ac:dyDescent="0.15">
      <c r="G71" s="74"/>
      <c r="H71" s="74"/>
      <c r="I71" s="75"/>
    </row>
    <row r="72" spans="7:9" x14ac:dyDescent="0.15">
      <c r="G72" s="74"/>
      <c r="H72" s="74"/>
      <c r="I72" s="75"/>
    </row>
    <row r="73" spans="7:9" x14ac:dyDescent="0.15">
      <c r="G73" s="74"/>
      <c r="H73" s="74"/>
      <c r="I73" s="75"/>
    </row>
    <row r="74" spans="7:9" x14ac:dyDescent="0.15">
      <c r="G74" s="74"/>
      <c r="H74" s="74"/>
      <c r="I74" s="75"/>
    </row>
    <row r="75" spans="7:9" x14ac:dyDescent="0.15">
      <c r="G75" s="74"/>
      <c r="H75" s="74"/>
      <c r="I75" s="75"/>
    </row>
    <row r="76" spans="7:9" x14ac:dyDescent="0.15">
      <c r="G76" s="74"/>
      <c r="H76" s="74"/>
      <c r="I76" s="75"/>
    </row>
    <row r="77" spans="7:9" x14ac:dyDescent="0.15">
      <c r="G77" s="74"/>
      <c r="H77" s="74"/>
      <c r="I77" s="75"/>
    </row>
    <row r="78" spans="7:9" x14ac:dyDescent="0.15">
      <c r="G78" s="74"/>
      <c r="H78" s="74"/>
      <c r="I78" s="75"/>
    </row>
    <row r="79" spans="7:9" x14ac:dyDescent="0.15">
      <c r="G79" s="74"/>
      <c r="H79" s="74"/>
      <c r="I79" s="75"/>
    </row>
    <row r="80" spans="7:9" x14ac:dyDescent="0.15">
      <c r="G80" s="74"/>
      <c r="H80" s="74"/>
      <c r="I80" s="75"/>
    </row>
    <row r="81" spans="7:9" x14ac:dyDescent="0.15">
      <c r="G81" s="74"/>
      <c r="H81" s="74"/>
      <c r="I81" s="75"/>
    </row>
    <row r="82" spans="7:9" x14ac:dyDescent="0.15">
      <c r="G82" s="74"/>
      <c r="H82" s="74"/>
      <c r="I82" s="75"/>
    </row>
  </sheetData>
  <autoFilter ref="B4:H4" xr:uid="{3B64EC8F-76BA-6346-B7F4-352266DB4598}"/>
  <mergeCells count="2">
    <mergeCell ref="B2:H2"/>
    <mergeCell ref="B3:H3"/>
  </mergeCells>
  <pageMargins left="0.70866141732283472" right="0.70866141732283472" top="0.74803149606299213" bottom="0.74803149606299213" header="0.31496062992125984" footer="0.31496062992125984"/>
  <pageSetup paperSize="9" scale="47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167F-3E2E-444C-9374-F923E994EA8F}">
  <dimension ref="A2:BG50"/>
  <sheetViews>
    <sheetView topLeftCell="A11" workbookViewId="0">
      <selection activeCell="D16" sqref="D16"/>
    </sheetView>
  </sheetViews>
  <sheetFormatPr baseColWidth="10" defaultRowHeight="15" x14ac:dyDescent="0.2"/>
  <cols>
    <col min="1" max="1" width="5.5" customWidth="1"/>
    <col min="2" max="2" width="13.33203125" customWidth="1"/>
    <col min="3" max="3" width="19.33203125" customWidth="1"/>
    <col min="4" max="4" width="21.5" customWidth="1"/>
    <col min="5" max="5" width="25" customWidth="1"/>
    <col min="6" max="6" width="14.83203125" customWidth="1"/>
    <col min="7" max="7" width="14.33203125" customWidth="1"/>
    <col min="8" max="8" width="16" customWidth="1"/>
    <col min="9" max="9" width="21.5" customWidth="1"/>
    <col min="10" max="10" width="24.33203125" customWidth="1"/>
  </cols>
  <sheetData>
    <row r="2" spans="1:58" ht="19" x14ac:dyDescent="0.25">
      <c r="B2" s="110" t="s">
        <v>91</v>
      </c>
      <c r="C2" s="110"/>
      <c r="D2" s="110"/>
      <c r="E2" s="110"/>
      <c r="F2" s="110"/>
      <c r="G2" s="110"/>
      <c r="H2" s="110"/>
    </row>
    <row r="3" spans="1:58" ht="19" x14ac:dyDescent="0.2">
      <c r="B3" s="111" t="s">
        <v>92</v>
      </c>
      <c r="C3" s="112"/>
      <c r="D3" s="112"/>
      <c r="E3" s="112"/>
      <c r="F3" s="112"/>
      <c r="G3" s="112"/>
      <c r="H3" s="113"/>
    </row>
    <row r="4" spans="1:58" x14ac:dyDescent="0.2">
      <c r="B4" s="114"/>
      <c r="C4" s="114"/>
      <c r="D4" s="114"/>
      <c r="E4" s="114"/>
      <c r="F4" s="114"/>
      <c r="G4" s="114"/>
      <c r="H4" s="114"/>
    </row>
    <row r="5" spans="1:58" x14ac:dyDescent="0.2">
      <c r="B5" s="32" t="s">
        <v>34</v>
      </c>
      <c r="C5" s="32" t="s">
        <v>35</v>
      </c>
      <c r="D5" s="32" t="s">
        <v>36</v>
      </c>
      <c r="E5" s="32" t="s">
        <v>37</v>
      </c>
      <c r="F5" s="32" t="s">
        <v>38</v>
      </c>
      <c r="G5" s="32" t="s">
        <v>39</v>
      </c>
      <c r="H5" s="32" t="s">
        <v>130</v>
      </c>
    </row>
    <row r="6" spans="1:58" s="93" customFormat="1" ht="80" x14ac:dyDescent="0.2">
      <c r="A6"/>
      <c r="B6" s="94">
        <v>46226</v>
      </c>
      <c r="C6" s="95" t="s">
        <v>43</v>
      </c>
      <c r="D6" s="95" t="s">
        <v>46</v>
      </c>
      <c r="E6" s="95" t="s">
        <v>72</v>
      </c>
      <c r="F6" s="96">
        <v>40996</v>
      </c>
      <c r="G6" s="55">
        <v>204980</v>
      </c>
      <c r="H6" s="97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</row>
    <row r="7" spans="1:58" s="93" customFormat="1" ht="80" x14ac:dyDescent="0.2">
      <c r="A7"/>
      <c r="B7" s="94">
        <v>46227</v>
      </c>
      <c r="C7" s="95" t="s">
        <v>43</v>
      </c>
      <c r="D7" s="95" t="s">
        <v>46</v>
      </c>
      <c r="E7" s="95" t="s">
        <v>72</v>
      </c>
      <c r="F7" s="96">
        <v>40996</v>
      </c>
      <c r="G7" s="55">
        <v>204980</v>
      </c>
      <c r="H7" s="9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</row>
    <row r="8" spans="1:58" ht="48" x14ac:dyDescent="0.2">
      <c r="B8" s="45">
        <v>46227</v>
      </c>
      <c r="C8" s="35" t="s">
        <v>43</v>
      </c>
      <c r="D8" s="64" t="s">
        <v>103</v>
      </c>
      <c r="E8" s="35" t="s">
        <v>104</v>
      </c>
      <c r="F8" s="46">
        <v>350000</v>
      </c>
      <c r="G8" s="37">
        <v>350000</v>
      </c>
      <c r="H8" s="79"/>
    </row>
    <row r="9" spans="1:58" s="93" customFormat="1" ht="80" x14ac:dyDescent="0.2">
      <c r="A9"/>
      <c r="B9" s="94">
        <v>46228</v>
      </c>
      <c r="C9" s="95" t="s">
        <v>43</v>
      </c>
      <c r="D9" s="95" t="s">
        <v>46</v>
      </c>
      <c r="E9" s="95" t="s">
        <v>72</v>
      </c>
      <c r="F9" s="96">
        <v>40996</v>
      </c>
      <c r="G9" s="55">
        <v>204980</v>
      </c>
      <c r="H9" s="97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</row>
    <row r="10" spans="1:58" s="93" customFormat="1" ht="80" x14ac:dyDescent="0.2">
      <c r="A10"/>
      <c r="B10" s="94">
        <v>46230</v>
      </c>
      <c r="C10" s="95" t="s">
        <v>43</v>
      </c>
      <c r="D10" s="95" t="s">
        <v>46</v>
      </c>
      <c r="E10" s="95" t="s">
        <v>72</v>
      </c>
      <c r="F10" s="96">
        <v>40996</v>
      </c>
      <c r="G10" s="55">
        <v>204980</v>
      </c>
      <c r="H10" s="98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</row>
    <row r="11" spans="1:58" ht="48" x14ac:dyDescent="0.2">
      <c r="B11" s="45">
        <v>46231</v>
      </c>
      <c r="C11" s="35" t="s">
        <v>43</v>
      </c>
      <c r="D11" s="64" t="s">
        <v>131</v>
      </c>
      <c r="E11" s="35" t="s">
        <v>104</v>
      </c>
      <c r="F11" s="46">
        <v>290000</v>
      </c>
      <c r="G11" s="37">
        <v>290000</v>
      </c>
      <c r="H11" s="79"/>
    </row>
    <row r="12" spans="1:58" s="93" customFormat="1" ht="96" x14ac:dyDescent="0.2">
      <c r="A12"/>
      <c r="B12" s="94">
        <v>46231</v>
      </c>
      <c r="C12" s="95" t="s">
        <v>43</v>
      </c>
      <c r="D12" s="95" t="s">
        <v>132</v>
      </c>
      <c r="E12" s="95" t="s">
        <v>72</v>
      </c>
      <c r="F12" s="96">
        <v>40996</v>
      </c>
      <c r="G12" s="55">
        <v>204980</v>
      </c>
      <c r="H12" s="98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</row>
    <row r="13" spans="1:58" ht="48" x14ac:dyDescent="0.2">
      <c r="B13" s="45">
        <v>46232</v>
      </c>
      <c r="C13" s="35" t="s">
        <v>43</v>
      </c>
      <c r="D13" s="64" t="s">
        <v>133</v>
      </c>
      <c r="E13" s="35" t="s">
        <v>104</v>
      </c>
      <c r="F13" s="46">
        <v>320000</v>
      </c>
      <c r="G13" s="37">
        <v>320000</v>
      </c>
      <c r="H13" s="79"/>
    </row>
    <row r="14" spans="1:58" ht="48" x14ac:dyDescent="0.2">
      <c r="B14" s="45">
        <v>46232</v>
      </c>
      <c r="C14" s="35" t="s">
        <v>43</v>
      </c>
      <c r="D14" s="35" t="s">
        <v>134</v>
      </c>
      <c r="E14" s="35" t="s">
        <v>135</v>
      </c>
      <c r="F14" s="46">
        <v>81992</v>
      </c>
      <c r="G14" s="37">
        <v>81992</v>
      </c>
      <c r="H14" s="38"/>
    </row>
    <row r="15" spans="1:58" s="93" customFormat="1" ht="112" x14ac:dyDescent="0.2">
      <c r="A15"/>
      <c r="B15" s="94">
        <v>46232</v>
      </c>
      <c r="C15" s="95" t="s">
        <v>43</v>
      </c>
      <c r="D15" s="95" t="s">
        <v>136</v>
      </c>
      <c r="E15" s="95" t="s">
        <v>72</v>
      </c>
      <c r="F15" s="96">
        <v>40996</v>
      </c>
      <c r="G15" s="55">
        <v>245976</v>
      </c>
      <c r="H15" s="98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</row>
    <row r="16" spans="1:58" ht="48" x14ac:dyDescent="0.2">
      <c r="B16" s="45">
        <v>46233</v>
      </c>
      <c r="C16" s="35" t="s">
        <v>43</v>
      </c>
      <c r="D16" s="35" t="s">
        <v>134</v>
      </c>
      <c r="E16" s="35" t="s">
        <v>135</v>
      </c>
      <c r="F16" s="46">
        <v>81992</v>
      </c>
      <c r="G16" s="37">
        <v>81992</v>
      </c>
      <c r="H16" s="38"/>
    </row>
    <row r="17" spans="1:59" s="93" customFormat="1" ht="112" x14ac:dyDescent="0.2">
      <c r="A17"/>
      <c r="B17" s="94">
        <v>46233</v>
      </c>
      <c r="C17" s="95" t="s">
        <v>43</v>
      </c>
      <c r="D17" s="95" t="s">
        <v>136</v>
      </c>
      <c r="E17" s="95" t="s">
        <v>72</v>
      </c>
      <c r="F17" s="96">
        <v>40996</v>
      </c>
      <c r="G17" s="55">
        <v>245976</v>
      </c>
      <c r="H17" s="98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</row>
    <row r="18" spans="1:59" s="93" customFormat="1" ht="112" x14ac:dyDescent="0.2">
      <c r="A18"/>
      <c r="B18" s="94">
        <v>46234</v>
      </c>
      <c r="C18" s="95" t="s">
        <v>43</v>
      </c>
      <c r="D18" s="95" t="s">
        <v>136</v>
      </c>
      <c r="E18" s="95" t="s">
        <v>72</v>
      </c>
      <c r="F18" s="96">
        <v>40996</v>
      </c>
      <c r="G18" s="55">
        <v>245976</v>
      </c>
      <c r="H18" s="98"/>
      <c r="I18" t="s">
        <v>151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</row>
    <row r="19" spans="1:59" s="93" customFormat="1" ht="112" x14ac:dyDescent="0.2">
      <c r="A19"/>
      <c r="B19" s="94">
        <v>46237</v>
      </c>
      <c r="C19" s="95" t="s">
        <v>43</v>
      </c>
      <c r="D19" s="95" t="s">
        <v>136</v>
      </c>
      <c r="E19" s="95" t="s">
        <v>72</v>
      </c>
      <c r="F19" s="96">
        <v>40996</v>
      </c>
      <c r="G19" s="55">
        <v>245976</v>
      </c>
      <c r="H19" s="98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</row>
    <row r="20" spans="1:59" s="93" customFormat="1" ht="112" x14ac:dyDescent="0.2">
      <c r="A20"/>
      <c r="B20" s="94">
        <v>46238</v>
      </c>
      <c r="C20" s="95" t="s">
        <v>43</v>
      </c>
      <c r="D20" s="95" t="s">
        <v>136</v>
      </c>
      <c r="E20" s="95" t="s">
        <v>72</v>
      </c>
      <c r="F20" s="96">
        <v>40996</v>
      </c>
      <c r="G20" s="55">
        <v>245976</v>
      </c>
      <c r="H20" s="98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</row>
    <row r="21" spans="1:59" s="93" customFormat="1" ht="112" x14ac:dyDescent="0.2">
      <c r="A21"/>
      <c r="B21" s="94">
        <v>46239</v>
      </c>
      <c r="C21" s="95" t="s">
        <v>43</v>
      </c>
      <c r="D21" s="95" t="s">
        <v>136</v>
      </c>
      <c r="E21" s="95" t="s">
        <v>72</v>
      </c>
      <c r="F21" s="96">
        <v>40996</v>
      </c>
      <c r="G21" s="55">
        <v>245976</v>
      </c>
      <c r="H21" s="98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</row>
    <row r="22" spans="1:59" ht="160" x14ac:dyDescent="0.2">
      <c r="B22" s="45">
        <v>46240</v>
      </c>
      <c r="C22" s="35" t="s">
        <v>43</v>
      </c>
      <c r="D22" s="35" t="s">
        <v>137</v>
      </c>
      <c r="E22" s="35" t="s">
        <v>138</v>
      </c>
      <c r="F22" s="46">
        <v>1352865</v>
      </c>
      <c r="G22" s="37">
        <v>1352865</v>
      </c>
      <c r="H22" s="38" t="s">
        <v>63</v>
      </c>
    </row>
    <row r="23" spans="1:59" s="93" customFormat="1" ht="112" x14ac:dyDescent="0.2">
      <c r="A23"/>
      <c r="B23" s="94">
        <v>46244</v>
      </c>
      <c r="C23" s="95" t="s">
        <v>43</v>
      </c>
      <c r="D23" s="95" t="s">
        <v>136</v>
      </c>
      <c r="E23" s="95" t="s">
        <v>72</v>
      </c>
      <c r="F23" s="96">
        <v>40996</v>
      </c>
      <c r="G23" s="55">
        <v>245976</v>
      </c>
      <c r="H23" s="98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</row>
    <row r="24" spans="1:59" s="93" customFormat="1" ht="112" x14ac:dyDescent="0.2">
      <c r="A24"/>
      <c r="B24" s="94">
        <v>46245</v>
      </c>
      <c r="C24" s="95" t="s">
        <v>43</v>
      </c>
      <c r="D24" s="95" t="s">
        <v>136</v>
      </c>
      <c r="E24" s="95" t="s">
        <v>72</v>
      </c>
      <c r="F24" s="96">
        <v>40996</v>
      </c>
      <c r="G24" s="55">
        <v>245976</v>
      </c>
      <c r="H24" s="98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</row>
    <row r="25" spans="1:59" s="93" customFormat="1" ht="112" x14ac:dyDescent="0.2">
      <c r="A25"/>
      <c r="B25" s="94">
        <v>46246</v>
      </c>
      <c r="C25" s="95" t="s">
        <v>43</v>
      </c>
      <c r="D25" s="95" t="s">
        <v>136</v>
      </c>
      <c r="E25" s="95" t="s">
        <v>72</v>
      </c>
      <c r="F25" s="96">
        <v>40996</v>
      </c>
      <c r="G25" s="55">
        <v>245976</v>
      </c>
      <c r="H25" s="98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</row>
    <row r="26" spans="1:59" ht="96" x14ac:dyDescent="0.2">
      <c r="B26" s="45">
        <v>46246</v>
      </c>
      <c r="C26" s="35" t="s">
        <v>43</v>
      </c>
      <c r="D26" s="35" t="s">
        <v>139</v>
      </c>
      <c r="E26" s="35" t="s">
        <v>140</v>
      </c>
      <c r="F26" s="46">
        <v>40996</v>
      </c>
      <c r="G26" s="37">
        <v>122988</v>
      </c>
      <c r="H26" s="38"/>
    </row>
    <row r="27" spans="1:59" s="93" customFormat="1" ht="112" x14ac:dyDescent="0.2">
      <c r="A27"/>
      <c r="B27" s="94">
        <v>46247</v>
      </c>
      <c r="C27" s="95" t="s">
        <v>43</v>
      </c>
      <c r="D27" s="95" t="s">
        <v>136</v>
      </c>
      <c r="E27" s="95" t="s">
        <v>72</v>
      </c>
      <c r="F27" s="96">
        <v>40996</v>
      </c>
      <c r="G27" s="55">
        <v>245976</v>
      </c>
      <c r="H27" s="98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</row>
    <row r="28" spans="1:59" s="93" customFormat="1" ht="112" x14ac:dyDescent="0.2">
      <c r="A28"/>
      <c r="B28" s="94">
        <v>46248</v>
      </c>
      <c r="C28" s="95" t="s">
        <v>43</v>
      </c>
      <c r="D28" s="95" t="s">
        <v>136</v>
      </c>
      <c r="E28" s="95" t="s">
        <v>72</v>
      </c>
      <c r="F28" s="96">
        <v>40996</v>
      </c>
      <c r="G28" s="55">
        <v>245976</v>
      </c>
      <c r="H28" s="98"/>
      <c r="I28" t="s">
        <v>151</v>
      </c>
      <c r="J28" s="48">
        <f>SUM(G19:G28)</f>
        <v>3443661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</row>
    <row r="29" spans="1:59" s="93" customFormat="1" ht="112" x14ac:dyDescent="0.2">
      <c r="A29"/>
      <c r="B29" s="94">
        <v>46252</v>
      </c>
      <c r="C29" s="95" t="s">
        <v>43</v>
      </c>
      <c r="D29" s="95" t="s">
        <v>136</v>
      </c>
      <c r="E29" s="95" t="s">
        <v>72</v>
      </c>
      <c r="F29" s="96">
        <v>40996</v>
      </c>
      <c r="G29" s="55">
        <v>245976</v>
      </c>
      <c r="H29" s="98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</row>
    <row r="30" spans="1:59" s="93" customFormat="1" ht="112" x14ac:dyDescent="0.2">
      <c r="A30"/>
      <c r="B30" s="94">
        <v>46253</v>
      </c>
      <c r="C30" s="95" t="s">
        <v>43</v>
      </c>
      <c r="D30" s="95" t="s">
        <v>136</v>
      </c>
      <c r="E30" s="95" t="s">
        <v>72</v>
      </c>
      <c r="F30" s="96">
        <v>40996</v>
      </c>
      <c r="G30" s="55">
        <v>245976</v>
      </c>
      <c r="H30" s="98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</row>
    <row r="31" spans="1:59" ht="64" x14ac:dyDescent="0.2">
      <c r="B31" s="45">
        <v>46253</v>
      </c>
      <c r="C31" s="35" t="s">
        <v>43</v>
      </c>
      <c r="D31" s="35" t="s">
        <v>141</v>
      </c>
      <c r="E31" s="35" t="s">
        <v>142</v>
      </c>
      <c r="F31" s="46">
        <v>400000</v>
      </c>
      <c r="G31" s="37">
        <v>400000</v>
      </c>
      <c r="H31" s="38"/>
    </row>
    <row r="32" spans="1:59" s="93" customFormat="1" ht="112" x14ac:dyDescent="0.2">
      <c r="A32"/>
      <c r="B32" s="94">
        <v>46254</v>
      </c>
      <c r="C32" s="95" t="s">
        <v>43</v>
      </c>
      <c r="D32" s="95" t="s">
        <v>136</v>
      </c>
      <c r="E32" s="95" t="s">
        <v>72</v>
      </c>
      <c r="F32" s="96">
        <v>40996</v>
      </c>
      <c r="G32" s="55">
        <v>245976</v>
      </c>
      <c r="H32" s="98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</row>
    <row r="33" spans="1:58" s="93" customFormat="1" ht="112" x14ac:dyDescent="0.2">
      <c r="A33"/>
      <c r="B33" s="94">
        <v>46255</v>
      </c>
      <c r="C33" s="95" t="s">
        <v>43</v>
      </c>
      <c r="D33" s="95" t="s">
        <v>136</v>
      </c>
      <c r="E33" s="95" t="s">
        <v>72</v>
      </c>
      <c r="F33" s="96">
        <v>40996</v>
      </c>
      <c r="G33" s="55">
        <v>245976</v>
      </c>
      <c r="H33" s="98"/>
      <c r="I33" s="48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</row>
    <row r="34" spans="1:58" s="93" customFormat="1" ht="112" x14ac:dyDescent="0.2">
      <c r="A34"/>
      <c r="B34" s="94">
        <v>46258</v>
      </c>
      <c r="C34" s="95" t="s">
        <v>43</v>
      </c>
      <c r="D34" s="95" t="s">
        <v>136</v>
      </c>
      <c r="E34" s="95" t="s">
        <v>72</v>
      </c>
      <c r="F34" s="96">
        <v>40996</v>
      </c>
      <c r="G34" s="55">
        <v>245976</v>
      </c>
      <c r="H34" s="98"/>
      <c r="I34" s="48">
        <f>+G34+G36+G39+G41+G42</f>
        <v>1188884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</row>
    <row r="35" spans="1:58" ht="48" x14ac:dyDescent="0.2">
      <c r="B35" s="45">
        <v>46258</v>
      </c>
      <c r="C35" s="35" t="s">
        <v>43</v>
      </c>
      <c r="D35" s="35" t="s">
        <v>143</v>
      </c>
      <c r="E35" s="35" t="s">
        <v>144</v>
      </c>
      <c r="F35" s="46">
        <v>350000</v>
      </c>
      <c r="G35" s="37">
        <v>350000</v>
      </c>
      <c r="H35" s="38"/>
    </row>
    <row r="36" spans="1:58" s="93" customFormat="1" ht="112" x14ac:dyDescent="0.2">
      <c r="A36"/>
      <c r="B36" s="94">
        <v>46259</v>
      </c>
      <c r="C36" s="95" t="s">
        <v>43</v>
      </c>
      <c r="D36" s="95" t="s">
        <v>136</v>
      </c>
      <c r="E36" s="95" t="s">
        <v>72</v>
      </c>
      <c r="F36" s="96">
        <v>40996</v>
      </c>
      <c r="G36" s="55">
        <v>245976</v>
      </c>
      <c r="H36" s="98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</row>
    <row r="37" spans="1:58" ht="80" x14ac:dyDescent="0.2">
      <c r="B37" s="45">
        <v>46259</v>
      </c>
      <c r="C37" s="35" t="s">
        <v>43</v>
      </c>
      <c r="D37" s="35" t="s">
        <v>145</v>
      </c>
      <c r="E37" s="35" t="s">
        <v>146</v>
      </c>
      <c r="F37" s="46">
        <v>50000</v>
      </c>
      <c r="G37" s="37">
        <v>100000</v>
      </c>
      <c r="H37" s="38"/>
    </row>
    <row r="38" spans="1:58" ht="112" x14ac:dyDescent="0.2">
      <c r="B38" s="45">
        <v>46259</v>
      </c>
      <c r="C38" s="35" t="s">
        <v>43</v>
      </c>
      <c r="D38" s="35" t="s">
        <v>147</v>
      </c>
      <c r="E38" s="35" t="s">
        <v>148</v>
      </c>
      <c r="F38" s="46">
        <v>50000</v>
      </c>
      <c r="G38" s="37">
        <v>150000</v>
      </c>
      <c r="H38" s="38"/>
    </row>
    <row r="39" spans="1:58" s="93" customFormat="1" ht="96" x14ac:dyDescent="0.2">
      <c r="A39"/>
      <c r="B39" s="94">
        <v>46260</v>
      </c>
      <c r="C39" s="95" t="s">
        <v>43</v>
      </c>
      <c r="D39" s="95" t="s">
        <v>149</v>
      </c>
      <c r="E39" s="95" t="s">
        <v>72</v>
      </c>
      <c r="F39" s="96">
        <v>40996</v>
      </c>
      <c r="G39" s="55">
        <v>204980</v>
      </c>
      <c r="H39" s="98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</row>
    <row r="40" spans="1:58" ht="48" x14ac:dyDescent="0.2">
      <c r="B40" s="45">
        <v>46260</v>
      </c>
      <c r="C40" s="35" t="s">
        <v>43</v>
      </c>
      <c r="D40" s="34" t="s">
        <v>150</v>
      </c>
      <c r="E40" s="35" t="s">
        <v>179</v>
      </c>
      <c r="F40" s="46">
        <v>147585</v>
      </c>
      <c r="G40" s="37">
        <v>295170</v>
      </c>
      <c r="H40" s="38"/>
    </row>
    <row r="41" spans="1:58" s="93" customFormat="1" ht="112" x14ac:dyDescent="0.2">
      <c r="A41"/>
      <c r="B41" s="94">
        <v>46261</v>
      </c>
      <c r="C41" s="95" t="s">
        <v>43</v>
      </c>
      <c r="D41" s="95" t="s">
        <v>136</v>
      </c>
      <c r="E41" s="95" t="s">
        <v>72</v>
      </c>
      <c r="F41" s="96">
        <v>40996</v>
      </c>
      <c r="G41" s="55">
        <v>245976</v>
      </c>
      <c r="H41" s="98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</row>
    <row r="42" spans="1:58" s="93" customFormat="1" ht="112" x14ac:dyDescent="0.2">
      <c r="A42"/>
      <c r="B42" s="94">
        <v>46262</v>
      </c>
      <c r="C42" s="95" t="s">
        <v>43</v>
      </c>
      <c r="D42" s="95" t="s">
        <v>136</v>
      </c>
      <c r="E42" s="95" t="s">
        <v>72</v>
      </c>
      <c r="F42" s="96">
        <v>40996</v>
      </c>
      <c r="G42" s="55">
        <v>245976</v>
      </c>
      <c r="H42" s="98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</row>
    <row r="43" spans="1:58" x14ac:dyDescent="0.2">
      <c r="B43" t="s">
        <v>63</v>
      </c>
    </row>
    <row r="44" spans="1:58" x14ac:dyDescent="0.2">
      <c r="F44" s="65" t="s">
        <v>73</v>
      </c>
      <c r="G44" s="66">
        <f>SUM(G6:G42)</f>
        <v>9798431</v>
      </c>
      <c r="H44" t="s">
        <v>63</v>
      </c>
    </row>
    <row r="45" spans="1:58" x14ac:dyDescent="0.2">
      <c r="G45" s="48"/>
      <c r="H45" t="s">
        <v>63</v>
      </c>
    </row>
    <row r="47" spans="1:58" x14ac:dyDescent="0.2">
      <c r="G47" s="48"/>
      <c r="H47" t="s">
        <v>63</v>
      </c>
    </row>
    <row r="48" spans="1:58" x14ac:dyDescent="0.2">
      <c r="G48" s="48"/>
    </row>
    <row r="50" spans="13:13" x14ac:dyDescent="0.2">
      <c r="M50" s="99"/>
    </row>
  </sheetData>
  <mergeCells count="3">
    <mergeCell ref="B2:H2"/>
    <mergeCell ref="B3:H3"/>
    <mergeCell ref="B4:H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67245-14CF-3641-8881-36B38944ECBE}">
  <dimension ref="B1:J66"/>
  <sheetViews>
    <sheetView topLeftCell="A2" zoomScale="110" zoomScaleNormal="110" zoomScaleSheetLayoutView="80" workbookViewId="0">
      <selection activeCell="E10" sqref="E10"/>
    </sheetView>
  </sheetViews>
  <sheetFormatPr baseColWidth="10" defaultColWidth="11.5" defaultRowHeight="11" x14ac:dyDescent="0.15"/>
  <cols>
    <col min="1" max="1" width="2.1640625" style="1" customWidth="1"/>
    <col min="2" max="2" width="7.33203125" style="1" customWidth="1"/>
    <col min="3" max="3" width="12.5" style="1" customWidth="1"/>
    <col min="4" max="4" width="49.33203125" style="1" customWidth="1"/>
    <col min="5" max="5" width="44.6640625" style="1" customWidth="1"/>
    <col min="6" max="6" width="12.6640625" style="2" customWidth="1"/>
    <col min="7" max="7" width="16.6640625" style="68" customWidth="1"/>
    <col min="8" max="8" width="15.33203125" style="68" customWidth="1"/>
    <col min="9" max="9" width="37.1640625" style="69" customWidth="1"/>
    <col min="10" max="10" width="54.6640625" style="1" customWidth="1"/>
    <col min="11" max="22" width="11.5" style="1"/>
    <col min="23" max="23" width="13.6640625" style="1" customWidth="1"/>
    <col min="24" max="25" width="11.5" style="1"/>
    <col min="26" max="26" width="12.83203125" style="1" bestFit="1" customWidth="1"/>
    <col min="27" max="38" width="11.5" style="1"/>
    <col min="39" max="39" width="13.33203125" style="1" customWidth="1"/>
    <col min="40" max="16384" width="11.5" style="1"/>
  </cols>
  <sheetData>
    <row r="1" spans="2:10" ht="4" customHeight="1" thickBot="1" x14ac:dyDescent="0.2"/>
    <row r="2" spans="2:10" ht="15" customHeight="1" thickBot="1" x14ac:dyDescent="0.2">
      <c r="B2" s="105" t="s">
        <v>29</v>
      </c>
      <c r="C2" s="106"/>
      <c r="D2" s="106"/>
      <c r="E2" s="106"/>
      <c r="F2" s="106"/>
      <c r="G2" s="106"/>
      <c r="H2" s="107"/>
    </row>
    <row r="3" spans="2:10" ht="15" customHeight="1" thickBot="1" x14ac:dyDescent="0.2">
      <c r="B3" s="105" t="s">
        <v>26</v>
      </c>
      <c r="C3" s="106"/>
      <c r="D3" s="106"/>
      <c r="E3" s="106"/>
      <c r="F3" s="106"/>
      <c r="G3" s="106"/>
      <c r="H3" s="107"/>
    </row>
    <row r="4" spans="2:10" s="2" customFormat="1" ht="13" thickBot="1" x14ac:dyDescent="0.25">
      <c r="B4" s="3" t="s">
        <v>2</v>
      </c>
      <c r="C4" s="4" t="s">
        <v>3</v>
      </c>
      <c r="D4" s="5" t="s">
        <v>0</v>
      </c>
      <c r="E4" s="3" t="s">
        <v>1</v>
      </c>
      <c r="F4" s="6" t="s">
        <v>27</v>
      </c>
      <c r="G4" s="3" t="s">
        <v>30</v>
      </c>
      <c r="H4" s="3" t="s">
        <v>74</v>
      </c>
      <c r="I4" s="77" t="s">
        <v>75</v>
      </c>
      <c r="J4" s="78" t="s">
        <v>121</v>
      </c>
    </row>
    <row r="5" spans="2:10" ht="70.5" customHeight="1" x14ac:dyDescent="0.2">
      <c r="B5" s="11">
        <v>1</v>
      </c>
      <c r="C5" s="11">
        <v>78101801</v>
      </c>
      <c r="D5" s="14" t="s">
        <v>13</v>
      </c>
      <c r="E5" s="18" t="s">
        <v>14</v>
      </c>
      <c r="F5" s="52">
        <v>6</v>
      </c>
      <c r="G5" s="70">
        <v>40996</v>
      </c>
      <c r="H5" s="70">
        <f t="shared" ref="H5:H23" si="0">+G5*F5</f>
        <v>245976</v>
      </c>
      <c r="I5" s="80" t="s">
        <v>110</v>
      </c>
      <c r="J5" s="79"/>
    </row>
    <row r="6" spans="2:10" ht="64.5" customHeight="1" x14ac:dyDescent="0.2">
      <c r="B6" s="11">
        <v>2</v>
      </c>
      <c r="C6" s="11">
        <v>78101801</v>
      </c>
      <c r="D6" s="14" t="s">
        <v>13</v>
      </c>
      <c r="E6" s="18" t="s">
        <v>15</v>
      </c>
      <c r="F6" s="52">
        <v>6</v>
      </c>
      <c r="G6" s="70">
        <v>40996</v>
      </c>
      <c r="H6" s="70">
        <f t="shared" si="0"/>
        <v>245976</v>
      </c>
      <c r="I6" s="80" t="s">
        <v>110</v>
      </c>
      <c r="J6" s="79"/>
    </row>
    <row r="7" spans="2:10" ht="60" x14ac:dyDescent="0.15">
      <c r="B7" s="11">
        <v>3</v>
      </c>
      <c r="C7" s="11">
        <v>78101801</v>
      </c>
      <c r="D7" s="14" t="s">
        <v>13</v>
      </c>
      <c r="E7" s="18" t="s">
        <v>17</v>
      </c>
      <c r="F7" s="52">
        <v>6</v>
      </c>
      <c r="G7" s="70">
        <v>40996</v>
      </c>
      <c r="H7" s="70">
        <f t="shared" si="0"/>
        <v>245976</v>
      </c>
      <c r="I7" s="80" t="s">
        <v>110</v>
      </c>
      <c r="J7" s="81"/>
    </row>
    <row r="8" spans="2:10" ht="60" x14ac:dyDescent="0.15">
      <c r="B8" s="11">
        <v>4</v>
      </c>
      <c r="C8" s="11">
        <v>78101801</v>
      </c>
      <c r="D8" s="14" t="s">
        <v>13</v>
      </c>
      <c r="E8" s="18" t="s">
        <v>12</v>
      </c>
      <c r="F8" s="52">
        <v>6</v>
      </c>
      <c r="G8" s="70">
        <v>40996</v>
      </c>
      <c r="H8" s="70">
        <f t="shared" si="0"/>
        <v>245976</v>
      </c>
      <c r="I8" s="80" t="s">
        <v>110</v>
      </c>
      <c r="J8" s="81"/>
    </row>
    <row r="9" spans="2:10" ht="60" x14ac:dyDescent="0.15">
      <c r="B9" s="11">
        <v>5</v>
      </c>
      <c r="C9" s="11">
        <v>78101801</v>
      </c>
      <c r="D9" s="14" t="s">
        <v>13</v>
      </c>
      <c r="E9" s="18" t="s">
        <v>9</v>
      </c>
      <c r="F9" s="52">
        <v>6</v>
      </c>
      <c r="G9" s="70">
        <v>40996</v>
      </c>
      <c r="H9" s="70">
        <f t="shared" si="0"/>
        <v>245976</v>
      </c>
      <c r="I9" s="80" t="s">
        <v>110</v>
      </c>
      <c r="J9" s="81"/>
    </row>
    <row r="10" spans="2:10" s="2" customFormat="1" ht="58.5" customHeight="1" x14ac:dyDescent="0.2">
      <c r="B10" s="11">
        <v>6</v>
      </c>
      <c r="C10" s="11">
        <v>78101801</v>
      </c>
      <c r="D10" s="14" t="s">
        <v>13</v>
      </c>
      <c r="E10" s="18" t="s">
        <v>9</v>
      </c>
      <c r="F10" s="52">
        <v>1</v>
      </c>
      <c r="G10" s="70">
        <v>40996</v>
      </c>
      <c r="H10" s="70">
        <f t="shared" si="0"/>
        <v>40996</v>
      </c>
      <c r="I10" s="80" t="s">
        <v>114</v>
      </c>
      <c r="J10" s="82"/>
    </row>
    <row r="11" spans="2:10" ht="54" customHeight="1" x14ac:dyDescent="0.15">
      <c r="B11" s="11">
        <v>7</v>
      </c>
      <c r="C11" s="11">
        <v>78101801</v>
      </c>
      <c r="D11" s="14" t="s">
        <v>13</v>
      </c>
      <c r="E11" s="18" t="s">
        <v>14</v>
      </c>
      <c r="F11" s="52">
        <v>1</v>
      </c>
      <c r="G11" s="70">
        <v>40996</v>
      </c>
      <c r="H11" s="70">
        <f t="shared" si="0"/>
        <v>40996</v>
      </c>
      <c r="I11" s="80" t="s">
        <v>107</v>
      </c>
      <c r="J11" s="82"/>
    </row>
    <row r="12" spans="2:10" ht="74.25" customHeight="1" x14ac:dyDescent="0.2">
      <c r="B12" s="11">
        <v>8</v>
      </c>
      <c r="C12" s="11">
        <v>78101801</v>
      </c>
      <c r="D12" s="14" t="s">
        <v>13</v>
      </c>
      <c r="E12" s="18" t="s">
        <v>12</v>
      </c>
      <c r="F12" s="52">
        <v>1</v>
      </c>
      <c r="G12" s="70">
        <v>40996</v>
      </c>
      <c r="H12" s="70">
        <f t="shared" si="0"/>
        <v>40996</v>
      </c>
      <c r="I12" s="80" t="s">
        <v>107</v>
      </c>
      <c r="J12" s="79" t="e" vm="1">
        <v>#VALUE!</v>
      </c>
    </row>
    <row r="13" spans="2:10" ht="74.25" customHeight="1" x14ac:dyDescent="0.2">
      <c r="B13" s="11">
        <v>9</v>
      </c>
      <c r="C13" s="11">
        <v>78101801</v>
      </c>
      <c r="D13" s="14" t="s">
        <v>13</v>
      </c>
      <c r="E13" s="18" t="s">
        <v>105</v>
      </c>
      <c r="F13" s="52">
        <v>1</v>
      </c>
      <c r="G13" s="70">
        <v>40996</v>
      </c>
      <c r="H13" s="70">
        <f t="shared" ref="H13" si="1">+G13*F13</f>
        <v>40996</v>
      </c>
      <c r="I13" s="80" t="s">
        <v>108</v>
      </c>
      <c r="J13" s="79" t="e" vm="2">
        <v>#VALUE!</v>
      </c>
    </row>
    <row r="14" spans="2:10" ht="48.75" customHeight="1" x14ac:dyDescent="0.15">
      <c r="B14" s="11">
        <v>10</v>
      </c>
      <c r="C14" s="11">
        <v>78101801</v>
      </c>
      <c r="D14" s="14" t="s">
        <v>13</v>
      </c>
      <c r="E14" s="18" t="s">
        <v>111</v>
      </c>
      <c r="F14" s="52">
        <v>2</v>
      </c>
      <c r="G14" s="70">
        <v>125000</v>
      </c>
      <c r="H14" s="70">
        <f t="shared" si="0"/>
        <v>250000</v>
      </c>
      <c r="I14" s="80" t="s">
        <v>112</v>
      </c>
      <c r="J14" s="81"/>
    </row>
    <row r="15" spans="2:10" ht="49.5" customHeight="1" x14ac:dyDescent="0.15">
      <c r="B15" s="11">
        <v>11</v>
      </c>
      <c r="C15" s="11">
        <v>78101801</v>
      </c>
      <c r="D15" s="14" t="s">
        <v>13</v>
      </c>
      <c r="E15" s="18" t="s">
        <v>105</v>
      </c>
      <c r="F15" s="52">
        <v>1</v>
      </c>
      <c r="G15" s="70">
        <v>40996</v>
      </c>
      <c r="H15" s="70">
        <f t="shared" si="0"/>
        <v>40996</v>
      </c>
      <c r="I15" s="80" t="s">
        <v>113</v>
      </c>
      <c r="J15" s="81"/>
    </row>
    <row r="16" spans="2:10" ht="55.5" customHeight="1" x14ac:dyDescent="0.15">
      <c r="B16" s="11">
        <v>12</v>
      </c>
      <c r="C16" s="11">
        <v>78101801</v>
      </c>
      <c r="D16" s="14" t="s">
        <v>13</v>
      </c>
      <c r="E16" s="18" t="s">
        <v>106</v>
      </c>
      <c r="F16" s="52">
        <v>2</v>
      </c>
      <c r="G16" s="70">
        <v>40996</v>
      </c>
      <c r="H16" s="70">
        <f t="shared" si="0"/>
        <v>81992</v>
      </c>
      <c r="I16" s="80" t="s">
        <v>109</v>
      </c>
      <c r="J16" s="81"/>
    </row>
    <row r="17" spans="2:10" ht="69" customHeight="1" x14ac:dyDescent="0.15">
      <c r="B17" s="11">
        <v>13</v>
      </c>
      <c r="C17" s="11">
        <v>78101801</v>
      </c>
      <c r="D17" s="14" t="s">
        <v>13</v>
      </c>
      <c r="E17" s="18" t="s">
        <v>14</v>
      </c>
      <c r="F17" s="52">
        <v>7</v>
      </c>
      <c r="G17" s="70">
        <v>40996</v>
      </c>
      <c r="H17" s="70">
        <f t="shared" ref="H17:H21" si="2">+G17*F17</f>
        <v>286972</v>
      </c>
      <c r="I17" s="80" t="s">
        <v>115</v>
      </c>
      <c r="J17" s="81"/>
    </row>
    <row r="18" spans="2:10" ht="74.25" customHeight="1" x14ac:dyDescent="0.15">
      <c r="B18" s="11">
        <v>14</v>
      </c>
      <c r="C18" s="11">
        <v>78101801</v>
      </c>
      <c r="D18" s="14" t="s">
        <v>13</v>
      </c>
      <c r="E18" s="18" t="s">
        <v>15</v>
      </c>
      <c r="F18" s="52">
        <v>7</v>
      </c>
      <c r="G18" s="70">
        <v>40996</v>
      </c>
      <c r="H18" s="70">
        <f t="shared" si="2"/>
        <v>286972</v>
      </c>
      <c r="I18" s="80" t="s">
        <v>115</v>
      </c>
      <c r="J18" s="81"/>
    </row>
    <row r="19" spans="2:10" ht="60" customHeight="1" x14ac:dyDescent="0.15">
      <c r="B19" s="11">
        <v>15</v>
      </c>
      <c r="C19" s="11">
        <v>78101801</v>
      </c>
      <c r="D19" s="14" t="s">
        <v>13</v>
      </c>
      <c r="E19" s="18" t="s">
        <v>17</v>
      </c>
      <c r="F19" s="52">
        <v>7</v>
      </c>
      <c r="G19" s="70">
        <v>40996</v>
      </c>
      <c r="H19" s="70">
        <f t="shared" si="2"/>
        <v>286972</v>
      </c>
      <c r="I19" s="80" t="s">
        <v>115</v>
      </c>
      <c r="J19" s="81"/>
    </row>
    <row r="20" spans="2:10" ht="58" customHeight="1" x14ac:dyDescent="0.15">
      <c r="B20" s="11">
        <v>16</v>
      </c>
      <c r="C20" s="11">
        <v>78101801</v>
      </c>
      <c r="D20" s="14" t="s">
        <v>13</v>
      </c>
      <c r="E20" s="18" t="s">
        <v>12</v>
      </c>
      <c r="F20" s="52">
        <v>7</v>
      </c>
      <c r="G20" s="70">
        <v>40996</v>
      </c>
      <c r="H20" s="70">
        <f t="shared" si="2"/>
        <v>286972</v>
      </c>
      <c r="I20" s="80" t="s">
        <v>115</v>
      </c>
      <c r="J20" s="81"/>
    </row>
    <row r="21" spans="2:10" ht="60" customHeight="1" x14ac:dyDescent="0.15">
      <c r="B21" s="11">
        <v>17</v>
      </c>
      <c r="C21" s="11">
        <v>78101801</v>
      </c>
      <c r="D21" s="14" t="s">
        <v>13</v>
      </c>
      <c r="E21" s="18" t="s">
        <v>9</v>
      </c>
      <c r="F21" s="52">
        <v>7</v>
      </c>
      <c r="G21" s="70">
        <v>40996</v>
      </c>
      <c r="H21" s="70">
        <f t="shared" si="2"/>
        <v>286972</v>
      </c>
      <c r="I21" s="80" t="s">
        <v>115</v>
      </c>
      <c r="J21" s="81"/>
    </row>
    <row r="22" spans="2:10" ht="57" customHeight="1" x14ac:dyDescent="0.15">
      <c r="B22" s="11">
        <v>18</v>
      </c>
      <c r="C22" s="11">
        <v>78101801</v>
      </c>
      <c r="D22" s="14" t="s">
        <v>13</v>
      </c>
      <c r="E22" s="18" t="s">
        <v>117</v>
      </c>
      <c r="F22" s="52">
        <v>1</v>
      </c>
      <c r="G22" s="70">
        <v>40996</v>
      </c>
      <c r="H22" s="70">
        <f t="shared" si="0"/>
        <v>40996</v>
      </c>
      <c r="I22" s="80" t="s">
        <v>118</v>
      </c>
      <c r="J22" s="81"/>
    </row>
    <row r="23" spans="2:10" ht="49.5" customHeight="1" thickBot="1" x14ac:dyDescent="0.2">
      <c r="B23" s="12">
        <v>19</v>
      </c>
      <c r="C23" s="12">
        <v>78101801</v>
      </c>
      <c r="D23" s="15" t="s">
        <v>13</v>
      </c>
      <c r="E23" s="19" t="s">
        <v>119</v>
      </c>
      <c r="F23" s="67">
        <v>1</v>
      </c>
      <c r="G23" s="71">
        <v>350000</v>
      </c>
      <c r="H23" s="71">
        <f t="shared" si="0"/>
        <v>350000</v>
      </c>
      <c r="I23" s="80" t="s">
        <v>120</v>
      </c>
      <c r="J23" s="81"/>
    </row>
    <row r="24" spans="2:10" ht="25.5" customHeight="1" thickBot="1" x14ac:dyDescent="0.2">
      <c r="F24" s="59" t="s">
        <v>28</v>
      </c>
      <c r="G24" s="72">
        <f>SUM(G5:G23)</f>
        <v>1171932</v>
      </c>
      <c r="H24" s="72">
        <f>SUM(H5:H23)</f>
        <v>3592708</v>
      </c>
      <c r="I24" s="73"/>
    </row>
    <row r="25" spans="2:10" x14ac:dyDescent="0.15">
      <c r="G25" s="74"/>
      <c r="H25" s="74"/>
      <c r="I25" s="75"/>
    </row>
    <row r="26" spans="2:10" ht="14" x14ac:dyDescent="0.15">
      <c r="D26" s="30" t="s">
        <v>31</v>
      </c>
      <c r="G26" s="74"/>
      <c r="H26" s="74"/>
      <c r="I26" s="75"/>
    </row>
    <row r="27" spans="2:10" ht="14" x14ac:dyDescent="0.15">
      <c r="D27" s="31" t="s">
        <v>32</v>
      </c>
      <c r="G27" s="74"/>
      <c r="H27" s="74"/>
      <c r="I27" s="75"/>
    </row>
    <row r="28" spans="2:10" x14ac:dyDescent="0.15">
      <c r="G28" s="74"/>
      <c r="H28" s="74"/>
      <c r="I28" s="75"/>
    </row>
    <row r="29" spans="2:10" x14ac:dyDescent="0.15">
      <c r="G29" s="74"/>
      <c r="H29" s="74"/>
      <c r="I29" s="75"/>
    </row>
    <row r="30" spans="2:10" x14ac:dyDescent="0.15">
      <c r="G30" s="74"/>
      <c r="H30" s="74"/>
      <c r="I30" s="75"/>
    </row>
    <row r="31" spans="2:10" x14ac:dyDescent="0.15">
      <c r="G31" s="74"/>
      <c r="H31" s="74"/>
      <c r="I31" s="75"/>
    </row>
    <row r="32" spans="2:10" x14ac:dyDescent="0.15">
      <c r="G32" s="74"/>
      <c r="H32" s="74"/>
      <c r="I32" s="75"/>
    </row>
    <row r="33" spans="7:9" x14ac:dyDescent="0.15">
      <c r="G33" s="74"/>
      <c r="H33" s="74"/>
      <c r="I33" s="75"/>
    </row>
    <row r="34" spans="7:9" x14ac:dyDescent="0.15">
      <c r="G34" s="74"/>
      <c r="H34" s="74"/>
      <c r="I34" s="75"/>
    </row>
    <row r="35" spans="7:9" x14ac:dyDescent="0.15">
      <c r="G35" s="74"/>
      <c r="H35" s="74"/>
      <c r="I35" s="75"/>
    </row>
    <row r="36" spans="7:9" x14ac:dyDescent="0.15">
      <c r="G36" s="74"/>
      <c r="H36" s="74"/>
      <c r="I36" s="75"/>
    </row>
    <row r="37" spans="7:9" x14ac:dyDescent="0.15">
      <c r="G37" s="74"/>
      <c r="H37" s="74"/>
      <c r="I37" s="75"/>
    </row>
    <row r="38" spans="7:9" x14ac:dyDescent="0.15">
      <c r="G38" s="74"/>
      <c r="H38" s="74"/>
      <c r="I38" s="75"/>
    </row>
    <row r="39" spans="7:9" x14ac:dyDescent="0.15">
      <c r="G39" s="74"/>
      <c r="H39" s="74"/>
      <c r="I39" s="75"/>
    </row>
    <row r="40" spans="7:9" x14ac:dyDescent="0.15">
      <c r="G40" s="74"/>
      <c r="H40" s="74"/>
      <c r="I40" s="75"/>
    </row>
    <row r="41" spans="7:9" x14ac:dyDescent="0.15">
      <c r="G41" s="74"/>
      <c r="H41" s="74"/>
      <c r="I41" s="75"/>
    </row>
    <row r="42" spans="7:9" x14ac:dyDescent="0.15">
      <c r="G42" s="74"/>
      <c r="H42" s="74"/>
      <c r="I42" s="75"/>
    </row>
    <row r="43" spans="7:9" x14ac:dyDescent="0.15">
      <c r="G43" s="74"/>
      <c r="H43" s="74"/>
      <c r="I43" s="75"/>
    </row>
    <row r="44" spans="7:9" x14ac:dyDescent="0.15">
      <c r="G44" s="74"/>
      <c r="H44" s="74"/>
      <c r="I44" s="75"/>
    </row>
    <row r="45" spans="7:9" x14ac:dyDescent="0.15">
      <c r="G45" s="74"/>
      <c r="H45" s="74"/>
      <c r="I45" s="75"/>
    </row>
    <row r="46" spans="7:9" x14ac:dyDescent="0.15">
      <c r="G46" s="74"/>
      <c r="H46" s="74"/>
      <c r="I46" s="75"/>
    </row>
    <row r="47" spans="7:9" x14ac:dyDescent="0.15">
      <c r="G47" s="74"/>
      <c r="H47" s="74"/>
      <c r="I47" s="75"/>
    </row>
    <row r="48" spans="7:9" x14ac:dyDescent="0.15">
      <c r="G48" s="74"/>
      <c r="H48" s="74"/>
      <c r="I48" s="75"/>
    </row>
    <row r="49" spans="7:9" x14ac:dyDescent="0.15">
      <c r="G49" s="74"/>
      <c r="H49" s="74"/>
      <c r="I49" s="75"/>
    </row>
    <row r="50" spans="7:9" x14ac:dyDescent="0.15">
      <c r="G50" s="74"/>
      <c r="H50" s="74"/>
      <c r="I50" s="75"/>
    </row>
    <row r="51" spans="7:9" x14ac:dyDescent="0.15">
      <c r="G51" s="74"/>
      <c r="H51" s="74"/>
      <c r="I51" s="75"/>
    </row>
    <row r="52" spans="7:9" x14ac:dyDescent="0.15">
      <c r="G52" s="74"/>
      <c r="H52" s="74"/>
      <c r="I52" s="75"/>
    </row>
    <row r="53" spans="7:9" x14ac:dyDescent="0.15">
      <c r="G53" s="74"/>
      <c r="H53" s="74"/>
      <c r="I53" s="75"/>
    </row>
    <row r="54" spans="7:9" x14ac:dyDescent="0.15">
      <c r="G54" s="74"/>
      <c r="H54" s="74"/>
      <c r="I54" s="75"/>
    </row>
    <row r="55" spans="7:9" x14ac:dyDescent="0.15">
      <c r="G55" s="74"/>
      <c r="H55" s="74"/>
      <c r="I55" s="75"/>
    </row>
    <row r="56" spans="7:9" x14ac:dyDescent="0.15">
      <c r="G56" s="74"/>
      <c r="H56" s="74"/>
      <c r="I56" s="75"/>
    </row>
    <row r="57" spans="7:9" x14ac:dyDescent="0.15">
      <c r="G57" s="74"/>
      <c r="H57" s="74"/>
      <c r="I57" s="75"/>
    </row>
    <row r="58" spans="7:9" x14ac:dyDescent="0.15">
      <c r="G58" s="74"/>
      <c r="H58" s="74"/>
      <c r="I58" s="75"/>
    </row>
    <row r="59" spans="7:9" x14ac:dyDescent="0.15">
      <c r="G59" s="74"/>
      <c r="H59" s="74"/>
      <c r="I59" s="75"/>
    </row>
    <row r="60" spans="7:9" x14ac:dyDescent="0.15">
      <c r="G60" s="74"/>
      <c r="H60" s="74"/>
      <c r="I60" s="75"/>
    </row>
    <row r="61" spans="7:9" x14ac:dyDescent="0.15">
      <c r="G61" s="74"/>
      <c r="H61" s="74"/>
      <c r="I61" s="75"/>
    </row>
    <row r="62" spans="7:9" x14ac:dyDescent="0.15">
      <c r="G62" s="74"/>
      <c r="H62" s="74"/>
      <c r="I62" s="75"/>
    </row>
    <row r="63" spans="7:9" x14ac:dyDescent="0.15">
      <c r="G63" s="74"/>
      <c r="H63" s="74"/>
      <c r="I63" s="75"/>
    </row>
    <row r="64" spans="7:9" x14ac:dyDescent="0.15">
      <c r="G64" s="74"/>
      <c r="H64" s="74"/>
      <c r="I64" s="75"/>
    </row>
    <row r="65" spans="7:9" x14ac:dyDescent="0.15">
      <c r="G65" s="74"/>
      <c r="H65" s="74"/>
      <c r="I65" s="75"/>
    </row>
    <row r="66" spans="7:9" x14ac:dyDescent="0.15">
      <c r="G66" s="74"/>
      <c r="H66" s="74"/>
      <c r="I66" s="75"/>
    </row>
  </sheetData>
  <autoFilter ref="B4:H4" xr:uid="{3B64EC8F-76BA-6346-B7F4-352266DB4598}"/>
  <mergeCells count="2">
    <mergeCell ref="B2:H2"/>
    <mergeCell ref="B3:H3"/>
  </mergeCells>
  <pageMargins left="0.70866141732283472" right="0.70866141732283472" top="0.74803149606299213" bottom="0.74803149606299213" header="0.31496062992125984" footer="0.31496062992125984"/>
  <pageSetup paperSize="9" scale="47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3B189-0559-734A-80E7-A6F06E7AA858}">
  <dimension ref="B2:G31"/>
  <sheetViews>
    <sheetView workbookViewId="0">
      <selection activeCell="L25" sqref="L25"/>
    </sheetView>
  </sheetViews>
  <sheetFormatPr baseColWidth="10" defaultRowHeight="15" x14ac:dyDescent="0.2"/>
  <cols>
    <col min="1" max="1" width="3.6640625" customWidth="1"/>
    <col min="2" max="2" width="13.33203125" customWidth="1"/>
    <col min="3" max="3" width="19.33203125" customWidth="1"/>
    <col min="4" max="4" width="18.5" customWidth="1"/>
    <col min="5" max="5" width="24" customWidth="1"/>
    <col min="6" max="6" width="14.83203125" customWidth="1"/>
    <col min="7" max="7" width="14.33203125" customWidth="1"/>
  </cols>
  <sheetData>
    <row r="2" spans="2:7" ht="19" x14ac:dyDescent="0.25">
      <c r="B2" s="110" t="s">
        <v>91</v>
      </c>
      <c r="C2" s="110"/>
      <c r="D2" s="110"/>
      <c r="E2" s="110"/>
      <c r="F2" s="110"/>
      <c r="G2" s="110"/>
    </row>
    <row r="3" spans="2:7" ht="19" x14ac:dyDescent="0.2">
      <c r="B3" s="111" t="s">
        <v>92</v>
      </c>
      <c r="C3" s="112"/>
      <c r="D3" s="112"/>
      <c r="E3" s="112"/>
      <c r="F3" s="112"/>
      <c r="G3" s="112"/>
    </row>
    <row r="4" spans="2:7" x14ac:dyDescent="0.2">
      <c r="B4" s="114"/>
      <c r="C4" s="114"/>
      <c r="D4" s="114"/>
      <c r="E4" s="114"/>
      <c r="F4" s="114"/>
      <c r="G4" s="114"/>
    </row>
    <row r="5" spans="2:7" x14ac:dyDescent="0.2">
      <c r="B5" s="32" t="s">
        <v>34</v>
      </c>
      <c r="C5" s="32" t="s">
        <v>35</v>
      </c>
      <c r="D5" s="32" t="s">
        <v>36</v>
      </c>
      <c r="E5" s="32" t="s">
        <v>37</v>
      </c>
      <c r="F5" s="32" t="s">
        <v>38</v>
      </c>
      <c r="G5" s="32" t="s">
        <v>39</v>
      </c>
    </row>
    <row r="6" spans="2:7" ht="48" x14ac:dyDescent="0.2">
      <c r="B6" s="45">
        <v>46192</v>
      </c>
      <c r="C6" s="35" t="s">
        <v>43</v>
      </c>
      <c r="D6" s="35" t="s">
        <v>93</v>
      </c>
      <c r="E6" s="35" t="s">
        <v>72</v>
      </c>
      <c r="F6" s="36">
        <v>40996</v>
      </c>
      <c r="G6" s="37">
        <v>122988</v>
      </c>
    </row>
    <row r="7" spans="2:7" ht="48" x14ac:dyDescent="0.2">
      <c r="B7" s="45">
        <v>46192</v>
      </c>
      <c r="C7" s="35" t="s">
        <v>43</v>
      </c>
      <c r="D7" s="35" t="s">
        <v>94</v>
      </c>
      <c r="E7" s="35" t="s">
        <v>95</v>
      </c>
      <c r="F7" s="46">
        <v>40996</v>
      </c>
      <c r="G7" s="37">
        <v>40996</v>
      </c>
    </row>
    <row r="8" spans="2:7" ht="64" x14ac:dyDescent="0.2">
      <c r="B8" s="45">
        <v>46192</v>
      </c>
      <c r="C8" s="35" t="s">
        <v>43</v>
      </c>
      <c r="D8" s="34" t="s">
        <v>96</v>
      </c>
      <c r="E8" s="35" t="s">
        <v>97</v>
      </c>
      <c r="F8" s="46">
        <v>40996</v>
      </c>
      <c r="G8" s="37">
        <v>81992</v>
      </c>
    </row>
    <row r="9" spans="2:7" ht="96" x14ac:dyDescent="0.2">
      <c r="B9" s="45">
        <v>46195</v>
      </c>
      <c r="C9" s="35" t="s">
        <v>43</v>
      </c>
      <c r="D9" s="35" t="s">
        <v>46</v>
      </c>
      <c r="E9" s="35" t="s">
        <v>98</v>
      </c>
      <c r="F9" s="46">
        <v>40996</v>
      </c>
      <c r="G9" s="37">
        <v>204980</v>
      </c>
    </row>
    <row r="10" spans="2:7" ht="96" x14ac:dyDescent="0.2">
      <c r="B10" s="45">
        <v>46196</v>
      </c>
      <c r="C10" s="35" t="s">
        <v>43</v>
      </c>
      <c r="D10" s="35" t="s">
        <v>46</v>
      </c>
      <c r="E10" s="35" t="s">
        <v>72</v>
      </c>
      <c r="F10" s="46">
        <v>40996</v>
      </c>
      <c r="G10" s="37">
        <v>204980</v>
      </c>
    </row>
    <row r="11" spans="2:7" ht="96" x14ac:dyDescent="0.2">
      <c r="B11" s="45">
        <v>46197</v>
      </c>
      <c r="C11" s="35" t="s">
        <v>43</v>
      </c>
      <c r="D11" s="35" t="s">
        <v>46</v>
      </c>
      <c r="E11" s="35" t="s">
        <v>72</v>
      </c>
      <c r="F11" s="46">
        <v>40996</v>
      </c>
      <c r="G11" s="37">
        <v>204980</v>
      </c>
    </row>
    <row r="12" spans="2:7" ht="96" x14ac:dyDescent="0.2">
      <c r="B12" s="45">
        <v>46198</v>
      </c>
      <c r="C12" s="35" t="s">
        <v>43</v>
      </c>
      <c r="D12" s="35" t="s">
        <v>46</v>
      </c>
      <c r="E12" s="35" t="s">
        <v>72</v>
      </c>
      <c r="F12" s="46">
        <v>40996</v>
      </c>
      <c r="G12" s="37">
        <v>204980</v>
      </c>
    </row>
    <row r="13" spans="2:7" ht="96" x14ac:dyDescent="0.2">
      <c r="B13" s="45">
        <v>46199</v>
      </c>
      <c r="C13" s="35" t="s">
        <v>43</v>
      </c>
      <c r="D13" s="35" t="s">
        <v>46</v>
      </c>
      <c r="E13" s="35" t="s">
        <v>72</v>
      </c>
      <c r="F13" s="46">
        <v>40996</v>
      </c>
      <c r="G13" s="37">
        <v>204980</v>
      </c>
    </row>
    <row r="14" spans="2:7" ht="96" x14ac:dyDescent="0.2">
      <c r="B14" s="45">
        <v>46203</v>
      </c>
      <c r="C14" s="35" t="s">
        <v>43</v>
      </c>
      <c r="D14" s="35" t="s">
        <v>46</v>
      </c>
      <c r="E14" s="35" t="s">
        <v>72</v>
      </c>
      <c r="F14" s="46">
        <v>40996</v>
      </c>
      <c r="G14" s="37">
        <v>204980</v>
      </c>
    </row>
    <row r="15" spans="2:7" ht="48" x14ac:dyDescent="0.2">
      <c r="B15" s="45">
        <v>46204</v>
      </c>
      <c r="C15" s="35" t="s">
        <v>43</v>
      </c>
      <c r="D15" s="35" t="s">
        <v>99</v>
      </c>
      <c r="E15" s="35" t="s">
        <v>100</v>
      </c>
      <c r="F15" s="46">
        <v>125000</v>
      </c>
      <c r="G15" s="37">
        <v>250000</v>
      </c>
    </row>
    <row r="16" spans="2:7" ht="96" x14ac:dyDescent="0.2">
      <c r="B16" s="45">
        <v>46204</v>
      </c>
      <c r="C16" s="35" t="s">
        <v>43</v>
      </c>
      <c r="D16" s="35" t="s">
        <v>46</v>
      </c>
      <c r="E16" s="35" t="s">
        <v>72</v>
      </c>
      <c r="F16" s="46">
        <v>40996</v>
      </c>
      <c r="G16" s="76">
        <v>204980</v>
      </c>
    </row>
    <row r="17" spans="2:7" ht="96" x14ac:dyDescent="0.2">
      <c r="B17" s="45">
        <v>46205</v>
      </c>
      <c r="C17" s="35" t="s">
        <v>43</v>
      </c>
      <c r="D17" s="35" t="s">
        <v>46</v>
      </c>
      <c r="E17" s="35" t="s">
        <v>72</v>
      </c>
      <c r="F17" s="46">
        <v>40996</v>
      </c>
      <c r="G17" s="76">
        <v>204980</v>
      </c>
    </row>
    <row r="18" spans="2:7" ht="48" x14ac:dyDescent="0.2">
      <c r="B18" s="45">
        <v>46205</v>
      </c>
      <c r="C18" s="35" t="s">
        <v>43</v>
      </c>
      <c r="D18" s="35" t="s">
        <v>94</v>
      </c>
      <c r="E18" s="35" t="s">
        <v>101</v>
      </c>
      <c r="F18" s="46">
        <v>40996</v>
      </c>
      <c r="G18" s="37">
        <v>40996</v>
      </c>
    </row>
    <row r="19" spans="2:7" ht="96" x14ac:dyDescent="0.2">
      <c r="B19" s="45">
        <v>46206</v>
      </c>
      <c r="C19" s="35" t="s">
        <v>43</v>
      </c>
      <c r="D19" s="35" t="s">
        <v>46</v>
      </c>
      <c r="E19" s="35" t="s">
        <v>72</v>
      </c>
      <c r="F19" s="46">
        <v>40996</v>
      </c>
      <c r="G19" s="76">
        <v>204980</v>
      </c>
    </row>
    <row r="20" spans="2:7" ht="48" x14ac:dyDescent="0.2">
      <c r="B20" s="45">
        <v>46210</v>
      </c>
      <c r="C20" s="35" t="s">
        <v>43</v>
      </c>
      <c r="D20" s="34" t="s">
        <v>116</v>
      </c>
      <c r="E20" s="35" t="s">
        <v>102</v>
      </c>
      <c r="F20" s="46">
        <v>40996</v>
      </c>
      <c r="G20" s="37">
        <v>40996</v>
      </c>
    </row>
    <row r="21" spans="2:7" ht="96" x14ac:dyDescent="0.2">
      <c r="B21" s="45">
        <v>46212</v>
      </c>
      <c r="C21" s="35" t="s">
        <v>43</v>
      </c>
      <c r="D21" s="35" t="s">
        <v>46</v>
      </c>
      <c r="E21" s="35" t="s">
        <v>72</v>
      </c>
      <c r="F21" s="46">
        <v>40996</v>
      </c>
      <c r="G21" s="76">
        <v>204980</v>
      </c>
    </row>
    <row r="22" spans="2:7" ht="96" x14ac:dyDescent="0.2">
      <c r="B22" s="45">
        <v>46213</v>
      </c>
      <c r="C22" s="35" t="s">
        <v>43</v>
      </c>
      <c r="D22" s="35" t="s">
        <v>46</v>
      </c>
      <c r="E22" s="35" t="s">
        <v>72</v>
      </c>
      <c r="F22" s="46">
        <v>40996</v>
      </c>
      <c r="G22" s="76">
        <v>204980</v>
      </c>
    </row>
    <row r="23" spans="2:7" ht="96" x14ac:dyDescent="0.2">
      <c r="B23" s="45">
        <v>46224</v>
      </c>
      <c r="C23" s="35" t="s">
        <v>43</v>
      </c>
      <c r="D23" s="35" t="s">
        <v>46</v>
      </c>
      <c r="E23" s="35" t="s">
        <v>72</v>
      </c>
      <c r="F23" s="46">
        <v>40996</v>
      </c>
      <c r="G23" s="76">
        <v>204980</v>
      </c>
    </row>
    <row r="24" spans="2:7" ht="48" x14ac:dyDescent="0.2">
      <c r="B24" s="45">
        <v>46224</v>
      </c>
      <c r="C24" s="35" t="s">
        <v>43</v>
      </c>
      <c r="D24" s="64" t="s">
        <v>103</v>
      </c>
      <c r="E24" s="35" t="s">
        <v>104</v>
      </c>
      <c r="F24" s="46">
        <v>350000</v>
      </c>
      <c r="G24" s="37">
        <v>350000</v>
      </c>
    </row>
    <row r="25" spans="2:7" ht="96" x14ac:dyDescent="0.2">
      <c r="B25" s="45">
        <v>46225</v>
      </c>
      <c r="C25" s="35" t="s">
        <v>43</v>
      </c>
      <c r="D25" s="35" t="s">
        <v>46</v>
      </c>
      <c r="E25" s="35" t="s">
        <v>72</v>
      </c>
      <c r="F25" s="46">
        <v>40996</v>
      </c>
      <c r="G25" s="76">
        <v>204980</v>
      </c>
    </row>
    <row r="26" spans="2:7" x14ac:dyDescent="0.2">
      <c r="B26" t="s">
        <v>63</v>
      </c>
    </row>
    <row r="27" spans="2:7" x14ac:dyDescent="0.2">
      <c r="F27" s="65" t="s">
        <v>73</v>
      </c>
      <c r="G27" s="66">
        <f>SUM(G6:G25)</f>
        <v>3592708</v>
      </c>
    </row>
    <row r="28" spans="2:7" x14ac:dyDescent="0.2">
      <c r="G28" s="48">
        <f>+'Factura 2'!H24</f>
        <v>3592708</v>
      </c>
    </row>
    <row r="29" spans="2:7" x14ac:dyDescent="0.2">
      <c r="G29" s="48">
        <f>+G27-G28</f>
        <v>0</v>
      </c>
    </row>
    <row r="31" spans="2:7" x14ac:dyDescent="0.2">
      <c r="G31" s="48"/>
    </row>
  </sheetData>
  <mergeCells count="3">
    <mergeCell ref="B2:G2"/>
    <mergeCell ref="B3:G3"/>
    <mergeCell ref="B4:G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4EC8F-76BA-6346-B7F4-352266DB4598}">
  <dimension ref="B1:I74"/>
  <sheetViews>
    <sheetView zoomScale="82" zoomScaleNormal="82" zoomScaleSheetLayoutView="80" workbookViewId="0">
      <selection activeCell="D5" sqref="D5"/>
    </sheetView>
  </sheetViews>
  <sheetFormatPr baseColWidth="10" defaultColWidth="11.5" defaultRowHeight="11" x14ac:dyDescent="0.15"/>
  <cols>
    <col min="1" max="1" width="2.1640625" style="1" customWidth="1"/>
    <col min="2" max="2" width="7.33203125" style="1" customWidth="1"/>
    <col min="3" max="3" width="12.5" style="1" customWidth="1"/>
    <col min="4" max="4" width="70.6640625" style="1" customWidth="1"/>
    <col min="5" max="5" width="64.5" style="1" customWidth="1"/>
    <col min="6" max="6" width="12.6640625" style="1" customWidth="1"/>
    <col min="7" max="8" width="21.5" style="2" customWidth="1"/>
    <col min="9" max="9" width="31.33203125" style="1" customWidth="1"/>
    <col min="10" max="22" width="11.5" style="1"/>
    <col min="23" max="23" width="13.6640625" style="1" customWidth="1"/>
    <col min="24" max="25" width="11.5" style="1"/>
    <col min="26" max="26" width="12.83203125" style="1" bestFit="1" customWidth="1"/>
    <col min="27" max="38" width="11.5" style="1"/>
    <col min="39" max="39" width="13.33203125" style="1" customWidth="1"/>
    <col min="40" max="16384" width="11.5" style="1"/>
  </cols>
  <sheetData>
    <row r="1" spans="2:9" ht="4" customHeight="1" thickBot="1" x14ac:dyDescent="0.2"/>
    <row r="2" spans="2:9" ht="15" customHeight="1" thickBot="1" x14ac:dyDescent="0.2">
      <c r="B2" s="105" t="s">
        <v>29</v>
      </c>
      <c r="C2" s="106"/>
      <c r="D2" s="106"/>
      <c r="E2" s="106"/>
      <c r="F2" s="106"/>
      <c r="G2" s="106"/>
      <c r="H2" s="107"/>
    </row>
    <row r="3" spans="2:9" ht="15" customHeight="1" thickBot="1" x14ac:dyDescent="0.2">
      <c r="B3" s="105" t="s">
        <v>26</v>
      </c>
      <c r="C3" s="106"/>
      <c r="D3" s="106"/>
      <c r="E3" s="106"/>
      <c r="F3" s="106"/>
      <c r="G3" s="106"/>
      <c r="H3" s="107"/>
    </row>
    <row r="4" spans="2:9" s="2" customFormat="1" ht="13" thickBot="1" x14ac:dyDescent="0.25">
      <c r="B4" s="6" t="s">
        <v>2</v>
      </c>
      <c r="C4" s="4" t="s">
        <v>3</v>
      </c>
      <c r="D4" s="5" t="s">
        <v>0</v>
      </c>
      <c r="E4" s="3" t="s">
        <v>1</v>
      </c>
      <c r="F4" s="6" t="s">
        <v>27</v>
      </c>
      <c r="G4" s="3" t="s">
        <v>30</v>
      </c>
      <c r="H4" s="3" t="s">
        <v>74</v>
      </c>
      <c r="I4" s="50" t="s">
        <v>75</v>
      </c>
    </row>
    <row r="5" spans="2:9" s="2" customFormat="1" ht="95" customHeight="1" x14ac:dyDescent="0.2">
      <c r="B5" s="8">
        <v>1</v>
      </c>
      <c r="C5" s="11">
        <v>78101801</v>
      </c>
      <c r="D5" s="14" t="s">
        <v>9</v>
      </c>
      <c r="E5" s="18" t="s">
        <v>17</v>
      </c>
      <c r="F5" s="52">
        <v>6</v>
      </c>
      <c r="G5" s="53">
        <v>40996</v>
      </c>
      <c r="H5" s="53">
        <f t="shared" ref="H5:H11" si="0">+G5*F5</f>
        <v>245976</v>
      </c>
      <c r="I5" s="54" t="s">
        <v>76</v>
      </c>
    </row>
    <row r="6" spans="2:9" ht="36" x14ac:dyDescent="0.15">
      <c r="B6" s="8">
        <v>2</v>
      </c>
      <c r="C6" s="11">
        <v>78101801</v>
      </c>
      <c r="D6" s="14" t="s">
        <v>13</v>
      </c>
      <c r="E6" s="18" t="s">
        <v>14</v>
      </c>
      <c r="F6" s="23">
        <v>10</v>
      </c>
      <c r="G6" s="53">
        <v>40996</v>
      </c>
      <c r="H6" s="53">
        <f t="shared" si="0"/>
        <v>409960</v>
      </c>
      <c r="I6" s="51" t="s">
        <v>77</v>
      </c>
    </row>
    <row r="7" spans="2:9" ht="36" x14ac:dyDescent="0.15">
      <c r="B7" s="8">
        <v>3</v>
      </c>
      <c r="C7" s="11">
        <v>78101801</v>
      </c>
      <c r="D7" s="14" t="s">
        <v>13</v>
      </c>
      <c r="E7" s="18" t="s">
        <v>15</v>
      </c>
      <c r="F7" s="23">
        <v>10</v>
      </c>
      <c r="G7" s="53">
        <v>40996</v>
      </c>
      <c r="H7" s="53">
        <f t="shared" si="0"/>
        <v>409960</v>
      </c>
      <c r="I7" s="51" t="s">
        <v>77</v>
      </c>
    </row>
    <row r="8" spans="2:9" ht="36" x14ac:dyDescent="0.15">
      <c r="B8" s="8">
        <v>4</v>
      </c>
      <c r="C8" s="11">
        <v>78101801</v>
      </c>
      <c r="D8" s="14" t="s">
        <v>13</v>
      </c>
      <c r="E8" s="18" t="s">
        <v>17</v>
      </c>
      <c r="F8" s="23">
        <v>10</v>
      </c>
      <c r="G8" s="53">
        <v>40996</v>
      </c>
      <c r="H8" s="53">
        <f t="shared" si="0"/>
        <v>409960</v>
      </c>
      <c r="I8" s="51" t="s">
        <v>77</v>
      </c>
    </row>
    <row r="9" spans="2:9" ht="12" x14ac:dyDescent="0.15">
      <c r="B9" s="8">
        <v>5</v>
      </c>
      <c r="C9" s="11">
        <v>78101801</v>
      </c>
      <c r="D9" s="14" t="s">
        <v>13</v>
      </c>
      <c r="E9" s="18" t="s">
        <v>22</v>
      </c>
      <c r="F9" s="23">
        <v>1</v>
      </c>
      <c r="G9" s="53">
        <v>40996</v>
      </c>
      <c r="H9" s="53">
        <f t="shared" si="0"/>
        <v>40996</v>
      </c>
      <c r="I9" s="27" t="s">
        <v>51</v>
      </c>
    </row>
    <row r="10" spans="2:9" ht="36" x14ac:dyDescent="0.15">
      <c r="B10" s="8">
        <v>6</v>
      </c>
      <c r="C10" s="11">
        <v>78101801</v>
      </c>
      <c r="D10" s="14" t="s">
        <v>13</v>
      </c>
      <c r="E10" s="18" t="s">
        <v>12</v>
      </c>
      <c r="F10" s="23">
        <v>10</v>
      </c>
      <c r="G10" s="53">
        <v>40996</v>
      </c>
      <c r="H10" s="53">
        <f t="shared" si="0"/>
        <v>409960</v>
      </c>
      <c r="I10" s="51" t="s">
        <v>77</v>
      </c>
    </row>
    <row r="11" spans="2:9" ht="36" x14ac:dyDescent="0.15">
      <c r="B11" s="8">
        <v>7</v>
      </c>
      <c r="C11" s="11">
        <v>78101801</v>
      </c>
      <c r="D11" s="14" t="s">
        <v>13</v>
      </c>
      <c r="E11" s="18" t="s">
        <v>9</v>
      </c>
      <c r="F11" s="23">
        <v>10</v>
      </c>
      <c r="G11" s="53">
        <v>40996</v>
      </c>
      <c r="H11" s="53">
        <f t="shared" si="0"/>
        <v>409960</v>
      </c>
      <c r="I11" s="51" t="s">
        <v>77</v>
      </c>
    </row>
    <row r="12" spans="2:9" ht="36" x14ac:dyDescent="0.15">
      <c r="B12" s="8">
        <v>8</v>
      </c>
      <c r="C12" s="11">
        <v>78101801</v>
      </c>
      <c r="D12" s="14" t="s">
        <v>13</v>
      </c>
      <c r="E12" s="18" t="s">
        <v>14</v>
      </c>
      <c r="F12" s="23">
        <v>7</v>
      </c>
      <c r="G12" s="53">
        <v>40996</v>
      </c>
      <c r="H12" s="53">
        <f t="shared" ref="H12:H17" si="1">+G12*F12</f>
        <v>286972</v>
      </c>
      <c r="I12" s="51" t="s">
        <v>78</v>
      </c>
    </row>
    <row r="13" spans="2:9" ht="36" x14ac:dyDescent="0.15">
      <c r="B13" s="8">
        <v>9</v>
      </c>
      <c r="C13" s="11">
        <v>78101801</v>
      </c>
      <c r="D13" s="14" t="s">
        <v>13</v>
      </c>
      <c r="E13" s="18" t="s">
        <v>15</v>
      </c>
      <c r="F13" s="23">
        <v>7</v>
      </c>
      <c r="G13" s="53">
        <v>40996</v>
      </c>
      <c r="H13" s="53">
        <f t="shared" si="1"/>
        <v>286972</v>
      </c>
      <c r="I13" s="51" t="s">
        <v>78</v>
      </c>
    </row>
    <row r="14" spans="2:9" ht="36" x14ac:dyDescent="0.15">
      <c r="B14" s="8">
        <v>10</v>
      </c>
      <c r="C14" s="11">
        <v>78101801</v>
      </c>
      <c r="D14" s="14" t="s">
        <v>13</v>
      </c>
      <c r="E14" s="18" t="s">
        <v>17</v>
      </c>
      <c r="F14" s="23">
        <v>7</v>
      </c>
      <c r="G14" s="53">
        <v>40996</v>
      </c>
      <c r="H14" s="53">
        <f t="shared" si="1"/>
        <v>286972</v>
      </c>
      <c r="I14" s="51" t="s">
        <v>78</v>
      </c>
    </row>
    <row r="15" spans="2:9" ht="36" x14ac:dyDescent="0.15">
      <c r="B15" s="8">
        <v>11</v>
      </c>
      <c r="C15" s="11">
        <v>78101801</v>
      </c>
      <c r="D15" s="14" t="s">
        <v>13</v>
      </c>
      <c r="E15" s="18" t="s">
        <v>12</v>
      </c>
      <c r="F15" s="23">
        <v>7</v>
      </c>
      <c r="G15" s="53">
        <v>40996</v>
      </c>
      <c r="H15" s="53">
        <f t="shared" si="1"/>
        <v>286972</v>
      </c>
      <c r="I15" s="51" t="s">
        <v>78</v>
      </c>
    </row>
    <row r="16" spans="2:9" ht="36" x14ac:dyDescent="0.15">
      <c r="B16" s="8">
        <v>12</v>
      </c>
      <c r="C16" s="11">
        <v>78101801</v>
      </c>
      <c r="D16" s="14" t="s">
        <v>13</v>
      </c>
      <c r="E16" s="18" t="s">
        <v>9</v>
      </c>
      <c r="F16" s="23">
        <v>7</v>
      </c>
      <c r="G16" s="53">
        <v>40996</v>
      </c>
      <c r="H16" s="53">
        <f t="shared" si="1"/>
        <v>286972</v>
      </c>
      <c r="I16" s="51" t="s">
        <v>78</v>
      </c>
    </row>
    <row r="17" spans="2:9" ht="12" x14ac:dyDescent="0.15">
      <c r="B17" s="8">
        <v>13</v>
      </c>
      <c r="C17" s="11">
        <v>78101801</v>
      </c>
      <c r="D17" s="14" t="s">
        <v>13</v>
      </c>
      <c r="E17" s="18" t="s">
        <v>22</v>
      </c>
      <c r="F17" s="23">
        <v>1</v>
      </c>
      <c r="G17" s="53">
        <v>40996</v>
      </c>
      <c r="H17" s="53">
        <f t="shared" si="1"/>
        <v>40996</v>
      </c>
      <c r="I17" s="51" t="s">
        <v>80</v>
      </c>
    </row>
    <row r="18" spans="2:9" ht="45" customHeight="1" x14ac:dyDescent="0.15">
      <c r="B18" s="8">
        <v>14</v>
      </c>
      <c r="C18" s="11">
        <v>78101801</v>
      </c>
      <c r="D18" s="14" t="s">
        <v>13</v>
      </c>
      <c r="E18" s="18" t="s">
        <v>14</v>
      </c>
      <c r="F18" s="23">
        <v>1</v>
      </c>
      <c r="G18" s="53">
        <v>40996</v>
      </c>
      <c r="H18" s="53">
        <f t="shared" ref="H18" si="2">+G18*F18</f>
        <v>40996</v>
      </c>
      <c r="I18" s="51" t="s">
        <v>81</v>
      </c>
    </row>
    <row r="19" spans="2:9" ht="85" customHeight="1" x14ac:dyDescent="0.15">
      <c r="B19" s="8">
        <v>15</v>
      </c>
      <c r="C19" s="11">
        <v>78101801</v>
      </c>
      <c r="D19" s="14" t="s">
        <v>13</v>
      </c>
      <c r="E19" s="18" t="s">
        <v>14</v>
      </c>
      <c r="F19" s="23">
        <v>4</v>
      </c>
      <c r="G19" s="53">
        <v>40996</v>
      </c>
      <c r="H19" s="53">
        <f t="shared" ref="H19" si="3">+G19*F19</f>
        <v>163984</v>
      </c>
      <c r="I19" s="51" t="s">
        <v>82</v>
      </c>
    </row>
    <row r="20" spans="2:9" ht="36" x14ac:dyDescent="0.15">
      <c r="B20" s="8">
        <v>16</v>
      </c>
      <c r="C20" s="11">
        <v>78101801</v>
      </c>
      <c r="D20" s="14" t="s">
        <v>13</v>
      </c>
      <c r="E20" s="18" t="s">
        <v>14</v>
      </c>
      <c r="F20" s="23">
        <v>3</v>
      </c>
      <c r="G20" s="53">
        <v>40996</v>
      </c>
      <c r="H20" s="53">
        <f t="shared" ref="H20:H21" si="4">+G20*F20</f>
        <v>122988</v>
      </c>
      <c r="I20" s="51" t="s">
        <v>83</v>
      </c>
    </row>
    <row r="21" spans="2:9" ht="24" x14ac:dyDescent="0.15">
      <c r="B21" s="8">
        <v>17</v>
      </c>
      <c r="C21" s="11">
        <v>78101801</v>
      </c>
      <c r="D21" s="14" t="s">
        <v>13</v>
      </c>
      <c r="E21" s="18" t="s">
        <v>14</v>
      </c>
      <c r="F21" s="23">
        <v>2</v>
      </c>
      <c r="G21" s="53">
        <v>696930.5</v>
      </c>
      <c r="H21" s="53">
        <f t="shared" si="4"/>
        <v>1393861</v>
      </c>
      <c r="I21" s="51" t="s">
        <v>84</v>
      </c>
    </row>
    <row r="22" spans="2:9" ht="12" x14ac:dyDescent="0.15">
      <c r="B22" s="8">
        <v>18</v>
      </c>
      <c r="C22" s="11">
        <v>78101801</v>
      </c>
      <c r="D22" s="14" t="s">
        <v>13</v>
      </c>
      <c r="E22" s="18" t="s">
        <v>14</v>
      </c>
      <c r="F22" s="23">
        <v>3</v>
      </c>
      <c r="G22" s="53">
        <v>696930.5</v>
      </c>
      <c r="H22" s="53">
        <f t="shared" ref="H22" si="5">+G22*F22</f>
        <v>2090791.5</v>
      </c>
      <c r="I22" s="51" t="s">
        <v>85</v>
      </c>
    </row>
    <row r="23" spans="2:9" ht="36" x14ac:dyDescent="0.15">
      <c r="B23" s="8">
        <v>19</v>
      </c>
      <c r="C23" s="11">
        <v>78101801</v>
      </c>
      <c r="D23" s="14" t="s">
        <v>13</v>
      </c>
      <c r="E23" s="18" t="s">
        <v>14</v>
      </c>
      <c r="F23" s="23">
        <v>3</v>
      </c>
      <c r="G23" s="53">
        <v>696930.5</v>
      </c>
      <c r="H23" s="53">
        <f t="shared" ref="H23:H30" si="6">+G23*F23</f>
        <v>2090791.5</v>
      </c>
      <c r="I23" s="51" t="s">
        <v>86</v>
      </c>
    </row>
    <row r="24" spans="2:9" ht="36" x14ac:dyDescent="0.15">
      <c r="B24" s="8">
        <v>20</v>
      </c>
      <c r="C24" s="11">
        <v>78101801</v>
      </c>
      <c r="D24" s="14" t="s">
        <v>13</v>
      </c>
      <c r="E24" s="18" t="s">
        <v>14</v>
      </c>
      <c r="F24" s="23">
        <v>6</v>
      </c>
      <c r="G24" s="53">
        <v>40996</v>
      </c>
      <c r="H24" s="53">
        <f t="shared" si="6"/>
        <v>245976</v>
      </c>
      <c r="I24" s="51" t="s">
        <v>87</v>
      </c>
    </row>
    <row r="25" spans="2:9" ht="36" x14ac:dyDescent="0.15">
      <c r="B25" s="8">
        <v>21</v>
      </c>
      <c r="C25" s="11">
        <v>78101801</v>
      </c>
      <c r="D25" s="14" t="s">
        <v>13</v>
      </c>
      <c r="E25" s="18" t="s">
        <v>15</v>
      </c>
      <c r="F25" s="23">
        <v>6</v>
      </c>
      <c r="G25" s="53">
        <v>40996</v>
      </c>
      <c r="H25" s="53">
        <f t="shared" si="6"/>
        <v>245976</v>
      </c>
      <c r="I25" s="51" t="s">
        <v>87</v>
      </c>
    </row>
    <row r="26" spans="2:9" ht="36" x14ac:dyDescent="0.15">
      <c r="B26" s="8">
        <v>22</v>
      </c>
      <c r="C26" s="11">
        <v>78101801</v>
      </c>
      <c r="D26" s="14" t="s">
        <v>13</v>
      </c>
      <c r="E26" s="18" t="s">
        <v>17</v>
      </c>
      <c r="F26" s="23">
        <v>6</v>
      </c>
      <c r="G26" s="53">
        <v>40996</v>
      </c>
      <c r="H26" s="53">
        <f t="shared" si="6"/>
        <v>245976</v>
      </c>
      <c r="I26" s="51" t="s">
        <v>87</v>
      </c>
    </row>
    <row r="27" spans="2:9" ht="36" x14ac:dyDescent="0.15">
      <c r="B27" s="8">
        <v>23</v>
      </c>
      <c r="C27" s="11">
        <v>78101801</v>
      </c>
      <c r="D27" s="14" t="s">
        <v>13</v>
      </c>
      <c r="E27" s="18" t="s">
        <v>12</v>
      </c>
      <c r="F27" s="23">
        <v>6</v>
      </c>
      <c r="G27" s="53">
        <v>40996</v>
      </c>
      <c r="H27" s="53">
        <f t="shared" si="6"/>
        <v>245976</v>
      </c>
      <c r="I27" s="51" t="s">
        <v>87</v>
      </c>
    </row>
    <row r="28" spans="2:9" ht="36" x14ac:dyDescent="0.15">
      <c r="B28" s="8">
        <v>24</v>
      </c>
      <c r="C28" s="11">
        <v>78101801</v>
      </c>
      <c r="D28" s="14" t="s">
        <v>13</v>
      </c>
      <c r="E28" s="18" t="s">
        <v>9</v>
      </c>
      <c r="F28" s="23">
        <v>6</v>
      </c>
      <c r="G28" s="53">
        <v>40996</v>
      </c>
      <c r="H28" s="53">
        <f t="shared" si="6"/>
        <v>245976</v>
      </c>
      <c r="I28" s="51" t="s">
        <v>87</v>
      </c>
    </row>
    <row r="29" spans="2:9" ht="36" x14ac:dyDescent="0.15">
      <c r="B29" s="8">
        <v>25</v>
      </c>
      <c r="C29" s="11">
        <v>78101801</v>
      </c>
      <c r="D29" s="14" t="s">
        <v>11</v>
      </c>
      <c r="E29" s="18" t="s">
        <v>13</v>
      </c>
      <c r="F29" s="23">
        <v>1</v>
      </c>
      <c r="G29" s="53">
        <v>147585</v>
      </c>
      <c r="H29" s="53">
        <f t="shared" si="6"/>
        <v>147585</v>
      </c>
      <c r="I29" s="51" t="s">
        <v>88</v>
      </c>
    </row>
    <row r="30" spans="2:9" ht="24" x14ac:dyDescent="0.15">
      <c r="B30" s="8">
        <v>26</v>
      </c>
      <c r="C30" s="11">
        <v>78101801</v>
      </c>
      <c r="D30" s="14" t="s">
        <v>13</v>
      </c>
      <c r="E30" s="18" t="s">
        <v>14</v>
      </c>
      <c r="F30" s="23">
        <v>2</v>
      </c>
      <c r="G30" s="53">
        <v>696930.5</v>
      </c>
      <c r="H30" s="53">
        <f t="shared" si="6"/>
        <v>1393861</v>
      </c>
      <c r="I30" s="51" t="s">
        <v>79</v>
      </c>
    </row>
    <row r="31" spans="2:9" ht="37" thickBot="1" x14ac:dyDescent="0.2">
      <c r="B31" s="8">
        <v>27</v>
      </c>
      <c r="C31" s="12">
        <v>78101801</v>
      </c>
      <c r="D31" s="15" t="s">
        <v>13</v>
      </c>
      <c r="E31" s="19" t="s">
        <v>89</v>
      </c>
      <c r="F31" s="62">
        <v>1</v>
      </c>
      <c r="G31" s="57">
        <v>500000</v>
      </c>
      <c r="H31" s="57">
        <f t="shared" ref="H31" si="7">+G31*F31</f>
        <v>500000</v>
      </c>
      <c r="I31" s="63" t="s">
        <v>90</v>
      </c>
    </row>
    <row r="32" spans="2:9" ht="25.5" customHeight="1" thickBot="1" x14ac:dyDescent="0.2">
      <c r="F32" s="59" t="s">
        <v>28</v>
      </c>
      <c r="G32" s="60">
        <f>SUM(G5:G31)</f>
        <v>4296223</v>
      </c>
      <c r="H32" s="60">
        <f>SUM(H5:H31)</f>
        <v>12987366</v>
      </c>
      <c r="I32" s="61"/>
    </row>
    <row r="33" spans="4:9" x14ac:dyDescent="0.15">
      <c r="G33" s="58"/>
      <c r="H33" s="58"/>
      <c r="I33" s="21"/>
    </row>
    <row r="34" spans="4:9" ht="14" x14ac:dyDescent="0.15">
      <c r="D34" s="30" t="s">
        <v>31</v>
      </c>
      <c r="G34" s="58"/>
      <c r="H34" s="58"/>
      <c r="I34" s="21"/>
    </row>
    <row r="35" spans="4:9" ht="14" x14ac:dyDescent="0.15">
      <c r="D35" s="31" t="s">
        <v>32</v>
      </c>
      <c r="G35" s="58"/>
      <c r="H35" s="58"/>
      <c r="I35" s="21"/>
    </row>
    <row r="36" spans="4:9" x14ac:dyDescent="0.15">
      <c r="G36" s="58"/>
      <c r="H36" s="58"/>
      <c r="I36" s="21"/>
    </row>
    <row r="37" spans="4:9" x14ac:dyDescent="0.15">
      <c r="G37" s="58"/>
      <c r="H37" s="58"/>
      <c r="I37" s="21"/>
    </row>
    <row r="38" spans="4:9" x14ac:dyDescent="0.15">
      <c r="G38" s="58"/>
      <c r="H38" s="58"/>
      <c r="I38" s="21"/>
    </row>
    <row r="39" spans="4:9" x14ac:dyDescent="0.15">
      <c r="G39" s="58"/>
      <c r="H39" s="58"/>
      <c r="I39" s="21"/>
    </row>
    <row r="40" spans="4:9" x14ac:dyDescent="0.15">
      <c r="G40" s="58"/>
      <c r="H40" s="58"/>
      <c r="I40" s="21"/>
    </row>
    <row r="41" spans="4:9" x14ac:dyDescent="0.15">
      <c r="G41" s="58"/>
      <c r="H41" s="58"/>
      <c r="I41" s="21"/>
    </row>
    <row r="42" spans="4:9" x14ac:dyDescent="0.15">
      <c r="G42" s="58"/>
      <c r="H42" s="58"/>
      <c r="I42" s="21"/>
    </row>
    <row r="43" spans="4:9" x14ac:dyDescent="0.15">
      <c r="G43" s="58"/>
      <c r="H43" s="58"/>
      <c r="I43" s="21"/>
    </row>
    <row r="44" spans="4:9" x14ac:dyDescent="0.15">
      <c r="G44" s="58"/>
      <c r="H44" s="58"/>
      <c r="I44" s="21"/>
    </row>
    <row r="45" spans="4:9" x14ac:dyDescent="0.15">
      <c r="G45" s="58"/>
      <c r="H45" s="58"/>
      <c r="I45" s="21"/>
    </row>
    <row r="46" spans="4:9" x14ac:dyDescent="0.15">
      <c r="G46" s="58"/>
      <c r="H46" s="58"/>
      <c r="I46" s="21"/>
    </row>
    <row r="47" spans="4:9" x14ac:dyDescent="0.15">
      <c r="G47" s="58"/>
      <c r="H47" s="58"/>
      <c r="I47" s="21"/>
    </row>
    <row r="48" spans="4:9" x14ac:dyDescent="0.15">
      <c r="G48" s="58"/>
      <c r="H48" s="58"/>
      <c r="I48" s="21"/>
    </row>
    <row r="49" spans="7:9" x14ac:dyDescent="0.15">
      <c r="G49" s="58"/>
      <c r="H49" s="58"/>
      <c r="I49" s="21"/>
    </row>
    <row r="50" spans="7:9" x14ac:dyDescent="0.15">
      <c r="G50" s="58"/>
      <c r="H50" s="58"/>
      <c r="I50" s="21"/>
    </row>
    <row r="51" spans="7:9" x14ac:dyDescent="0.15">
      <c r="G51" s="58"/>
      <c r="H51" s="58"/>
      <c r="I51" s="21"/>
    </row>
    <row r="52" spans="7:9" x14ac:dyDescent="0.15">
      <c r="G52" s="58"/>
      <c r="H52" s="58"/>
      <c r="I52" s="21"/>
    </row>
    <row r="53" spans="7:9" x14ac:dyDescent="0.15">
      <c r="G53" s="58"/>
      <c r="H53" s="58"/>
      <c r="I53" s="21"/>
    </row>
    <row r="54" spans="7:9" x14ac:dyDescent="0.15">
      <c r="G54" s="58"/>
      <c r="H54" s="58"/>
      <c r="I54" s="21"/>
    </row>
    <row r="55" spans="7:9" x14ac:dyDescent="0.15">
      <c r="G55" s="58"/>
      <c r="H55" s="58"/>
      <c r="I55" s="21"/>
    </row>
    <row r="56" spans="7:9" x14ac:dyDescent="0.15">
      <c r="G56" s="58"/>
      <c r="H56" s="58"/>
      <c r="I56" s="21"/>
    </row>
    <row r="57" spans="7:9" x14ac:dyDescent="0.15">
      <c r="G57" s="58"/>
      <c r="H57" s="58"/>
      <c r="I57" s="21"/>
    </row>
    <row r="58" spans="7:9" x14ac:dyDescent="0.15">
      <c r="G58" s="58"/>
      <c r="H58" s="58"/>
      <c r="I58" s="21"/>
    </row>
    <row r="59" spans="7:9" x14ac:dyDescent="0.15">
      <c r="G59" s="58"/>
      <c r="H59" s="58"/>
      <c r="I59" s="21"/>
    </row>
    <row r="60" spans="7:9" x14ac:dyDescent="0.15">
      <c r="G60" s="58"/>
      <c r="H60" s="58"/>
      <c r="I60" s="21"/>
    </row>
    <row r="61" spans="7:9" x14ac:dyDescent="0.15">
      <c r="G61" s="58"/>
      <c r="H61" s="58"/>
      <c r="I61" s="21"/>
    </row>
    <row r="62" spans="7:9" x14ac:dyDescent="0.15">
      <c r="G62" s="58"/>
      <c r="H62" s="58"/>
      <c r="I62" s="21"/>
    </row>
    <row r="63" spans="7:9" x14ac:dyDescent="0.15">
      <c r="G63" s="58"/>
      <c r="H63" s="58"/>
      <c r="I63" s="21"/>
    </row>
    <row r="64" spans="7:9" x14ac:dyDescent="0.15">
      <c r="G64" s="58"/>
      <c r="H64" s="58"/>
      <c r="I64" s="21"/>
    </row>
    <row r="65" spans="7:9" x14ac:dyDescent="0.15">
      <c r="G65" s="58"/>
      <c r="H65" s="58"/>
      <c r="I65" s="21"/>
    </row>
    <row r="66" spans="7:9" x14ac:dyDescent="0.15">
      <c r="G66" s="58"/>
      <c r="H66" s="58"/>
      <c r="I66" s="21"/>
    </row>
    <row r="67" spans="7:9" x14ac:dyDescent="0.15">
      <c r="G67" s="58"/>
      <c r="H67" s="58"/>
      <c r="I67" s="21"/>
    </row>
    <row r="68" spans="7:9" x14ac:dyDescent="0.15">
      <c r="G68" s="58"/>
      <c r="H68" s="58"/>
      <c r="I68" s="21"/>
    </row>
    <row r="69" spans="7:9" x14ac:dyDescent="0.15">
      <c r="G69" s="58"/>
      <c r="H69" s="58"/>
      <c r="I69" s="21"/>
    </row>
    <row r="70" spans="7:9" x14ac:dyDescent="0.15">
      <c r="G70" s="58"/>
      <c r="H70" s="58"/>
      <c r="I70" s="21"/>
    </row>
    <row r="71" spans="7:9" x14ac:dyDescent="0.15">
      <c r="G71" s="58"/>
      <c r="H71" s="58"/>
      <c r="I71" s="21"/>
    </row>
    <row r="72" spans="7:9" x14ac:dyDescent="0.15">
      <c r="G72" s="58"/>
      <c r="H72" s="58"/>
      <c r="I72" s="21"/>
    </row>
    <row r="73" spans="7:9" x14ac:dyDescent="0.15">
      <c r="G73" s="58"/>
      <c r="H73" s="58"/>
      <c r="I73" s="21"/>
    </row>
    <row r="74" spans="7:9" x14ac:dyDescent="0.15">
      <c r="G74" s="58"/>
      <c r="H74" s="58"/>
      <c r="I74" s="21"/>
    </row>
  </sheetData>
  <autoFilter ref="B4:H4" xr:uid="{3B64EC8F-76BA-6346-B7F4-352266DB4598}"/>
  <mergeCells count="2">
    <mergeCell ref="B2:H2"/>
    <mergeCell ref="B3:H3"/>
  </mergeCells>
  <pageMargins left="0.70866141732283472" right="0.70866141732283472" top="0.74803149606299213" bottom="0.74803149606299213" header="0.31496062992125984" footer="0.31496062992125984"/>
  <pageSetup paperSize="9" scale="47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78067-3CA8-D844-B0FD-9DB0E6796282}">
  <dimension ref="B2:BI38"/>
  <sheetViews>
    <sheetView workbookViewId="0">
      <selection activeCell="N8" sqref="N8"/>
    </sheetView>
  </sheetViews>
  <sheetFormatPr baseColWidth="10" defaultRowHeight="15" x14ac:dyDescent="0.2"/>
  <cols>
    <col min="1" max="1" width="4.33203125" customWidth="1"/>
    <col min="3" max="3" width="19.33203125" customWidth="1"/>
    <col min="4" max="4" width="18.5" customWidth="1"/>
    <col min="5" max="5" width="24" customWidth="1"/>
    <col min="6" max="6" width="14.83203125" customWidth="1"/>
    <col min="7" max="7" width="14.33203125" customWidth="1"/>
    <col min="8" max="8" width="19" customWidth="1"/>
  </cols>
  <sheetData>
    <row r="2" spans="2:61" ht="19" x14ac:dyDescent="0.25">
      <c r="B2" s="110" t="s">
        <v>33</v>
      </c>
      <c r="C2" s="110"/>
      <c r="D2" s="110"/>
      <c r="E2" s="110"/>
      <c r="F2" s="110"/>
      <c r="G2" s="110"/>
      <c r="H2" s="110"/>
    </row>
    <row r="3" spans="2:61" x14ac:dyDescent="0.2">
      <c r="B3" s="114"/>
      <c r="C3" s="114"/>
      <c r="D3" s="114"/>
      <c r="E3" s="114"/>
      <c r="F3" s="114"/>
      <c r="G3" s="114"/>
      <c r="H3" s="114"/>
    </row>
    <row r="4" spans="2:61" x14ac:dyDescent="0.2">
      <c r="B4" s="32" t="s">
        <v>34</v>
      </c>
      <c r="C4" s="32" t="s">
        <v>35</v>
      </c>
      <c r="D4" s="32" t="s">
        <v>36</v>
      </c>
      <c r="E4" s="32" t="s">
        <v>37</v>
      </c>
      <c r="F4" s="32" t="s">
        <v>38</v>
      </c>
      <c r="G4" s="32" t="s">
        <v>39</v>
      </c>
      <c r="H4" s="32"/>
    </row>
    <row r="5" spans="2:61" ht="128" x14ac:dyDescent="0.2">
      <c r="B5" s="33">
        <v>46161</v>
      </c>
      <c r="C5" s="34" t="s">
        <v>40</v>
      </c>
      <c r="D5" s="35" t="s">
        <v>41</v>
      </c>
      <c r="E5" s="35" t="s">
        <v>42</v>
      </c>
      <c r="F5" s="36">
        <v>40996</v>
      </c>
      <c r="G5" s="55">
        <v>163984</v>
      </c>
      <c r="H5" s="38"/>
    </row>
    <row r="6" spans="2:61" ht="96" x14ac:dyDescent="0.2">
      <c r="B6" s="33">
        <v>46163</v>
      </c>
      <c r="C6" s="35" t="s">
        <v>43</v>
      </c>
      <c r="D6" s="35" t="s">
        <v>44</v>
      </c>
      <c r="E6" s="35" t="s">
        <v>45</v>
      </c>
      <c r="F6" s="36">
        <v>40996</v>
      </c>
      <c r="G6" s="55">
        <v>81992</v>
      </c>
      <c r="H6" s="38"/>
    </row>
    <row r="7" spans="2:61" s="44" customFormat="1" ht="96" x14ac:dyDescent="0.2">
      <c r="B7" s="39">
        <v>46167</v>
      </c>
      <c r="C7" s="40" t="s">
        <v>43</v>
      </c>
      <c r="D7" s="40" t="s">
        <v>46</v>
      </c>
      <c r="E7" s="40" t="s">
        <v>47</v>
      </c>
      <c r="F7" s="41" t="s">
        <v>48</v>
      </c>
      <c r="G7" s="55">
        <v>304980</v>
      </c>
      <c r="H7" s="43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2:61" s="44" customFormat="1" ht="96" x14ac:dyDescent="0.2">
      <c r="B8" s="39">
        <v>46168</v>
      </c>
      <c r="C8" s="40" t="s">
        <v>43</v>
      </c>
      <c r="D8" s="40" t="s">
        <v>46</v>
      </c>
      <c r="E8" s="40" t="s">
        <v>47</v>
      </c>
      <c r="F8" s="41" t="s">
        <v>48</v>
      </c>
      <c r="G8" s="55">
        <v>304980</v>
      </c>
      <c r="H8" s="43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2:61" s="44" customFormat="1" ht="96" x14ac:dyDescent="0.2">
      <c r="B9" s="39">
        <v>46169</v>
      </c>
      <c r="C9" s="40" t="s">
        <v>43</v>
      </c>
      <c r="D9" s="40" t="s">
        <v>46</v>
      </c>
      <c r="E9" s="40" t="s">
        <v>47</v>
      </c>
      <c r="F9" s="41" t="s">
        <v>48</v>
      </c>
      <c r="G9" s="55">
        <v>304980</v>
      </c>
      <c r="H9" s="43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</row>
    <row r="10" spans="2:61" s="44" customFormat="1" ht="96" x14ac:dyDescent="0.2">
      <c r="B10" s="39">
        <v>46170</v>
      </c>
      <c r="C10" s="40" t="s">
        <v>43</v>
      </c>
      <c r="D10" s="40" t="s">
        <v>46</v>
      </c>
      <c r="E10" s="40" t="s">
        <v>47</v>
      </c>
      <c r="F10" s="41" t="s">
        <v>48</v>
      </c>
      <c r="G10" s="55">
        <v>304980</v>
      </c>
      <c r="H10" s="43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</row>
    <row r="11" spans="2:61" s="44" customFormat="1" ht="64" x14ac:dyDescent="0.2">
      <c r="B11" s="39">
        <v>46171</v>
      </c>
      <c r="C11" s="40" t="s">
        <v>43</v>
      </c>
      <c r="D11" s="40" t="s">
        <v>49</v>
      </c>
      <c r="E11" s="40" t="s">
        <v>47</v>
      </c>
      <c r="F11" s="41" t="s">
        <v>48</v>
      </c>
      <c r="G11" s="55">
        <v>327968</v>
      </c>
      <c r="H11" s="43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</row>
    <row r="12" spans="2:61" ht="48" x14ac:dyDescent="0.2">
      <c r="B12" s="45">
        <v>46171</v>
      </c>
      <c r="C12" s="35" t="s">
        <v>43</v>
      </c>
      <c r="D12" s="35" t="s">
        <v>50</v>
      </c>
      <c r="E12" s="35" t="s">
        <v>51</v>
      </c>
      <c r="F12" s="46">
        <v>40996</v>
      </c>
      <c r="G12" s="55">
        <v>40996</v>
      </c>
      <c r="H12" s="38"/>
    </row>
    <row r="13" spans="2:61" s="44" customFormat="1" ht="64" x14ac:dyDescent="0.2">
      <c r="B13" s="39">
        <v>46174</v>
      </c>
      <c r="C13" s="40" t="s">
        <v>43</v>
      </c>
      <c r="D13" s="40" t="s">
        <v>52</v>
      </c>
      <c r="E13" s="40" t="s">
        <v>47</v>
      </c>
      <c r="F13" s="41" t="s">
        <v>48</v>
      </c>
      <c r="G13" s="55">
        <v>243984</v>
      </c>
      <c r="H13" s="4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</row>
    <row r="14" spans="2:61" s="44" customFormat="1" ht="96" x14ac:dyDescent="0.2">
      <c r="B14" s="39">
        <v>46175</v>
      </c>
      <c r="C14" s="40" t="s">
        <v>43</v>
      </c>
      <c r="D14" s="40" t="s">
        <v>46</v>
      </c>
      <c r="E14" s="40" t="s">
        <v>47</v>
      </c>
      <c r="F14" s="41" t="s">
        <v>48</v>
      </c>
      <c r="G14" s="55">
        <v>304980</v>
      </c>
      <c r="H14" s="43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</row>
    <row r="15" spans="2:61" s="44" customFormat="1" ht="96" x14ac:dyDescent="0.2">
      <c r="B15" s="39">
        <v>46176</v>
      </c>
      <c r="C15" s="40" t="s">
        <v>43</v>
      </c>
      <c r="D15" s="40" t="s">
        <v>46</v>
      </c>
      <c r="E15" s="40" t="s">
        <v>47</v>
      </c>
      <c r="F15" s="41" t="s">
        <v>48</v>
      </c>
      <c r="G15" s="55">
        <v>304980</v>
      </c>
      <c r="H15" s="43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</row>
    <row r="16" spans="2:61" s="44" customFormat="1" ht="96" x14ac:dyDescent="0.2">
      <c r="B16" s="39">
        <v>46177</v>
      </c>
      <c r="C16" s="40" t="s">
        <v>43</v>
      </c>
      <c r="D16" s="40" t="s">
        <v>46</v>
      </c>
      <c r="E16" s="40" t="s">
        <v>47</v>
      </c>
      <c r="F16" s="41" t="s">
        <v>48</v>
      </c>
      <c r="G16" s="55">
        <v>304980</v>
      </c>
      <c r="H16" s="43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</row>
    <row r="17" spans="2:61" s="44" customFormat="1" ht="96" x14ac:dyDescent="0.2">
      <c r="B17" s="39">
        <v>46178</v>
      </c>
      <c r="C17" s="40" t="s">
        <v>43</v>
      </c>
      <c r="D17" s="40" t="s">
        <v>46</v>
      </c>
      <c r="E17" s="40" t="s">
        <v>47</v>
      </c>
      <c r="F17" s="41" t="s">
        <v>48</v>
      </c>
      <c r="G17" s="55">
        <v>304980</v>
      </c>
      <c r="H17" s="43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2:61" ht="48" x14ac:dyDescent="0.2">
      <c r="B18" s="45">
        <v>46178</v>
      </c>
      <c r="C18" s="35" t="s">
        <v>43</v>
      </c>
      <c r="D18" s="35" t="s">
        <v>50</v>
      </c>
      <c r="E18" s="35" t="s">
        <v>53</v>
      </c>
      <c r="F18" s="46">
        <v>40996</v>
      </c>
      <c r="G18" s="55">
        <v>40996</v>
      </c>
      <c r="H18" s="38"/>
    </row>
    <row r="19" spans="2:61" s="44" customFormat="1" ht="80" x14ac:dyDescent="0.2">
      <c r="B19" s="39">
        <v>46182</v>
      </c>
      <c r="C19" s="40" t="s">
        <v>43</v>
      </c>
      <c r="D19" s="40" t="s">
        <v>54</v>
      </c>
      <c r="E19" s="40" t="s">
        <v>47</v>
      </c>
      <c r="F19" s="41" t="s">
        <v>48</v>
      </c>
      <c r="G19" s="55">
        <v>243984</v>
      </c>
      <c r="H19" s="43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2:61" ht="64" x14ac:dyDescent="0.2">
      <c r="B20" s="45">
        <v>46183</v>
      </c>
      <c r="C20" s="35" t="s">
        <v>43</v>
      </c>
      <c r="D20" s="35" t="s">
        <v>55</v>
      </c>
      <c r="E20" s="35" t="s">
        <v>56</v>
      </c>
      <c r="F20" s="46">
        <v>40996</v>
      </c>
      <c r="G20" s="55">
        <v>40996</v>
      </c>
      <c r="H20" s="38"/>
    </row>
    <row r="21" spans="2:61" ht="112" x14ac:dyDescent="0.2">
      <c r="B21" s="45">
        <v>46183</v>
      </c>
      <c r="C21" s="35" t="s">
        <v>43</v>
      </c>
      <c r="D21" s="35" t="s">
        <v>55</v>
      </c>
      <c r="E21" s="35" t="s">
        <v>57</v>
      </c>
      <c r="F21" s="46" t="s">
        <v>58</v>
      </c>
      <c r="G21" s="55">
        <v>151992</v>
      </c>
      <c r="H21" s="38"/>
    </row>
    <row r="22" spans="2:61" ht="48" x14ac:dyDescent="0.2">
      <c r="B22" s="45">
        <v>46183</v>
      </c>
      <c r="C22" s="35" t="s">
        <v>55</v>
      </c>
      <c r="D22" s="35" t="s">
        <v>43</v>
      </c>
      <c r="E22" s="35" t="s">
        <v>59</v>
      </c>
      <c r="F22" s="46">
        <v>40996</v>
      </c>
      <c r="G22" s="55">
        <v>40996</v>
      </c>
      <c r="H22" s="38"/>
    </row>
    <row r="23" spans="2:61" ht="64" x14ac:dyDescent="0.2">
      <c r="B23" s="45">
        <v>46183</v>
      </c>
      <c r="C23" s="35" t="s">
        <v>55</v>
      </c>
      <c r="D23" s="35" t="s">
        <v>43</v>
      </c>
      <c r="E23" s="35" t="s">
        <v>60</v>
      </c>
      <c r="F23" s="46">
        <v>81992</v>
      </c>
      <c r="G23" s="55">
        <v>81992</v>
      </c>
      <c r="H23" s="38"/>
    </row>
    <row r="24" spans="2:61" s="44" customFormat="1" ht="80" x14ac:dyDescent="0.2">
      <c r="B24" s="39">
        <v>46183</v>
      </c>
      <c r="C24" s="40" t="s">
        <v>43</v>
      </c>
      <c r="D24" s="40" t="s">
        <v>61</v>
      </c>
      <c r="E24" s="40" t="s">
        <v>47</v>
      </c>
      <c r="F24" s="41" t="s">
        <v>48</v>
      </c>
      <c r="G24" s="42">
        <v>243984</v>
      </c>
      <c r="H24" s="43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</row>
    <row r="25" spans="2:61" ht="48" x14ac:dyDescent="0.2">
      <c r="B25" s="45">
        <v>46183</v>
      </c>
      <c r="C25" s="35" t="s">
        <v>43</v>
      </c>
      <c r="D25" s="35" t="s">
        <v>55</v>
      </c>
      <c r="E25" s="35" t="s">
        <v>62</v>
      </c>
      <c r="F25" s="46">
        <v>1400000</v>
      </c>
      <c r="G25" s="55">
        <v>1400000</v>
      </c>
      <c r="H25" s="38" t="s">
        <v>63</v>
      </c>
    </row>
    <row r="26" spans="2:61" ht="48" x14ac:dyDescent="0.2">
      <c r="B26" s="45">
        <v>46183</v>
      </c>
      <c r="C26" s="35" t="s">
        <v>43</v>
      </c>
      <c r="D26" s="35" t="s">
        <v>55</v>
      </c>
      <c r="E26" s="35" t="s">
        <v>64</v>
      </c>
      <c r="F26" s="46">
        <v>900000</v>
      </c>
      <c r="G26" s="56">
        <v>900000</v>
      </c>
      <c r="H26" s="38"/>
    </row>
    <row r="27" spans="2:61" ht="48" x14ac:dyDescent="0.2">
      <c r="B27" s="45">
        <v>46183</v>
      </c>
      <c r="C27" s="35" t="s">
        <v>55</v>
      </c>
      <c r="D27" s="35" t="s">
        <v>43</v>
      </c>
      <c r="E27" s="35" t="s">
        <v>64</v>
      </c>
      <c r="F27" s="46">
        <v>900000</v>
      </c>
      <c r="G27" s="56">
        <v>900000</v>
      </c>
      <c r="H27" s="38"/>
    </row>
    <row r="28" spans="2:61" ht="48" x14ac:dyDescent="0.2">
      <c r="B28" s="45">
        <v>46183</v>
      </c>
      <c r="C28" s="35" t="s">
        <v>55</v>
      </c>
      <c r="D28" s="35" t="s">
        <v>43</v>
      </c>
      <c r="E28" s="35" t="s">
        <v>65</v>
      </c>
      <c r="F28" s="46">
        <v>1500000</v>
      </c>
      <c r="G28" s="47">
        <v>1500000</v>
      </c>
      <c r="H28" s="38"/>
    </row>
    <row r="29" spans="2:61" ht="144" x14ac:dyDescent="0.2">
      <c r="B29" s="45">
        <v>46184</v>
      </c>
      <c r="C29" s="35" t="s">
        <v>43</v>
      </c>
      <c r="D29" s="35" t="s">
        <v>66</v>
      </c>
      <c r="E29" s="35" t="s">
        <v>67</v>
      </c>
      <c r="F29" s="46">
        <v>120000</v>
      </c>
      <c r="G29" s="37">
        <v>360000</v>
      </c>
      <c r="H29" s="38" t="s">
        <v>63</v>
      </c>
    </row>
    <row r="30" spans="2:61" s="44" customFormat="1" ht="96" x14ac:dyDescent="0.2">
      <c r="B30" s="39">
        <v>46184</v>
      </c>
      <c r="C30" s="40" t="s">
        <v>43</v>
      </c>
      <c r="D30" s="40" t="s">
        <v>46</v>
      </c>
      <c r="E30" s="40" t="s">
        <v>47</v>
      </c>
      <c r="F30" s="41" t="s">
        <v>48</v>
      </c>
      <c r="G30" s="42">
        <v>304980</v>
      </c>
      <c r="H30" s="43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</row>
    <row r="31" spans="2:61" ht="64" x14ac:dyDescent="0.2">
      <c r="B31" s="45">
        <v>46184</v>
      </c>
      <c r="C31" s="35" t="s">
        <v>43</v>
      </c>
      <c r="D31" s="35" t="s">
        <v>66</v>
      </c>
      <c r="E31" s="35" t="s">
        <v>68</v>
      </c>
      <c r="F31" s="46">
        <v>2300000</v>
      </c>
      <c r="G31" s="37">
        <v>2300000</v>
      </c>
      <c r="H31" s="38"/>
    </row>
    <row r="32" spans="2:61" s="44" customFormat="1" ht="96" x14ac:dyDescent="0.2">
      <c r="B32" s="39">
        <v>46185</v>
      </c>
      <c r="C32" s="40" t="s">
        <v>43</v>
      </c>
      <c r="D32" s="40" t="s">
        <v>46</v>
      </c>
      <c r="E32" s="40" t="s">
        <v>47</v>
      </c>
      <c r="F32" s="41" t="s">
        <v>48</v>
      </c>
      <c r="G32" s="42">
        <v>304980</v>
      </c>
      <c r="H32" s="43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</row>
    <row r="33" spans="2:61" ht="80" x14ac:dyDescent="0.2">
      <c r="B33" s="45">
        <v>46185</v>
      </c>
      <c r="C33" s="34" t="s">
        <v>69</v>
      </c>
      <c r="D33" s="35" t="s">
        <v>43</v>
      </c>
      <c r="E33" s="35" t="s">
        <v>70</v>
      </c>
      <c r="F33" s="46">
        <v>247585</v>
      </c>
      <c r="G33" s="47">
        <v>247585</v>
      </c>
      <c r="H33" s="38"/>
    </row>
    <row r="34" spans="2:61" s="44" customFormat="1" ht="96" x14ac:dyDescent="0.2">
      <c r="B34" s="39">
        <v>46189</v>
      </c>
      <c r="C34" s="40" t="s">
        <v>43</v>
      </c>
      <c r="D34" s="40" t="s">
        <v>46</v>
      </c>
      <c r="E34" s="40" t="s">
        <v>47</v>
      </c>
      <c r="F34" s="41" t="s">
        <v>48</v>
      </c>
      <c r="G34" s="42">
        <v>304980</v>
      </c>
      <c r="H34" s="43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</row>
    <row r="35" spans="2:61" s="44" customFormat="1" ht="80" x14ac:dyDescent="0.2">
      <c r="B35" s="39">
        <v>46190</v>
      </c>
      <c r="C35" s="40" t="s">
        <v>43</v>
      </c>
      <c r="D35" s="40" t="s">
        <v>71</v>
      </c>
      <c r="E35" s="40" t="s">
        <v>72</v>
      </c>
      <c r="F35" s="41">
        <v>40996</v>
      </c>
      <c r="G35" s="42">
        <v>163984</v>
      </c>
      <c r="H35" s="43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</row>
    <row r="36" spans="2:61" x14ac:dyDescent="0.2">
      <c r="G36" s="48"/>
    </row>
    <row r="38" spans="2:61" x14ac:dyDescent="0.2">
      <c r="F38" s="32" t="s">
        <v>73</v>
      </c>
      <c r="G38" s="49">
        <f>SUM(G2:G35)</f>
        <v>12830213</v>
      </c>
      <c r="H38" t="s">
        <v>63</v>
      </c>
    </row>
  </sheetData>
  <mergeCells count="2">
    <mergeCell ref="B2:H2"/>
    <mergeCell ref="B3:H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F4D13-355D-3047-A72B-BDA2F522222A}">
  <dimension ref="B1:H11"/>
  <sheetViews>
    <sheetView tabSelected="1" workbookViewId="0">
      <selection activeCell="B2" sqref="B2:H6"/>
    </sheetView>
  </sheetViews>
  <sheetFormatPr baseColWidth="10" defaultRowHeight="15" x14ac:dyDescent="0.2"/>
  <cols>
    <col min="1" max="1" width="4.6640625" customWidth="1"/>
    <col min="4" max="4" width="11.83203125" bestFit="1" customWidth="1"/>
    <col min="5" max="5" width="13" customWidth="1"/>
    <col min="6" max="7" width="12.1640625" bestFit="1" customWidth="1"/>
  </cols>
  <sheetData>
    <row r="1" spans="2:8" ht="16" thickBot="1" x14ac:dyDescent="0.25"/>
    <row r="2" spans="2:8" ht="27" customHeight="1" x14ac:dyDescent="0.2">
      <c r="B2" s="115" t="s">
        <v>122</v>
      </c>
      <c r="C2" s="115" t="s">
        <v>123</v>
      </c>
      <c r="D2" s="115" t="s">
        <v>124</v>
      </c>
      <c r="E2" s="115" t="s">
        <v>125</v>
      </c>
      <c r="F2" s="83"/>
      <c r="G2" s="115" t="s">
        <v>127</v>
      </c>
      <c r="H2" s="115" t="s">
        <v>128</v>
      </c>
    </row>
    <row r="3" spans="2:8" ht="33" thickBot="1" x14ac:dyDescent="0.25">
      <c r="B3" s="116"/>
      <c r="C3" s="116"/>
      <c r="D3" s="116"/>
      <c r="E3" s="116"/>
      <c r="F3" s="84" t="s">
        <v>126</v>
      </c>
      <c r="G3" s="116"/>
      <c r="H3" s="116"/>
    </row>
    <row r="4" spans="2:8" ht="17" thickBot="1" x14ac:dyDescent="0.25">
      <c r="B4" s="85">
        <v>1</v>
      </c>
      <c r="C4" s="86" t="s">
        <v>129</v>
      </c>
      <c r="D4" s="88">
        <v>12987366</v>
      </c>
      <c r="E4" s="88">
        <v>12987366</v>
      </c>
      <c r="F4" s="88">
        <v>25750000</v>
      </c>
      <c r="G4" s="87">
        <v>12762634</v>
      </c>
      <c r="H4" s="92">
        <f>+E4/F4</f>
        <v>0.50436372815533981</v>
      </c>
    </row>
    <row r="5" spans="2:8" ht="17" thickBot="1" x14ac:dyDescent="0.25">
      <c r="B5" s="85">
        <v>2</v>
      </c>
      <c r="C5" s="86" t="s">
        <v>129</v>
      </c>
      <c r="D5" s="88">
        <v>3592708</v>
      </c>
      <c r="E5" s="89">
        <f>+D4+D5</f>
        <v>16580074</v>
      </c>
      <c r="F5" s="88">
        <v>25750000</v>
      </c>
      <c r="G5" s="90">
        <f>+F4-D4-D5</f>
        <v>9169926</v>
      </c>
      <c r="H5" s="91">
        <f>+E5/F4</f>
        <v>0.64388636893203888</v>
      </c>
    </row>
    <row r="6" spans="2:8" ht="17" thickBot="1" x14ac:dyDescent="0.25">
      <c r="B6" s="85">
        <v>3</v>
      </c>
      <c r="C6" s="86" t="s">
        <v>181</v>
      </c>
      <c r="D6" s="88">
        <v>9962415</v>
      </c>
      <c r="E6" s="89">
        <f>+E5+D6</f>
        <v>26542489</v>
      </c>
      <c r="F6" s="88">
        <v>38625000</v>
      </c>
      <c r="G6" s="90">
        <f>+F6-E6</f>
        <v>12082511</v>
      </c>
      <c r="H6" s="91">
        <f>+E6/F6</f>
        <v>0.68718418122977343</v>
      </c>
    </row>
    <row r="11" spans="2:8" x14ac:dyDescent="0.2">
      <c r="F11" s="117"/>
    </row>
  </sheetData>
  <mergeCells count="6">
    <mergeCell ref="H2:H3"/>
    <mergeCell ref="B2:B3"/>
    <mergeCell ref="C2:C3"/>
    <mergeCell ref="D2:D3"/>
    <mergeCell ref="E2:E3"/>
    <mergeCell ref="G2:G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</vt:i4>
      </vt:variant>
    </vt:vector>
  </HeadingPairs>
  <TitlesOfParts>
    <vt:vector size="13" baseType="lpstr">
      <vt:lpstr>OFERTA ECONOMICA</vt:lpstr>
      <vt:lpstr>Factura 3</vt:lpstr>
      <vt:lpstr>Servicio 3</vt:lpstr>
      <vt:lpstr>Factura 2</vt:lpstr>
      <vt:lpstr>Servicio 2</vt:lpstr>
      <vt:lpstr>Factura 1</vt:lpstr>
      <vt:lpstr>Servicio 1</vt:lpstr>
      <vt:lpstr>Resumen</vt:lpstr>
      <vt:lpstr>Hoja1</vt:lpstr>
      <vt:lpstr>'Factura 1'!Área_de_impresión</vt:lpstr>
      <vt:lpstr>'Factura 2'!Área_de_impresión</vt:lpstr>
      <vt:lpstr>'Factura 3'!Área_de_impresión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Jose Diaz Florez</dc:creator>
  <cp:lastModifiedBy>3clics lat</cp:lastModifiedBy>
  <cp:lastPrinted>2022-06-02T22:22:54Z</cp:lastPrinted>
  <dcterms:created xsi:type="dcterms:W3CDTF">2021-04-13T20:41:36Z</dcterms:created>
  <dcterms:modified xsi:type="dcterms:W3CDTF">2026-09-10T19:01:03Z</dcterms:modified>
</cp:coreProperties>
</file>