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6\INVITACION A COTIZAR\IC 060-2026 REPUESTOS TIC´S\"/>
    </mc:Choice>
  </mc:AlternateContent>
  <xr:revisionPtr revIDLastSave="0" documentId="13_ncr:1_{FF3B11B6-1DD0-44EA-AF05-E633293C0176}" xr6:coauthVersionLast="36" xr6:coauthVersionMax="47" xr10:uidLastSave="{00000000-0000-0000-0000-000000000000}"/>
  <bookViews>
    <workbookView xWindow="0" yWindow="0" windowWidth="28800" windowHeight="11025" xr2:uid="{262844E5-249C-BF49-9111-B7D401F7D38D}"/>
  </bookViews>
  <sheets>
    <sheet name="Hoja1" sheetId="1" r:id="rId1"/>
    <sheet name="Hoja2" sheetId="2" r:id="rId2"/>
  </sheets>
  <externalReferences>
    <externalReference r:id="rId3"/>
  </externalReferences>
  <definedNames>
    <definedName name="_xlnm._FilterDatabase" localSheetId="0" hidden="1">Hoja1!$A$5:$W$14</definedName>
    <definedName name="CLASE">'[1]TABLAS VALORACIÓN'!$C$27:$C$28</definedName>
    <definedName name="FUENTE">'[1]TABLAS VALORACIÓN'!$D$27:$D$28</definedName>
    <definedName name="IMPACTO">'[1]TABLAS VALORACIÓN'!$G$27:$G$31</definedName>
    <definedName name="PROBABILIDAD">'[1]TABLAS VALORACIÓN'!$F$27:$F$31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9" i="1" l="1"/>
  <c r="Q9" i="1" s="1"/>
  <c r="P10" i="1"/>
  <c r="Q10" i="1" s="1"/>
  <c r="P11" i="1"/>
  <c r="P12" i="1"/>
  <c r="Q12" i="1" s="1"/>
  <c r="P13" i="1"/>
  <c r="Q13" i="1" s="1"/>
  <c r="P14" i="1"/>
  <c r="Q14" i="1" s="1"/>
  <c r="Q11" i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P8" i="1"/>
  <c r="Q8" i="1" s="1"/>
</calcChain>
</file>

<file path=xl/sharedStrings.xml><?xml version="1.0" encoding="utf-8"?>
<sst xmlns="http://schemas.openxmlformats.org/spreadsheetml/2006/main" count="190" uniqueCount="99">
  <si>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</si>
  <si>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</si>
  <si>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</si>
  <si>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</si>
  <si>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</si>
  <si>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</si>
  <si>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</si>
  <si>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</si>
  <si>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</si>
  <si>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</si>
  <si>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</si>
  <si>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</si>
  <si>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</si>
  <si>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</si>
  <si>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</si>
  <si>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Responsable por implementar el tratamiento</t>
  </si>
  <si>
    <t>A partir de cuando se inicia el tratamiento</t>
  </si>
  <si>
    <t>Cuando se completa el tratamiento</t>
  </si>
  <si>
    <t>Monitoreo y revisión</t>
  </si>
  <si>
    <t>¿Cómo se realiza  el monitoreo?</t>
  </si>
  <si>
    <t>Periodicidad</t>
  </si>
  <si>
    <t>Numeración consecutiva desde 1</t>
  </si>
  <si>
    <t>Seleccionar de lista desplegable</t>
  </si>
  <si>
    <t>Digitar</t>
  </si>
  <si>
    <t>Formulado, no modificar</t>
  </si>
  <si>
    <t>Específico</t>
  </si>
  <si>
    <t>Interno</t>
  </si>
  <si>
    <t>Riesgos Operacionales</t>
  </si>
  <si>
    <t>3=Posible</t>
  </si>
  <si>
    <t>2=Improbable</t>
  </si>
  <si>
    <t>Contratista</t>
  </si>
  <si>
    <t>Externo</t>
  </si>
  <si>
    <t>Ejecución</t>
  </si>
  <si>
    <t xml:space="preserve"> A Necesidad</t>
  </si>
  <si>
    <t>MATRIZ DE RIESGOS SUB RED SUR</t>
  </si>
  <si>
    <t xml:space="preserve">PÁGINA 1 DE 1| </t>
  </si>
  <si>
    <t>CO-XXX-XXXX-XXXX</t>
  </si>
  <si>
    <t>V 1</t>
  </si>
  <si>
    <t>XX/XX/XXXX (FECHA)</t>
  </si>
  <si>
    <t>3=Moderado</t>
  </si>
  <si>
    <t>4=Mayor</t>
  </si>
  <si>
    <t xml:space="preserve">MODALIDAD DE CONTRATACIÓN: INVITACION A COTIZAR </t>
  </si>
  <si>
    <t>OBJETO DEL CONTRATO: PRESTAR LOS SERVICIOS ESPECIALIZADOS PARA LA ATENCIÓN INTEGRAL DE OFTALMOLOGÍA ADULTO, PEDIÁTRICA Y NEONATAL REALIZANDO LAS ACTIVIDADES DE CONSULTA AMBULATORIA, INTERCONSULTAS DE PACIENTES HOSPITALIZADOS, PROCEDIMIENTOS DE DIAGNÓSTICO Y PROCEDIMIENTOS QUIRÚRGICOS EN LA SUBRED INTEGRADA DE SERVICIOS DE SALUD SUR E.S.E</t>
  </si>
  <si>
    <t>4 = Probable</t>
  </si>
  <si>
    <t>3 = Posible</t>
  </si>
  <si>
    <t>1 = Raro</t>
  </si>
  <si>
    <t>Riesgos Tecnológicos</t>
  </si>
  <si>
    <t>2 = Improbable</t>
  </si>
  <si>
    <t>RIESGO EXTREMO</t>
  </si>
  <si>
    <t>RIESGO ALTO</t>
  </si>
  <si>
    <t>RIESGO MEDIO</t>
  </si>
  <si>
    <t>RIESGO BAJO</t>
  </si>
  <si>
    <t>Posibilidad de definir o solicitar repuestos incompatibles con los equipos tecnológicos de la Subred Sur, debido a errores, información incompleta o falta de validación de las especificaciones técnicas, modelos y números de parte.</t>
  </si>
  <si>
    <t>Imposibilidad de instalar o utilizar los repuestos, retrasos en la reparación de los equipos, reprocesos y afectación de las actividades asistenciales y administrativas.</t>
  </si>
  <si>
    <t>Posibilidad de que algunos repuestos especializados no se encuentren disponibles en el mercado nacional, debido a su descontinuación, antigüedad, baja oferta o necesidad de importación.</t>
  </si>
  <si>
    <t>Demoras en la reparación de los equipos, incumplimiento de los requerimientos y posible afectación de la continuidad de los servicios institucionales.</t>
  </si>
  <si>
    <t>Posibilidad de incumplimiento de los tiempos de entrega establecidos, debido a dificultades logísticas, falta de inventario, demoras en la importación o problemas en el transporte hacia las sedes de la Subred Sur.</t>
  </si>
  <si>
    <t>Retraso en los mantenimientos correctivos, indisponibilidad prolongada de los equipos y afectación de las actividades asistenciales y administrativas.</t>
  </si>
  <si>
    <t>Posibilidad de recibir repuestos usados, remanufacturados, falsificados, defectuosos o con características inferiores a las requeridas, debido a fallas en la cadena de suministro o al incumplimiento de las especificaciones por parte del contratista.</t>
  </si>
  <si>
    <t>Fallas en los equipos intervenidos, reducción de su vida útil, necesidad de reemplazos, reprocesos y afectación de la operación institucional.</t>
  </si>
  <si>
    <t>Posibilidad de que las variaciones en los precios, la tasa de cambio o el abastecimiento afecten el suministro de los repuestos, debido a que los valores unitarios permanecerán fijos durante la ejecución contractual.</t>
  </si>
  <si>
    <t>Dificultad del contratista para atender los requerimientos, solicitudes de restablecimiento del equilibrio económico o incumplimiento de las entregas.</t>
  </si>
  <si>
    <t>Posibilidad de una ejecución ineficiente del presupuesto o de no disponer oportunamente de los repuestos prioritarios, debido a la falta de cantidades estimadas y de una proyección de consumo por cada ítem.</t>
  </si>
  <si>
    <t>Baja ejecución de los recursos, concentración del presupuesto en determinados elementos o imposibilidad de atender necesidades prioritarias durante la vigencia contractual.</t>
  </si>
  <si>
    <t>Posibilidad de recibir y aceptar repuestos sin verificar previamente su autenticidad, compatibilidad, estado, seriales y funcionamiento, debido a la ausencia o aplicación insuficiente de un protocolo técnico de recepción.</t>
  </si>
  <si>
    <t>Aceptación de bienes incompatibles o defectuosos, pagos por elementos que no cumplen las condiciones y retrasos en la reparación de los equipos.</t>
  </si>
  <si>
    <t>Planeación</t>
  </si>
  <si>
    <t>Riesgos Económicos</t>
  </si>
  <si>
    <t>Subred Sur</t>
  </si>
  <si>
    <t>Validar cada solicitud mediante diagnóstico técnico, identificando marca, modelo, serial, especificaciones y número de parte. Confirmar la compatibilidad del repuesto antes de autorizar su adquisición.</t>
  </si>
  <si>
    <t>Verificar la disponibilidad de los repuestos antes de presentar la oferta y utilizar canales autorizados de distribución. Informar oportunamente cualquier situación de desabastecimiento, descontinuación o importación.</t>
  </si>
  <si>
    <t>Implementar un plan de suministro y realizar seguimiento a cada solicitud. Cumplir el término de cinco días hábiles y, para elementos importados, presentar justificación y cronograma de entrega.</t>
  </si>
  <si>
    <t>Entregar repuestos nuevos, originales y no remanufacturados, acompañados de los certificados y garantías correspondientes. Reemplazar los elementos rechazados o defectuosos dentro de los cinco días hábiles siguientes.</t>
  </si>
  <si>
    <t>Verificar, antes de presentar la oferta, los precios del mercado, la tasa de cambio, los costos de importación, transporte, impuestos y demás gastos asociados, garantizando los precios unitarios ofertados durante la ejecución.</t>
  </si>
  <si>
    <t>Priorizar las solicitudes con base en los diagnósticos técnicos y los registros de la mesa de servicio. Realizar seguimiento periódico al consumo de repuestos y a la ejecución del presupuesto.</t>
  </si>
  <si>
    <t>Aplicar un protocolo de recepción técnica que permita verificar marca, referencia, número de parte, serial, autenticidad, estado, compatibilidad y funcionamiento. Documentar los resultados y rechazar los elementos que no cumplan las condiciones exigidas.</t>
  </si>
  <si>
    <t>Sí</t>
  </si>
  <si>
    <t>Supervisor del contrato y equipo de soporte técnico de la Subred Sur</t>
  </si>
  <si>
    <t>Desde la identificación de la necesidad y antes de emitir cada solicitud de suministro</t>
  </si>
  <si>
    <t>Con la validación y aprobación de las especificaciones técnicas de cada repuesto solicitado</t>
  </si>
  <si>
    <t>Desde la presentación de la oferta y antes de confirmar cada solicitud de suministro</t>
  </si>
  <si>
    <t>Con la entrega satisfactoria del repuesto o de la alternativa previamente autorizada por la supervisión</t>
  </si>
  <si>
    <t>Desde la recepción de cada solicitud de suministro</t>
  </si>
  <si>
    <t>Con la entrega de los repuestos dentro del plazo establecido y su recepción a satisfacción</t>
  </si>
  <si>
    <t>Desde la adquisición y preparación de los repuestos para su entrega</t>
  </si>
  <si>
    <t>Con la recepción a satisfacción o el reemplazo de los elementos rechazados o defectuosos</t>
  </si>
  <si>
    <t>Desde la elaboración y presentación de la oferta económica</t>
  </si>
  <si>
    <t>Al finalizar la ejecución del contrato, una vez atendidas todas las solicitudes y obligaciones económicas</t>
  </si>
  <si>
    <t>Desde el inicio de la ejecución contractual y antes de realizar las solicitudes de suministro</t>
  </si>
  <si>
    <t>Al finalizar el contrato, con la consolidación del consumo de repuestos y la ejecución presupuestal</t>
  </si>
  <si>
    <t>Desde la recepción de cada entrega realizada por el contratista</t>
  </si>
  <si>
    <t>Con la verificación técnica, el registro de los resultados y la aceptación o rechazo de los repuestos</t>
  </si>
  <si>
    <t xml:space="preserve">Verificando el anexo tecnico </t>
  </si>
  <si>
    <t xml:space="preserve">A necesidad </t>
  </si>
  <si>
    <t xml:space="preserve">Recibir Informe con la justificacion de la importacion </t>
  </si>
  <si>
    <t xml:space="preserve">Hacer seguimiento requiriendo la fecha de entrega </t>
  </si>
  <si>
    <t xml:space="preserve">veirifcacion tecnica del elemento </t>
  </si>
  <si>
    <t xml:space="preserve">Precios sin modificacion de acuerdo al contrato </t>
  </si>
  <si>
    <t>Solicitar certificacion de distribucion autorizada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</si>
</sst>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Verdana"/>
      <family val="2"/>
    </font>
    <font>
      <sz val="12"/>
      <color theme="0"/>
      <name val="Verdana"/>
      <family val="2"/>
    </font>
    <font>
      <sz val="12"/>
      <color theme="1"/>
      <name val="Verdana"/>
      <family val="2"/>
    </font>
    <font>
      <b/>
      <sz val="12"/>
      <color theme="1"/>
      <name val="Verdana"/>
      <family val="2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23C78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5" borderId="0" xfId="0" applyFill="1"/>
    <xf numFmtId="0" fontId="0" fillId="6" borderId="0" xfId="0" applyFill="1"/>
    <xf numFmtId="0" fontId="2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textRotation="90" wrapText="1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 textRotation="90"/>
      <protection locked="0"/>
    </xf>
    <xf numFmtId="0" fontId="5" fillId="3" borderId="1" xfId="0" applyFont="1" applyFill="1" applyBorder="1" applyAlignment="1" applyProtection="1">
      <alignment horizontal="center" vertical="center" textRotation="90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textRotation="90"/>
      <protection locked="0"/>
    </xf>
    <xf numFmtId="0" fontId="0" fillId="0" borderId="1" xfId="0" applyBorder="1" applyAlignment="1">
      <alignment vertical="center" wrapText="1"/>
    </xf>
    <xf numFmtId="0" fontId="4" fillId="6" borderId="1" xfId="0" applyFont="1" applyFill="1" applyBorder="1" applyAlignment="1" applyProtection="1">
      <alignment horizontal="center" vertical="center"/>
      <protection locked="0"/>
    </xf>
    <xf numFmtId="0" fontId="4" fillId="6" borderId="1" xfId="0" applyFont="1" applyFill="1" applyBorder="1" applyAlignment="1" applyProtection="1">
      <alignment horizontal="center" vertical="center" textRotation="90"/>
      <protection locked="0"/>
    </xf>
    <xf numFmtId="0" fontId="4" fillId="6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19"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177800</xdr:colOff>
      <xdr:row>6</xdr:row>
      <xdr:rowOff>444500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DB659E8E-3B50-574C-B755-ACF88E066C7D}"/>
            </a:ext>
          </a:extLst>
        </xdr:cNvPr>
        <xdr:cNvSpPr txBox="1"/>
      </xdr:nvSpPr>
      <xdr:spPr>
        <a:xfrm>
          <a:off x="24358600" y="427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19</xdr:col>
      <xdr:colOff>177800</xdr:colOff>
      <xdr:row>7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9D0C203C-818D-4D1F-8B31-25B5A47B2686}"/>
            </a:ext>
          </a:extLst>
        </xdr:cNvPr>
        <xdr:cNvSpPr txBox="1"/>
      </xdr:nvSpPr>
      <xdr:spPr>
        <a:xfrm>
          <a:off x="27581225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wnloads\2025-02-03_matriz_riesgos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 VALORACIÓ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65640-8778-C546-AD63-592239D9176D}">
  <dimension ref="A1:AG14"/>
  <sheetViews>
    <sheetView tabSelected="1" topLeftCell="H22" zoomScale="60" zoomScaleNormal="60" workbookViewId="0">
      <selection activeCell="M19" sqref="M19"/>
    </sheetView>
  </sheetViews>
  <sheetFormatPr baseColWidth="10" defaultRowHeight="15.75" x14ac:dyDescent="0.25"/>
  <cols>
    <col min="1" max="1" width="16.125" customWidth="1"/>
    <col min="2" max="5" width="16.375" customWidth="1"/>
    <col min="6" max="6" width="42.5" customWidth="1"/>
    <col min="7" max="7" width="41.5" customWidth="1"/>
    <col min="8" max="8" width="16.375" customWidth="1"/>
    <col min="9" max="9" width="12.75" customWidth="1"/>
    <col min="10" max="10" width="10.25" customWidth="1"/>
    <col min="11" max="11" width="19.25" customWidth="1"/>
    <col min="12" max="12" width="11.5" customWidth="1"/>
    <col min="13" max="13" width="42.875" customWidth="1"/>
    <col min="14" max="14" width="16.375" customWidth="1"/>
    <col min="15" max="15" width="13.5" customWidth="1"/>
    <col min="16" max="17" width="16.375" customWidth="1"/>
    <col min="18" max="18" width="16" customWidth="1"/>
    <col min="19" max="19" width="19.375" customWidth="1"/>
    <col min="20" max="20" width="23" customWidth="1"/>
    <col min="21" max="21" width="29.875" customWidth="1"/>
    <col min="22" max="22" width="26.625" customWidth="1"/>
    <col min="23" max="23" width="19.125" customWidth="1"/>
  </cols>
  <sheetData>
    <row r="1" spans="1:33" x14ac:dyDescent="0.25">
      <c r="A1" s="20" t="s">
        <v>34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 t="s">
        <v>35</v>
      </c>
      <c r="U1" s="20"/>
      <c r="V1" s="20"/>
      <c r="W1" s="20"/>
    </row>
    <row r="2" spans="1:33" x14ac:dyDescent="0.25">
      <c r="A2" s="16" t="s">
        <v>41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 t="s">
        <v>36</v>
      </c>
      <c r="U2" s="16"/>
      <c r="V2" s="16"/>
      <c r="W2" s="16"/>
    </row>
    <row r="3" spans="1:33" x14ac:dyDescent="0.25">
      <c r="A3" s="16" t="s">
        <v>42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 t="s">
        <v>37</v>
      </c>
      <c r="U3" s="16"/>
      <c r="V3" s="16" t="s">
        <v>38</v>
      </c>
      <c r="W3" s="16"/>
    </row>
    <row r="4" spans="1:33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7"/>
      <c r="U4" s="18"/>
      <c r="V4" s="17"/>
      <c r="W4" s="18"/>
    </row>
    <row r="5" spans="1:33" x14ac:dyDescent="0.25">
      <c r="A5" s="21" t="s">
        <v>0</v>
      </c>
      <c r="B5" s="21" t="s">
        <v>1</v>
      </c>
      <c r="C5" s="21" t="s">
        <v>2</v>
      </c>
      <c r="D5" s="21" t="s">
        <v>3</v>
      </c>
      <c r="E5" s="21" t="s">
        <v>4</v>
      </c>
      <c r="F5" s="21" t="s">
        <v>5</v>
      </c>
      <c r="G5" s="21" t="s">
        <v>6</v>
      </c>
      <c r="H5" s="21" t="s">
        <v>7</v>
      </c>
      <c r="I5" s="21" t="s">
        <v>8</v>
      </c>
      <c r="J5" s="21" t="s">
        <v>9</v>
      </c>
      <c r="K5" s="21" t="s">
        <v>10</v>
      </c>
      <c r="L5" s="21" t="s">
        <v>11</v>
      </c>
      <c r="M5" s="21" t="s">
        <v>12</v>
      </c>
      <c r="N5" s="19" t="s">
        <v>13</v>
      </c>
      <c r="O5" s="19"/>
      <c r="P5" s="19"/>
      <c r="Q5" s="19"/>
      <c r="R5" s="21" t="s">
        <v>14</v>
      </c>
      <c r="S5" s="21" t="s">
        <v>15</v>
      </c>
      <c r="T5" s="21" t="s">
        <v>16</v>
      </c>
      <c r="U5" s="21" t="s">
        <v>17</v>
      </c>
      <c r="V5" s="19" t="s">
        <v>18</v>
      </c>
      <c r="W5" s="19"/>
    </row>
    <row r="6" spans="1:33" ht="87" x14ac:dyDescent="0.25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3" t="s">
        <v>7</v>
      </c>
      <c r="O6" s="3" t="s">
        <v>8</v>
      </c>
      <c r="P6" s="3" t="s">
        <v>9</v>
      </c>
      <c r="Q6" s="3" t="s">
        <v>10</v>
      </c>
      <c r="R6" s="21"/>
      <c r="S6" s="21"/>
      <c r="T6" s="21"/>
      <c r="U6" s="21"/>
      <c r="V6" s="4" t="s">
        <v>19</v>
      </c>
      <c r="W6" s="4" t="s">
        <v>20</v>
      </c>
    </row>
    <row r="7" spans="1:33" ht="94.5" x14ac:dyDescent="0.25">
      <c r="A7" s="3" t="s">
        <v>21</v>
      </c>
      <c r="B7" s="3" t="s">
        <v>22</v>
      </c>
      <c r="C7" s="3" t="s">
        <v>22</v>
      </c>
      <c r="D7" s="3" t="s">
        <v>22</v>
      </c>
      <c r="E7" s="3" t="s">
        <v>22</v>
      </c>
      <c r="F7" s="3" t="s">
        <v>23</v>
      </c>
      <c r="G7" s="3" t="s">
        <v>23</v>
      </c>
      <c r="H7" s="3" t="s">
        <v>22</v>
      </c>
      <c r="I7" s="3" t="s">
        <v>22</v>
      </c>
      <c r="J7" s="3" t="s">
        <v>24</v>
      </c>
      <c r="K7" s="3" t="s">
        <v>24</v>
      </c>
      <c r="L7" s="3" t="s">
        <v>22</v>
      </c>
      <c r="M7" s="3" t="s">
        <v>23</v>
      </c>
      <c r="N7" s="3" t="s">
        <v>22</v>
      </c>
      <c r="O7" s="3" t="s">
        <v>22</v>
      </c>
      <c r="P7" s="3" t="s">
        <v>24</v>
      </c>
      <c r="Q7" s="3" t="s">
        <v>24</v>
      </c>
      <c r="R7" s="3" t="s">
        <v>22</v>
      </c>
      <c r="S7" s="3" t="s">
        <v>22</v>
      </c>
      <c r="T7" s="3" t="s">
        <v>23</v>
      </c>
      <c r="U7" s="3" t="s">
        <v>23</v>
      </c>
      <c r="V7" s="3" t="s">
        <v>23</v>
      </c>
      <c r="W7" s="3" t="s">
        <v>23</v>
      </c>
    </row>
    <row r="8" spans="1:33" ht="153.75" x14ac:dyDescent="0.25">
      <c r="A8" s="5">
        <v>1</v>
      </c>
      <c r="B8" s="6" t="s">
        <v>25</v>
      </c>
      <c r="C8" s="6" t="s">
        <v>26</v>
      </c>
      <c r="D8" s="6" t="s">
        <v>66</v>
      </c>
      <c r="E8" s="6" t="s">
        <v>27</v>
      </c>
      <c r="F8" s="15" t="s">
        <v>52</v>
      </c>
      <c r="G8" s="15" t="s">
        <v>53</v>
      </c>
      <c r="H8" s="6" t="s">
        <v>44</v>
      </c>
      <c r="I8" s="6" t="s">
        <v>40</v>
      </c>
      <c r="J8" s="7">
        <f>IFERROR(MID(H8,1,1)+MID(I8,1,1),"")</f>
        <v>7</v>
      </c>
      <c r="K8" s="7" t="str">
        <f>_xlfn.IFS(J8=2,"RIESGO BAJO",J8=3,"RIESGO BAJO",J8=4,"RIESGO BAJO",J8=5,"RIESGO MEDIO",J8=6,"RIESGO ALTO",J8=7,"RIESGO ALTO",J8=8,"RIESGO EXTREMO",J8=9,"RIESGO EXTREMO",J8=10,"RIESGO EXTREMO")</f>
        <v>RIESGO ALTO</v>
      </c>
      <c r="L8" s="14" t="s">
        <v>68</v>
      </c>
      <c r="M8" s="14" t="s">
        <v>69</v>
      </c>
      <c r="N8" s="6" t="s">
        <v>45</v>
      </c>
      <c r="O8" s="6" t="s">
        <v>39</v>
      </c>
      <c r="P8" s="9">
        <f>IFERROR(MID(N8,1,1)+MID(O8,1,1),"")</f>
        <v>4</v>
      </c>
      <c r="Q8" s="9" t="str">
        <f>_xlfn.IFS(P8=2,"RIESGO BAJO",P8=3,"RIESGO BAJO",P8=4,"RIESGO BAJO",P8=5,"RIESGO MEDIO",P8=6,"RIESGO ALTO",P8=7,"RIESGO ALTO",P8=8,"RIESGO EXTREMO",P8=9,"RIESGO EXTREMO",P8=10,"RIESGO EXTREMO")</f>
        <v>RIESGO BAJO</v>
      </c>
      <c r="R8" s="14" t="s">
        <v>76</v>
      </c>
      <c r="S8" s="14" t="s">
        <v>77</v>
      </c>
      <c r="T8" s="14" t="s">
        <v>78</v>
      </c>
      <c r="U8" s="14" t="s">
        <v>79</v>
      </c>
      <c r="V8" s="10" t="s">
        <v>92</v>
      </c>
      <c r="W8" s="8" t="s">
        <v>93</v>
      </c>
    </row>
    <row r="9" spans="1:33" ht="136.5" x14ac:dyDescent="0.25">
      <c r="A9" s="5">
        <v>2</v>
      </c>
      <c r="B9" s="6" t="s">
        <v>25</v>
      </c>
      <c r="C9" s="6" t="s">
        <v>26</v>
      </c>
      <c r="D9" s="6" t="s">
        <v>32</v>
      </c>
      <c r="E9" s="6" t="s">
        <v>67</v>
      </c>
      <c r="F9" s="15" t="s">
        <v>54</v>
      </c>
      <c r="G9" s="15" t="s">
        <v>55</v>
      </c>
      <c r="H9" s="6" t="s">
        <v>44</v>
      </c>
      <c r="I9" s="6" t="s">
        <v>40</v>
      </c>
      <c r="J9" s="7">
        <f t="shared" ref="J9:J14" si="0">IFERROR(MID(H9,1,1)+MID(I9,1,1),"")</f>
        <v>7</v>
      </c>
      <c r="K9" s="7" t="str">
        <f t="shared" ref="K9:K14" si="1">_xlfn.IFS(J9=2,"RIESGO BAJO",J9=3,"RIESGO BAJO",J9=4,"RIESGO BAJO",J9=5,"RIESGO MEDIO",J9=6,"RIESGO ALTO",J9=7,"RIESGO ALTO",J9=8,"RIESGO EXTREMO",J9=9,"RIESGO EXTREMO",J9=10,"RIESGO EXTREMO")</f>
        <v>RIESGO ALTO</v>
      </c>
      <c r="L9" s="14" t="s">
        <v>30</v>
      </c>
      <c r="M9" s="14" t="s">
        <v>70</v>
      </c>
      <c r="N9" s="6" t="s">
        <v>47</v>
      </c>
      <c r="O9" s="6" t="s">
        <v>39</v>
      </c>
      <c r="P9" s="9">
        <f t="shared" ref="P9:P14" si="2">IFERROR(MID(N9,1,1)+MID(O9,1,1),"")</f>
        <v>5</v>
      </c>
      <c r="Q9" s="9" t="str">
        <f t="shared" ref="Q9:Q14" si="3">_xlfn.IFS(P9=2,"RIESGO BAJO",P9=3,"RIESGO BAJO",P9=4,"RIESGO BAJO",P9=5,"RIESGO MEDIO",P9=6,"RIESGO ALTO",P9=7,"RIESGO ALTO",P9=8,"RIESGO EXTREMO",P9=9,"RIESGO EXTREMO",P9=10,"RIESGO EXTREMO")</f>
        <v>RIESGO MEDIO</v>
      </c>
      <c r="R9" s="14" t="s">
        <v>76</v>
      </c>
      <c r="S9" s="14" t="s">
        <v>30</v>
      </c>
      <c r="T9" s="14" t="s">
        <v>80</v>
      </c>
      <c r="U9" s="14" t="s">
        <v>81</v>
      </c>
      <c r="V9" s="10" t="s">
        <v>94</v>
      </c>
      <c r="W9" s="8" t="s">
        <v>93</v>
      </c>
    </row>
    <row r="10" spans="1:33" ht="152.25" x14ac:dyDescent="0.25">
      <c r="A10" s="5">
        <v>3</v>
      </c>
      <c r="B10" s="6" t="s">
        <v>25</v>
      </c>
      <c r="C10" s="6" t="s">
        <v>26</v>
      </c>
      <c r="D10" s="6" t="s">
        <v>32</v>
      </c>
      <c r="E10" s="6" t="s">
        <v>27</v>
      </c>
      <c r="F10" s="15" t="s">
        <v>56</v>
      </c>
      <c r="G10" s="15" t="s">
        <v>57</v>
      </c>
      <c r="H10" s="6" t="s">
        <v>44</v>
      </c>
      <c r="I10" s="6" t="s">
        <v>40</v>
      </c>
      <c r="J10" s="7">
        <f t="shared" si="0"/>
        <v>7</v>
      </c>
      <c r="K10" s="7" t="str">
        <f t="shared" si="1"/>
        <v>RIESGO ALTO</v>
      </c>
      <c r="L10" s="14" t="s">
        <v>30</v>
      </c>
      <c r="M10" s="14" t="s">
        <v>71</v>
      </c>
      <c r="N10" s="6" t="s">
        <v>29</v>
      </c>
      <c r="O10" s="6" t="s">
        <v>39</v>
      </c>
      <c r="P10" s="9">
        <f t="shared" si="2"/>
        <v>5</v>
      </c>
      <c r="Q10" s="9" t="str">
        <f t="shared" si="3"/>
        <v>RIESGO MEDIO</v>
      </c>
      <c r="R10" s="14" t="s">
        <v>76</v>
      </c>
      <c r="S10" s="14" t="s">
        <v>30</v>
      </c>
      <c r="T10" s="14" t="s">
        <v>82</v>
      </c>
      <c r="U10" s="14" t="s">
        <v>83</v>
      </c>
      <c r="V10" s="10" t="s">
        <v>95</v>
      </c>
      <c r="W10" s="8" t="s">
        <v>93</v>
      </c>
    </row>
    <row r="11" spans="1:33" ht="144" x14ac:dyDescent="0.25">
      <c r="A11" s="5">
        <v>4</v>
      </c>
      <c r="B11" s="6" t="s">
        <v>25</v>
      </c>
      <c r="C11" s="6" t="s">
        <v>26</v>
      </c>
      <c r="D11" s="6" t="s">
        <v>32</v>
      </c>
      <c r="E11" s="6" t="s">
        <v>46</v>
      </c>
      <c r="F11" s="15" t="s">
        <v>58</v>
      </c>
      <c r="G11" s="15" t="s">
        <v>59</v>
      </c>
      <c r="H11" s="6" t="s">
        <v>28</v>
      </c>
      <c r="I11" s="6" t="s">
        <v>40</v>
      </c>
      <c r="J11" s="7">
        <f t="shared" si="0"/>
        <v>7</v>
      </c>
      <c r="K11" s="7" t="str">
        <f t="shared" si="1"/>
        <v>RIESGO ALTO</v>
      </c>
      <c r="L11" s="14" t="s">
        <v>30</v>
      </c>
      <c r="M11" s="14" t="s">
        <v>72</v>
      </c>
      <c r="N11" s="12" t="s">
        <v>47</v>
      </c>
      <c r="O11" s="6" t="s">
        <v>39</v>
      </c>
      <c r="P11" s="9">
        <f t="shared" si="2"/>
        <v>5</v>
      </c>
      <c r="Q11" s="9" t="str">
        <f t="shared" si="3"/>
        <v>RIESGO MEDIO</v>
      </c>
      <c r="R11" s="14" t="s">
        <v>76</v>
      </c>
      <c r="S11" s="14" t="s">
        <v>30</v>
      </c>
      <c r="T11" s="14" t="s">
        <v>84</v>
      </c>
      <c r="U11" s="14" t="s">
        <v>85</v>
      </c>
      <c r="V11" s="10" t="s">
        <v>96</v>
      </c>
      <c r="W11" s="8" t="s">
        <v>93</v>
      </c>
    </row>
    <row r="12" spans="1:33" ht="136.5" x14ac:dyDescent="0.25">
      <c r="A12" s="5">
        <v>5</v>
      </c>
      <c r="B12" s="6" t="s">
        <v>25</v>
      </c>
      <c r="C12" s="6" t="s">
        <v>31</v>
      </c>
      <c r="D12" s="6" t="s">
        <v>32</v>
      </c>
      <c r="E12" s="6" t="s">
        <v>67</v>
      </c>
      <c r="F12" s="15" t="s">
        <v>60</v>
      </c>
      <c r="G12" s="15" t="s">
        <v>61</v>
      </c>
      <c r="H12" s="6" t="s">
        <v>43</v>
      </c>
      <c r="I12" s="6" t="s">
        <v>39</v>
      </c>
      <c r="J12" s="7">
        <f t="shared" si="0"/>
        <v>7</v>
      </c>
      <c r="K12" s="7" t="str">
        <f t="shared" si="1"/>
        <v>RIESGO ALTO</v>
      </c>
      <c r="L12" s="14" t="s">
        <v>30</v>
      </c>
      <c r="M12" s="14" t="s">
        <v>73</v>
      </c>
      <c r="N12" s="12" t="s">
        <v>47</v>
      </c>
      <c r="O12" s="6" t="s">
        <v>39</v>
      </c>
      <c r="P12" s="9">
        <f t="shared" si="2"/>
        <v>5</v>
      </c>
      <c r="Q12" s="9" t="str">
        <f t="shared" si="3"/>
        <v>RIESGO MEDIO</v>
      </c>
      <c r="R12" s="14" t="s">
        <v>76</v>
      </c>
      <c r="S12" s="14" t="s">
        <v>30</v>
      </c>
      <c r="T12" s="14" t="s">
        <v>86</v>
      </c>
      <c r="U12" s="14" t="s">
        <v>87</v>
      </c>
      <c r="V12" s="8" t="s">
        <v>97</v>
      </c>
      <c r="W12" s="8" t="s">
        <v>33</v>
      </c>
    </row>
    <row r="13" spans="1:33" s="1" customFormat="1" ht="153.75" x14ac:dyDescent="0.25">
      <c r="A13" s="11">
        <v>6</v>
      </c>
      <c r="B13" s="12" t="s">
        <v>25</v>
      </c>
      <c r="C13" s="12" t="s">
        <v>31</v>
      </c>
      <c r="D13" s="12" t="s">
        <v>32</v>
      </c>
      <c r="E13" s="12" t="s">
        <v>27</v>
      </c>
      <c r="F13" s="15" t="s">
        <v>62</v>
      </c>
      <c r="G13" s="15" t="s">
        <v>63</v>
      </c>
      <c r="H13" s="12" t="s">
        <v>44</v>
      </c>
      <c r="I13" s="12" t="s">
        <v>39</v>
      </c>
      <c r="J13" s="7">
        <f t="shared" si="0"/>
        <v>6</v>
      </c>
      <c r="K13" s="7" t="str">
        <f t="shared" si="1"/>
        <v>RIESGO ALTO</v>
      </c>
      <c r="L13" s="14" t="s">
        <v>68</v>
      </c>
      <c r="M13" s="14" t="s">
        <v>74</v>
      </c>
      <c r="N13" s="12" t="s">
        <v>47</v>
      </c>
      <c r="O13" s="6" t="s">
        <v>39</v>
      </c>
      <c r="P13" s="9">
        <f t="shared" si="2"/>
        <v>5</v>
      </c>
      <c r="Q13" s="9" t="str">
        <f t="shared" si="3"/>
        <v>RIESGO MEDIO</v>
      </c>
      <c r="R13" s="14" t="s">
        <v>76</v>
      </c>
      <c r="S13" s="14" t="s">
        <v>77</v>
      </c>
      <c r="T13" s="14" t="s">
        <v>88</v>
      </c>
      <c r="U13" s="14" t="s">
        <v>89</v>
      </c>
      <c r="V13" s="10" t="s">
        <v>94</v>
      </c>
      <c r="W13" s="13" t="s">
        <v>33</v>
      </c>
      <c r="X13" s="2"/>
      <c r="Y13" s="2"/>
      <c r="Z13" s="2"/>
      <c r="AA13" s="2"/>
      <c r="AB13" s="2"/>
      <c r="AC13" s="2"/>
      <c r="AD13" s="2"/>
      <c r="AE13" s="2"/>
      <c r="AF13" s="2"/>
      <c r="AG13" s="2"/>
    </row>
    <row r="14" spans="1:33" ht="152.25" x14ac:dyDescent="0.25">
      <c r="A14" s="5">
        <v>7</v>
      </c>
      <c r="B14" s="6" t="s">
        <v>25</v>
      </c>
      <c r="C14" s="6" t="s">
        <v>31</v>
      </c>
      <c r="D14" s="6" t="s">
        <v>32</v>
      </c>
      <c r="E14" s="6" t="s">
        <v>27</v>
      </c>
      <c r="F14" s="15" t="s">
        <v>64</v>
      </c>
      <c r="G14" s="15" t="s">
        <v>65</v>
      </c>
      <c r="H14" s="6" t="s">
        <v>44</v>
      </c>
      <c r="I14" s="6" t="s">
        <v>40</v>
      </c>
      <c r="J14" s="7">
        <f t="shared" si="0"/>
        <v>7</v>
      </c>
      <c r="K14" s="7" t="str">
        <f t="shared" si="1"/>
        <v>RIESGO ALTO</v>
      </c>
      <c r="L14" s="14" t="s">
        <v>68</v>
      </c>
      <c r="M14" s="14" t="s">
        <v>75</v>
      </c>
      <c r="N14" s="6" t="s">
        <v>44</v>
      </c>
      <c r="O14" s="6" t="s">
        <v>39</v>
      </c>
      <c r="P14" s="9">
        <f t="shared" si="2"/>
        <v>6</v>
      </c>
      <c r="Q14" s="9" t="str">
        <f t="shared" si="3"/>
        <v>RIESGO ALTO</v>
      </c>
      <c r="R14" s="14" t="s">
        <v>76</v>
      </c>
      <c r="S14" s="14" t="s">
        <v>77</v>
      </c>
      <c r="T14" s="14" t="s">
        <v>90</v>
      </c>
      <c r="U14" s="14" t="s">
        <v>91</v>
      </c>
      <c r="V14" s="10" t="s">
        <v>98</v>
      </c>
      <c r="W14" s="8" t="s">
        <v>93</v>
      </c>
    </row>
  </sheetData>
  <autoFilter ref="A5:W14" xr:uid="{6ED65640-8778-C546-AD63-592239D9176D}">
    <filterColumn colId="13" showButton="0"/>
    <filterColumn colId="14" showButton="0"/>
    <filterColumn colId="15" showButton="0"/>
    <filterColumn colId="21" showButton="0"/>
  </autoFilter>
  <mergeCells count="29">
    <mergeCell ref="F5:F6"/>
    <mergeCell ref="A5:A6"/>
    <mergeCell ref="B5:B6"/>
    <mergeCell ref="C5:C6"/>
    <mergeCell ref="D5:D6"/>
    <mergeCell ref="E5:E6"/>
    <mergeCell ref="U5:U6"/>
    <mergeCell ref="G5:G6"/>
    <mergeCell ref="H5:H6"/>
    <mergeCell ref="I5:I6"/>
    <mergeCell ref="J5:J6"/>
    <mergeCell ref="K5:K6"/>
    <mergeCell ref="L5:L6"/>
    <mergeCell ref="A3:S3"/>
    <mergeCell ref="V4:W4"/>
    <mergeCell ref="T4:U4"/>
    <mergeCell ref="V5:W5"/>
    <mergeCell ref="A1:S1"/>
    <mergeCell ref="A2:S2"/>
    <mergeCell ref="T1:W1"/>
    <mergeCell ref="T2:W2"/>
    <mergeCell ref="T3:U3"/>
    <mergeCell ref="V3:W3"/>
    <mergeCell ref="A4:S4"/>
    <mergeCell ref="M5:M6"/>
    <mergeCell ref="N5:Q5"/>
    <mergeCell ref="R5:R6"/>
    <mergeCell ref="S5:S6"/>
    <mergeCell ref="T5:T6"/>
  </mergeCells>
  <conditionalFormatting sqref="P8:P14">
    <cfRule type="cellIs" dxfId="18" priority="6" operator="between">
      <formula>8</formula>
      <formula>10</formula>
    </cfRule>
    <cfRule type="cellIs" dxfId="17" priority="7" operator="between">
      <formula>6</formula>
      <formula>7</formula>
    </cfRule>
    <cfRule type="cellIs" dxfId="16" priority="8" operator="equal">
      <formula>5</formula>
    </cfRule>
    <cfRule type="cellIs" dxfId="15" priority="9" operator="between">
      <formula>0</formula>
      <formula>1</formula>
    </cfRule>
    <cfRule type="cellIs" dxfId="14" priority="10" operator="between">
      <formula>2</formula>
      <formula>4</formula>
    </cfRule>
  </conditionalFormatting>
  <conditionalFormatting sqref="K8:K14 Q8:Q14">
    <cfRule type="expression" dxfId="13" priority="11">
      <formula>J8=10</formula>
    </cfRule>
    <cfRule type="expression" dxfId="12" priority="12">
      <formula>J8=9</formula>
    </cfRule>
    <cfRule type="expression" dxfId="11" priority="13">
      <formula>J8=7</formula>
    </cfRule>
    <cfRule type="expression" dxfId="10" priority="14">
      <formula>J8=4</formula>
    </cfRule>
    <cfRule type="expression" dxfId="9" priority="15">
      <formula>J8=3</formula>
    </cfRule>
    <cfRule type="expression" dxfId="8" priority="16">
      <formula>J8=8</formula>
    </cfRule>
    <cfRule type="expression" dxfId="7" priority="17">
      <formula>J8=6</formula>
    </cfRule>
    <cfRule type="expression" dxfId="6" priority="18">
      <formula>J8=5</formula>
    </cfRule>
    <cfRule type="expression" dxfId="5" priority="19">
      <formula>J8=2</formula>
    </cfRule>
  </conditionalFormatting>
  <conditionalFormatting sqref="J8:J14">
    <cfRule type="cellIs" dxfId="4" priority="1" operator="between">
      <formula>8</formula>
      <formula>10</formula>
    </cfRule>
    <cfRule type="cellIs" dxfId="3" priority="2" operator="between">
      <formula>6</formula>
      <formula>7</formula>
    </cfRule>
    <cfRule type="cellIs" dxfId="2" priority="3" operator="equal">
      <formula>5</formula>
    </cfRule>
    <cfRule type="cellIs" dxfId="1" priority="4" operator="between">
      <formula>0</formula>
      <formula>1</formula>
    </cfRule>
    <cfRule type="cellIs" dxfId="0" priority="5" operator="between">
      <formula>2</formula>
      <formula>4</formula>
    </cfRule>
  </conditionalFormatting>
  <dataValidations count="8">
    <dataValidation type="list" allowBlank="1" showInputMessage="1" showErrorMessage="1" sqref="N10" xr:uid="{9C97040C-7E81-C645-8C19-6D4F5AFA42D5}">
      <formula1>PROBABILIDAD</formula1>
    </dataValidation>
    <dataValidation type="list" allowBlank="1" showInputMessage="1" showErrorMessage="1" sqref="N8:N9 H8:H14 N11:N14" xr:uid="{AAA207BA-1243-F346-AE23-A82E4036C9FF}">
      <formula1>"1 = Raro, 2 = Improbable, 3 = Posible, 4 = Probable, 5 = Casi cierto"</formula1>
    </dataValidation>
    <dataValidation type="list" allowBlank="1" showInputMessage="1" showErrorMessage="1" sqref="I8:I14 O8:O14" xr:uid="{5729C7F7-D671-0843-9FBD-C0F560D8D5AE}">
      <formula1>"1=Insignificante, 2=Menor, 3=Moderado, 4=Mayor, 5=Catostrófico"</formula1>
    </dataValidation>
    <dataValidation type="list" allowBlank="1" showInputMessage="1" showErrorMessage="1" sqref="B8:B14" xr:uid="{321BA440-404F-E04C-81FD-B2A828987F6D}">
      <formula1>"Específico, General"</formula1>
    </dataValidation>
    <dataValidation type="list" allowBlank="1" showInputMessage="1" showErrorMessage="1" sqref="C8:C14" xr:uid="{54E69D47-848A-0942-8513-D3C051594A9E}">
      <formula1>"Interno, Externo"</formula1>
    </dataValidation>
    <dataValidation type="list" allowBlank="1" showInputMessage="1" showErrorMessage="1" sqref="D8:D14" xr:uid="{26878D56-A4DE-374E-A9DE-1091EBF830AD}">
      <formula1>"Planeación, Selección, Contratación, Ejecución"</formula1>
    </dataValidation>
    <dataValidation type="list" allowBlank="1" showInputMessage="1" showErrorMessage="1" sqref="E8:E14" xr:uid="{32654A5E-3F94-2E4D-B46C-A136EAE1EEE8}">
      <formula1>"Riesgos Económicos, Riesgos Sociales o Políticos, Riesgos Operacionales, Riesgos Financieros, Riesgos Regulatorios, Riesgos de la Naturaleza, Riesgos Ambientales, Riesgos Tecnológicos"</formula1>
    </dataValidation>
    <dataValidation type="list" allowBlank="1" showInputMessage="1" showErrorMessage="1" sqref="J8:J14" xr:uid="{4E499004-D0A1-9343-AC70-B81A5438B9DE}">
      <formula1>"1, 2, 3, 4, 5, 6, 7, 8, 9, 10"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9FD52-67B3-44EB-914E-97ECD9CF3F1B}">
  <dimension ref="B8:C17"/>
  <sheetViews>
    <sheetView topLeftCell="A7" workbookViewId="0">
      <selection activeCell="E25" sqref="E25"/>
    </sheetView>
  </sheetViews>
  <sheetFormatPr baseColWidth="10" defaultRowHeight="15.75" x14ac:dyDescent="0.25"/>
  <sheetData>
    <row r="8" spans="2:3" x14ac:dyDescent="0.25">
      <c r="B8">
        <v>1</v>
      </c>
    </row>
    <row r="9" spans="2:3" x14ac:dyDescent="0.25">
      <c r="B9">
        <v>2</v>
      </c>
      <c r="C9" t="s">
        <v>51</v>
      </c>
    </row>
    <row r="10" spans="2:3" x14ac:dyDescent="0.25">
      <c r="B10">
        <v>3</v>
      </c>
      <c r="C10" t="s">
        <v>51</v>
      </c>
    </row>
    <row r="11" spans="2:3" x14ac:dyDescent="0.25">
      <c r="B11">
        <v>4</v>
      </c>
      <c r="C11" t="s">
        <v>51</v>
      </c>
    </row>
    <row r="12" spans="2:3" x14ac:dyDescent="0.25">
      <c r="B12">
        <v>5</v>
      </c>
      <c r="C12" t="s">
        <v>50</v>
      </c>
    </row>
    <row r="13" spans="2:3" x14ac:dyDescent="0.25">
      <c r="B13">
        <v>6</v>
      </c>
      <c r="C13" t="s">
        <v>49</v>
      </c>
    </row>
    <row r="14" spans="2:3" x14ac:dyDescent="0.25">
      <c r="B14">
        <v>7</v>
      </c>
      <c r="C14" t="s">
        <v>49</v>
      </c>
    </row>
    <row r="15" spans="2:3" x14ac:dyDescent="0.25">
      <c r="B15">
        <v>8</v>
      </c>
      <c r="C15" t="s">
        <v>48</v>
      </c>
    </row>
    <row r="16" spans="2:3" x14ac:dyDescent="0.25">
      <c r="B16">
        <v>9</v>
      </c>
      <c r="C16" t="s">
        <v>48</v>
      </c>
    </row>
    <row r="17" spans="2:3" x14ac:dyDescent="0.25">
      <c r="B17">
        <v>10</v>
      </c>
      <c r="C17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NICOLAS HERRERA RUBIANO</cp:lastModifiedBy>
  <dcterms:created xsi:type="dcterms:W3CDTF">2026-06-05T15:56:43Z</dcterms:created>
  <dcterms:modified xsi:type="dcterms:W3CDTF">2026-09-07T20:30:10Z</dcterms:modified>
</cp:coreProperties>
</file>