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NOCAIMA\CONTRATACION 2026\PROCESOS\CASA DE LA MUJER\"/>
    </mc:Choice>
  </mc:AlternateContent>
  <xr:revisionPtr revIDLastSave="0" documentId="8_{16DC5FD9-F717-43E3-BB3A-20AC1FA58680}" xr6:coauthVersionLast="47" xr6:coauthVersionMax="47" xr10:uidLastSave="{00000000-0000-0000-0000-000000000000}"/>
  <bookViews>
    <workbookView xWindow="-120" yWindow="-120" windowWidth="20730" windowHeight="11160" tabRatio="906" xr2:uid="{00000000-000D-0000-FFFF-FFFF00000000}"/>
  </bookViews>
  <sheets>
    <sheet name="PRESUPUESTO OFICIAL MIN.CUANTIA" sheetId="27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MIN.CUANTIA'!$I$12:$I$78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MIN.CUANTIA'!$A$1:$M$93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2018">'[63]ICCU 2018 NOCAIMA'!$B$2:$B$855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[64]Cronograma!#REF!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[64]Cronograma!#REF!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[70]Estructura!$C$7:$E$2570</definedName>
    <definedName name="ESTRUCTURA" hidden="1">{#N/A,#N/A,TRUE,"INGENIERIA";#N/A,#N/A,TRUE,"COMPRAS";#N/A,#N/A,TRUE,"DIRECCION";#N/A,#N/A,TRUE,"RESUMEN"}</definedName>
    <definedName name="ESTRUCTURAS">[71]Hoja3!$B$7:$B$15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'[72]Análisis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'[73]Itemes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[74]Tablas!$B$1:$B$65536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'[75]7422CW00'!#REF!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[76]Hoja1!$A$33:$N$51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'[75]7422CW00'!#REF!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[77]BASE!$C$4:$H$255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'[78]1'!$N$41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[79]TABLAS!$A$1:$A$65536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[80]INSUMOS!$A$1:$E$65536</definedName>
    <definedName name="Insumos_auxiliares">[81]Insumos!#REF!</definedName>
    <definedName name="Insumos_basicos">#REF!</definedName>
    <definedName name="Int">#REF!</definedName>
    <definedName name="InTap">[20]Interc.tapones!$E$1:$E$65536</definedName>
    <definedName name="INTER">[71]Hoja3!$F$7:$F$9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'[82]PR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[77]BASE!$C$4:$H$255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[83]LISTADO!#REF!</definedName>
    <definedName name="LICITACION">#REF!</definedName>
    <definedName name="LINEA">[84]CONT_ADI!#REF!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[85]TOTALES!$D$7:$D$654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[86]tub!$C$1:$J$39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'[87]Informe Semanal 1'!#REF!</definedName>
    <definedName name="masor" hidden="1">{"via1",#N/A,TRUE,"general";"via2",#N/A,TRUE,"general";"via3",#N/A,TRUE,"general"}</definedName>
    <definedName name="MAT">#REF!</definedName>
    <definedName name="MATERIAL">'[88]TABLA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'[89]CCP,LEYES,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caimagob2018">'[63]ICCU 2018 NOCAIMA'!$B$2:$H$855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0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'[75]7422CW00'!#REF!</definedName>
    <definedName name="pintura">'[75]7422CW00'!#REF!</definedName>
    <definedName name="pintyura">[94]STRSUMM0!#REF!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'[87]Informe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[96]!absc</definedName>
    <definedName name="PRUEBA">[96]!absc</definedName>
    <definedName name="prueba1" localSheetId="0">[96]!absc</definedName>
    <definedName name="prueba1">[96]!absc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>#REF!</definedName>
    <definedName name="Q_actual">'[97]ORITO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[99]Ingenieria!#REF!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'[100]Form5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MIN.CUANTIA'!$K$80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MIN.CUANTIA'!$K$88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MIN.CUANTIA'!$K$88</definedName>
    <definedName name="solver_pre" localSheetId="0" hidden="1">0.000001</definedName>
    <definedName name="solver_rel1" localSheetId="0" hidden="1">2</definedName>
    <definedName name="solver_rhs1" localSheetId="0" hidden="1">'PRESUPUESTO OFICIAL MIN.CUANTIA'!$K$89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'[101]PxQ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[102]Hoja3!$B$4:$F$28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[103]TARIFAS!$A$1:$F$52</definedName>
    <definedName name="TarifaSalud">[40]EMPRESA!$F$26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[105]desmonte!$E$48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[106]Tablas!$B$2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'[107]Lista APU'!$A$3:$D$479</definedName>
    <definedName name="UNITARIO">[108]Unitarios!$A$3:$D$13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'[78]1'!$N$42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[109]CONTRATO!$E$9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'[75]7422CW00'!#REF!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'[110]2004'!#REF!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[111]!absc</definedName>
    <definedName name="xxxxx">[111]!absc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1" i="272" l="1"/>
  <c r="K45" i="272"/>
  <c r="K38" i="272"/>
  <c r="K33" i="272"/>
  <c r="K28" i="272"/>
  <c r="K20" i="272"/>
  <c r="K27" i="272"/>
  <c r="K26" i="272"/>
  <c r="K62" i="272"/>
  <c r="K61" i="272"/>
  <c r="K72" i="272" l="1"/>
  <c r="K73" i="272" s="1"/>
  <c r="K60" i="272"/>
  <c r="K76" i="272" l="1"/>
  <c r="Q77" i="272"/>
  <c r="Q75" i="272"/>
  <c r="N75" i="272"/>
  <c r="K75" i="272"/>
  <c r="K44" i="272"/>
  <c r="K42" i="272"/>
  <c r="K90" i="272"/>
  <c r="K68" i="272"/>
  <c r="K77" i="272" l="1"/>
  <c r="K25" i="272"/>
  <c r="K23" i="272" l="1"/>
  <c r="C16" i="272" l="1"/>
  <c r="C17" i="272" s="1"/>
  <c r="C18" i="272" s="1"/>
  <c r="C19" i="272" s="1"/>
  <c r="C22" i="272" s="1"/>
  <c r="C23" i="272" s="1"/>
  <c r="C24" i="272" s="1"/>
  <c r="N72" i="272"/>
  <c r="Q72" i="272"/>
  <c r="K69" i="272"/>
  <c r="K67" i="272"/>
  <c r="K66" i="272"/>
  <c r="K65" i="272"/>
  <c r="K70" i="272" s="1"/>
  <c r="K59" i="272"/>
  <c r="K58" i="272"/>
  <c r="K63" i="272" s="1"/>
  <c r="K55" i="272"/>
  <c r="K54" i="272"/>
  <c r="K53" i="272"/>
  <c r="K56" i="272" s="1"/>
  <c r="K49" i="272"/>
  <c r="K50" i="272"/>
  <c r="K48" i="272"/>
  <c r="K47" i="272"/>
  <c r="K43" i="272"/>
  <c r="K41" i="272"/>
  <c r="K40" i="272"/>
  <c r="K36" i="272"/>
  <c r="K37" i="272"/>
  <c r="K35" i="272"/>
  <c r="K31" i="272"/>
  <c r="G31" i="272"/>
  <c r="K32" i="272"/>
  <c r="K30" i="272"/>
  <c r="H16" i="272"/>
  <c r="C25" i="272" l="1"/>
  <c r="K24" i="272"/>
  <c r="K19" i="272"/>
  <c r="K18" i="272"/>
  <c r="K17" i="272"/>
  <c r="K16" i="272"/>
  <c r="K15" i="272"/>
  <c r="C26" i="272" l="1"/>
  <c r="K22" i="272"/>
  <c r="Q73" i="272"/>
  <c r="C27" i="272" l="1"/>
  <c r="C30" i="272" s="1"/>
  <c r="C31" i="272" s="1"/>
  <c r="C32" i="272" s="1"/>
  <c r="C35" i="272" s="1"/>
  <c r="C36" i="272" s="1"/>
  <c r="C37" i="272" s="1"/>
  <c r="C40" i="272" s="1"/>
  <c r="C41" i="272" s="1"/>
  <c r="C42" i="272" s="1"/>
  <c r="C43" i="272" s="1"/>
  <c r="C44" i="272" s="1"/>
  <c r="C47" i="272" s="1"/>
  <c r="C48" i="272" s="1"/>
  <c r="C49" i="272" s="1"/>
  <c r="C50" i="272" s="1"/>
  <c r="C53" i="272" s="1"/>
  <c r="C54" i="272" s="1"/>
  <c r="C55" i="272" s="1"/>
  <c r="C58" i="272" s="1"/>
  <c r="C59" i="272" s="1"/>
  <c r="C60" i="272" s="1"/>
  <c r="K78" i="272"/>
  <c r="K80" i="272" s="1"/>
  <c r="K81" i="272" l="1"/>
  <c r="C61" i="272"/>
  <c r="C62" i="272" s="1"/>
  <c r="C65" i="272" s="1"/>
  <c r="C66" i="272" s="1"/>
  <c r="C67" i="272" s="1"/>
  <c r="C68" i="272" s="1"/>
  <c r="C69" i="272" s="1"/>
  <c r="C72" i="272" s="1"/>
  <c r="C75" i="272" s="1"/>
  <c r="C76" i="272" s="1"/>
  <c r="K83" i="272" l="1"/>
  <c r="P83" i="272" l="1"/>
</calcChain>
</file>

<file path=xl/sharedStrings.xml><?xml version="1.0" encoding="utf-8"?>
<sst xmlns="http://schemas.openxmlformats.org/spreadsheetml/2006/main" count="143" uniqueCount="95">
  <si>
    <t>Código</t>
  </si>
  <si>
    <t>CCE-EICP-FM-25</t>
  </si>
  <si>
    <t>Versión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</si>
  <si>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</si>
  <si>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</si>
  <si>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</si>
  <si>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</si>
  <si>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</si>
  <si>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</si>
  <si>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</si>
  <si>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</si>
  <si>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</si>
  <si>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</si>
  <si>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</si>
  <si>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</si>
  <si>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</si>
  <si>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</si>
  <si>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</si>
  <si>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</si>
  <si>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</si>
  <si>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</si>
  <si>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</si>
  <si>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</si>
  <si>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</si>
  <si>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</si>
  <si>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</si>
  <si>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</si>
  <si>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</si>
  <si>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Formulario 1 - Propuesta económica  - Documento tipo de selección abreviada de menor cuantía - versión 2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</si>
  <si>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</si>
  <si>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 xml:space="preserve">TOTAL PROYECTO 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</si>
  <si>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No incluye el valor de A.I.U. </t>
    </r>
  </si>
  <si>
    <t xml:space="preserve">TOTAL COSTOS DIRECTOS </t>
  </si>
  <si>
    <t xml:space="preserve">TOTAL COSTOS DIRECTOS  </t>
  </si>
  <si>
    <t>M2</t>
  </si>
  <si>
    <t>M3</t>
  </si>
  <si>
    <t>MEJORAMIENTO DE LAS REDES DE ACUEDUCTO EN LOS BARRIOS CENTRO Y LA BIENVENIDA DEL MUNICIPIO DE NOCAIMA CUNDINAMARCA</t>
  </si>
  <si>
    <t>UN</t>
  </si>
  <si>
    <t>ML</t>
  </si>
  <si>
    <t>DEMOLICIÓN MUROS EN MAMPOSTERÍA 0.15 M</t>
  </si>
  <si>
    <t>DESMONTE MARCOS Y PUERTAS</t>
  </si>
  <si>
    <t>DESMONTE VENTANAS</t>
  </si>
  <si>
    <t>DESMONTE APARATOS SANITARIOS, INC RETIRO</t>
  </si>
  <si>
    <t>DESMONTE DE CUBIERTAS (ASBESTO CEMENTO)</t>
  </si>
  <si>
    <t>PRELIMINARES</t>
  </si>
  <si>
    <t>ESTRUCTURAS EN CONCRETO</t>
  </si>
  <si>
    <t>ZAPATAS EN CONCRETO 3500 PSI</t>
  </si>
  <si>
    <t>ACERO FIGURADO 60000 PSI</t>
  </si>
  <si>
    <t>VIGA DE AMARRE EN CONCRETO 3500 PSI</t>
  </si>
  <si>
    <t>KG</t>
  </si>
  <si>
    <t>MAMPOSTERÍA</t>
  </si>
  <si>
    <t>MURO EN BLOQUE Nº 5 E=0.23 M</t>
  </si>
  <si>
    <t>MESONES EN CONCRETO 2500 PSI, E=0.1M (INC. REFUERZO)</t>
  </si>
  <si>
    <t>PAÑETES, REVOQUES Y REPELLOS</t>
  </si>
  <si>
    <t>PAÑETE LISO MUROS 1:5, E=1.5 CM</t>
  </si>
  <si>
    <t>TEJA COLONIAL</t>
  </si>
  <si>
    <t>CABALLETE CUBIERTA TERMOACÚSTICA</t>
  </si>
  <si>
    <t>APU 1</t>
  </si>
  <si>
    <t>CARPINTERÍA METÁLICA</t>
  </si>
  <si>
    <t>MARCO PARA PUERTA EN LÁMINA CAL 18 -0.8</t>
  </si>
  <si>
    <t>PUERTA EN LÁMINA CAL 18 INC. ANTICORROSIVO</t>
  </si>
  <si>
    <t>CERROJO DOBLE</t>
  </si>
  <si>
    <t>CERCHA PARA CUBIERTA EN ÁNGULO INC. ANTICORROSIVO</t>
  </si>
  <si>
    <t>RED SUMINISTRO CPVC 1/2". INC ACCESORIOS</t>
  </si>
  <si>
    <t>RED SANITARIA PVC-S 4". INC ACCESORIOS</t>
  </si>
  <si>
    <t>TANQUE PLÁSTICO ELEVADO 1000 LT (INCLUYE ACCESORIOS E
INSTALACIÓN)</t>
  </si>
  <si>
    <t>CAJA DE INSPECCIÓN DE 80X80</t>
  </si>
  <si>
    <t>SALIDA LÁMPARA TOMA PVC COMPLETA. INC INTERRUPTOR</t>
  </si>
  <si>
    <t>SALIDA TOMA DOBLE PVC COMPLETA</t>
  </si>
  <si>
    <t>INSTALACIONES ELÉCTRICAS</t>
  </si>
  <si>
    <t>ALISTADO PISOS 1:3, E=0.04</t>
  </si>
  <si>
    <t>JUEGOS INCRUSTAR (INCLUYE TOALLERO,PORTA ROLLO, JABONERA,CEPILLERA Y PERCHA SIMPLE)</t>
  </si>
  <si>
    <t>SUMINISTRO E INSTALACIÓN LAVAPLATOS DE EMPOTRAR EN ACERO INOXIDABLE 45 X 49 cm (INCLUYE ACCESORIOS Y GRIFERÍA)</t>
  </si>
  <si>
    <t>SUMINISTRO E INSTALACIÓN SANITARIO PARA PMR</t>
  </si>
  <si>
    <t>SUMINISTRO E INSTALACIÓN LAVAMANOS PARA PMR</t>
  </si>
  <si>
    <t>SUMINISTRO E INSTALACIÓN SANITARIO TANQUE (INCLUYE
GRIFERÍA)</t>
  </si>
  <si>
    <t>SUMINISTRO E INSTALACIÓN LAVAMANOS COLGAR (INCLUYE
GRIFERÍA)</t>
  </si>
  <si>
    <t>VINILO SOBRE PAÑETE 2 MANOS</t>
  </si>
  <si>
    <t>INSTALACIONES HIDROSANITARIAS - RED CONTRA INCENDIO</t>
  </si>
  <si>
    <t>COLUMNAS 3500 PSI</t>
  </si>
  <si>
    <t>PISOS, ACABADOS, ENCHAPES Y ACCESORIOS</t>
  </si>
  <si>
    <t>VIDRIO TRANSPARENTE 4 MM</t>
  </si>
  <si>
    <t>PINTURA</t>
  </si>
  <si>
    <t>REDES DE GAS</t>
  </si>
  <si>
    <t>TUBERÍA DE POLIETILENO 1/2" (INCLUYE ACCESORIOS)</t>
  </si>
  <si>
    <t>VÁLVULA DE BOLA GAS 1/2"</t>
  </si>
  <si>
    <t xml:space="preserve">APU </t>
  </si>
  <si>
    <t>INSTALACION DE RESINA EPOXICA PARA PISO</t>
  </si>
  <si>
    <t>TABLERO DISTRIBUCIÓN TRIFÁSICO - 5 H - 200A - 600V - 36 CIRCUITOS (SIN BREAKERS), CON PUERTA, CHAPA Y ESPACIO PARA TOTALIZADOR</t>
  </si>
  <si>
    <t>BALDOSA INSTITUCIONAL GRANO MARMOL P2; PAYANDE FONDO BLANCO. INCLUYE ALISTADO</t>
  </si>
  <si>
    <t>AIU (33%)</t>
  </si>
  <si>
    <t>BALDOSA CERÁMICA PISO-PARED 20X20 CALIDAD PRIMERA</t>
  </si>
  <si>
    <t>REFUERZO MALLA ELECTROSOLDADA</t>
  </si>
  <si>
    <t>ENTREPISO PLACA MACIZA 3500 PSI E=0.12 M</t>
  </si>
  <si>
    <t>AJUSTE AL PESO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</si>
</sst>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  <numFmt numFmtId="202" formatCode="&quot;$&quot;\ \ #,##0.00"/>
    <numFmt numFmtId="203" formatCode="_-[$$-240A]\ * #,##0.00_-;\-[$$-240A]\ * #,##0.00_-;_-[$$-240A]\ * &quot;-&quot;??_-;_-@_-"/>
    <numFmt numFmtId="204" formatCode="0.0"/>
  </numFmts>
  <fonts count="5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8"/>
      <name val="Arial"/>
      <family val="2"/>
      <charset val="1"/>
    </font>
    <font>
      <b/>
      <u/>
      <sz val="12"/>
      <name val="Arial Narrow"/>
      <family val="2"/>
    </font>
    <font>
      <sz val="12"/>
      <color theme="1"/>
      <name val="Gotham Narrow Book"/>
      <family val="3"/>
    </font>
    <font>
      <sz val="13"/>
      <color theme="1"/>
      <name val="Gotham Narrow"/>
      <family val="3"/>
    </font>
    <font>
      <sz val="13"/>
      <name val="Gotham Narrow"/>
      <family val="3"/>
    </font>
    <font>
      <sz val="13"/>
      <color indexed="8"/>
      <name val="Gotham Narrow"/>
      <family val="3"/>
    </font>
    <font>
      <sz val="10"/>
      <name val="Arial"/>
      <family val="2"/>
    </font>
    <font>
      <sz val="12"/>
      <name val="Calibri"/>
      <family val="2"/>
    </font>
    <font>
      <sz val="8"/>
      <name val="Arial"/>
    </font>
    <font>
      <b/>
      <sz val="20"/>
      <name val="Arial Narrow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8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27" fillId="0" borderId="0">
      <alignment vertical="top"/>
    </xf>
    <xf numFmtId="181" fontId="7" fillId="0" borderId="0" applyFont="0" applyFill="0" applyBorder="0" applyAlignment="0" applyProtection="0"/>
    <xf numFmtId="0" fontId="18" fillId="3" borderId="0" applyNumberFormat="0" applyBorder="0" applyAlignment="0" applyProtection="0"/>
    <xf numFmtId="172" fontId="6" fillId="0" borderId="0" applyFont="0" applyFill="0" applyBorder="0" applyAlignment="0" applyProtection="0"/>
    <xf numFmtId="2" fontId="8" fillId="0" borderId="4" applyFont="0" applyBorder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8" fontId="10" fillId="0" borderId="0" applyFont="0" applyFill="0" applyBorder="0" applyAlignment="0" applyProtection="0"/>
    <xf numFmtId="173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28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9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23" borderId="5" applyNumberFormat="0" applyFont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172" fontId="30" fillId="0" borderId="0" applyFont="0" applyFill="0" applyBorder="0" applyAlignment="0" applyProtection="0"/>
    <xf numFmtId="0" fontId="6" fillId="0" borderId="0"/>
    <xf numFmtId="9" fontId="30" fillId="0" borderId="0" applyFont="0" applyFill="0" applyBorder="0" applyAlignment="0" applyProtection="0"/>
    <xf numFmtId="0" fontId="6" fillId="0" borderId="0"/>
    <xf numFmtId="176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6" fillId="0" borderId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86" fontId="8" fillId="0" borderId="38">
      <alignment horizontal="right"/>
    </xf>
    <xf numFmtId="186" fontId="8" fillId="0" borderId="38">
      <alignment horizontal="right"/>
    </xf>
    <xf numFmtId="2" fontId="8" fillId="0" borderId="0"/>
    <xf numFmtId="2" fontId="8" fillId="0" borderId="0"/>
    <xf numFmtId="2" fontId="8" fillId="0" borderId="0"/>
    <xf numFmtId="187" fontId="8" fillId="0" borderId="0"/>
    <xf numFmtId="187" fontId="8" fillId="0" borderId="0"/>
    <xf numFmtId="187" fontId="8" fillId="0" borderId="0"/>
    <xf numFmtId="188" fontId="9" fillId="0" borderId="0"/>
    <xf numFmtId="188" fontId="9" fillId="0" borderId="0"/>
    <xf numFmtId="188" fontId="9" fillId="0" borderId="0"/>
    <xf numFmtId="186" fontId="8" fillId="0" borderId="38">
      <alignment horizontal="right"/>
    </xf>
    <xf numFmtId="189" fontId="6" fillId="0" borderId="0">
      <protection locked="0"/>
    </xf>
    <xf numFmtId="3" fontId="36" fillId="0" borderId="0" applyFont="0" applyFill="0" applyBorder="0" applyAlignment="0" applyProtection="0"/>
    <xf numFmtId="190" fontId="6" fillId="0" borderId="0">
      <protection locked="0"/>
    </xf>
    <xf numFmtId="191" fontId="36" fillId="0" borderId="0" applyFont="0" applyFill="0" applyBorder="0" applyAlignment="0" applyProtection="0"/>
    <xf numFmtId="192" fontId="6" fillId="0" borderId="0">
      <protection locked="0"/>
    </xf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4" fontId="6" fillId="0" borderId="0">
      <protection locked="0"/>
    </xf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95" fontId="6" fillId="0" borderId="0">
      <protection locked="0"/>
    </xf>
    <xf numFmtId="195" fontId="6" fillId="0" borderId="0">
      <protection locked="0"/>
    </xf>
    <xf numFmtId="0" fontId="18" fillId="3" borderId="0" applyNumberFormat="0" applyBorder="0" applyAlignment="0" applyProtection="0"/>
    <xf numFmtId="196" fontId="8" fillId="0" borderId="0">
      <alignment horizontal="right"/>
    </xf>
    <xf numFmtId="196" fontId="8" fillId="0" borderId="0">
      <alignment horizontal="right"/>
    </xf>
    <xf numFmtId="196" fontId="8" fillId="0" borderId="0">
      <alignment horizontal="right"/>
    </xf>
    <xf numFmtId="197" fontId="8" fillId="0" borderId="0" applyFont="0" applyFill="0" applyBorder="0" applyAlignment="0">
      <alignment horizontal="center"/>
    </xf>
    <xf numFmtId="197" fontId="8" fillId="0" borderId="0" applyFont="0" applyFill="0" applyBorder="0" applyAlignment="0">
      <alignment horizontal="center"/>
    </xf>
    <xf numFmtId="2" fontId="8" fillId="0" borderId="4" applyFont="0" applyBorder="0"/>
    <xf numFmtId="168" fontId="10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40" fillId="0" borderId="0" applyFont="0" applyFill="0" applyBorder="0" applyAlignment="0" applyProtection="0"/>
    <xf numFmtId="168" fontId="40" fillId="0" borderId="0" applyFont="0" applyFill="0" applyBorder="0" applyAlignment="0" applyProtection="0"/>
    <xf numFmtId="168" fontId="40" fillId="0" borderId="0" applyFont="0" applyFill="0" applyBorder="0" applyAlignment="0" applyProtection="0"/>
    <xf numFmtId="198" fontId="8" fillId="0" borderId="0">
      <alignment horizontal="right"/>
    </xf>
    <xf numFmtId="198" fontId="8" fillId="0" borderId="0">
      <alignment horizontal="right"/>
    </xf>
    <xf numFmtId="198" fontId="8" fillId="0" borderId="0">
      <alignment horizontal="right"/>
    </xf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91" fontId="41" fillId="0" borderId="0" applyFont="0" applyFill="0" applyBorder="0" applyAlignment="0" applyProtection="0"/>
    <xf numFmtId="0" fontId="19" fillId="22" borderId="0" applyNumberFormat="0" applyBorder="0" applyAlignment="0" applyProtection="0"/>
    <xf numFmtId="200" fontId="8" fillId="0" borderId="0" applyFont="0" applyFill="0" applyBorder="0" applyAlignment="0">
      <alignment horizontal="center"/>
    </xf>
    <xf numFmtId="200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40" fillId="0" borderId="0"/>
    <xf numFmtId="0" fontId="3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2" fillId="0" borderId="0"/>
    <xf numFmtId="0" fontId="6" fillId="0" borderId="0"/>
    <xf numFmtId="0" fontId="6" fillId="23" borderId="5" applyNumberFormat="0" applyFont="0" applyAlignment="0" applyProtection="0"/>
    <xf numFmtId="201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43" fillId="0" borderId="0">
      <alignment vertical="top"/>
    </xf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95" fontId="6" fillId="0" borderId="39">
      <protection locked="0"/>
    </xf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5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139">
    <xf numFmtId="0" fontId="0" fillId="0" borderId="0" xfId="0"/>
    <xf numFmtId="0" fontId="31" fillId="0" borderId="0" xfId="89" applyFont="1"/>
    <xf numFmtId="0" fontId="31" fillId="0" borderId="0" xfId="89" applyFont="1" applyAlignment="1">
      <alignment horizontal="center"/>
    </xf>
    <xf numFmtId="0" fontId="34" fillId="0" borderId="0" xfId="90" applyFont="1"/>
    <xf numFmtId="0" fontId="33" fillId="0" borderId="0" xfId="90" applyFont="1"/>
    <xf numFmtId="0" fontId="35" fillId="0" borderId="0" xfId="89" applyFont="1"/>
    <xf numFmtId="0" fontId="35" fillId="0" borderId="0" xfId="89" applyFont="1" applyAlignment="1">
      <alignment horizontal="center"/>
    </xf>
    <xf numFmtId="0" fontId="35" fillId="0" borderId="29" xfId="89" applyFont="1" applyBorder="1"/>
    <xf numFmtId="0" fontId="35" fillId="0" borderId="30" xfId="89" applyFont="1" applyBorder="1"/>
    <xf numFmtId="0" fontId="32" fillId="0" borderId="17" xfId="126" applyFont="1" applyBorder="1" applyAlignment="1">
      <alignment horizontal="center" vertical="center" wrapText="1"/>
    </xf>
    <xf numFmtId="0" fontId="35" fillId="0" borderId="16" xfId="73" applyFont="1" applyBorder="1" applyAlignment="1">
      <alignment horizontal="center" vertical="center"/>
    </xf>
    <xf numFmtId="0" fontId="35" fillId="0" borderId="12" xfId="73" applyFont="1" applyBorder="1" applyAlignment="1">
      <alignment horizontal="left" vertical="center"/>
    </xf>
    <xf numFmtId="166" fontId="35" fillId="0" borderId="20" xfId="62" applyNumberFormat="1" applyFont="1" applyBorder="1" applyAlignment="1">
      <alignment horizontal="right" vertical="center" wrapText="1"/>
    </xf>
    <xf numFmtId="175" fontId="32" fillId="0" borderId="31" xfId="39" applyNumberFormat="1" applyFont="1" applyBorder="1" applyAlignment="1">
      <alignment horizontal="right" vertical="center"/>
    </xf>
    <xf numFmtId="0" fontId="35" fillId="0" borderId="16" xfId="74" applyFont="1" applyBorder="1" applyAlignment="1">
      <alignment horizontal="center" vertical="center"/>
    </xf>
    <xf numFmtId="0" fontId="35" fillId="0" borderId="13" xfId="74" applyFont="1" applyBorder="1" applyAlignment="1">
      <alignment horizontal="center" vertical="center"/>
    </xf>
    <xf numFmtId="0" fontId="35" fillId="0" borderId="13" xfId="74" applyFont="1" applyBorder="1" applyAlignment="1">
      <alignment horizontal="left" vertical="center" wrapText="1"/>
    </xf>
    <xf numFmtId="0" fontId="35" fillId="0" borderId="0" xfId="90" applyFont="1"/>
    <xf numFmtId="0" fontId="35" fillId="0" borderId="29" xfId="90" applyFont="1" applyBorder="1"/>
    <xf numFmtId="0" fontId="35" fillId="0" borderId="30" xfId="90" applyFont="1" applyBorder="1"/>
    <xf numFmtId="0" fontId="32" fillId="0" borderId="27" xfId="79" applyFont="1" applyBorder="1" applyAlignment="1">
      <alignment vertical="center"/>
    </xf>
    <xf numFmtId="180" fontId="35" fillId="0" borderId="30" xfId="90" applyNumberFormat="1" applyFont="1" applyBorder="1"/>
    <xf numFmtId="182" fontId="35" fillId="0" borderId="30" xfId="90" applyNumberFormat="1" applyFont="1" applyBorder="1"/>
    <xf numFmtId="0" fontId="35" fillId="25" borderId="0" xfId="89" applyFont="1" applyFill="1"/>
    <xf numFmtId="0" fontId="31" fillId="25" borderId="0" xfId="89" applyFont="1" applyFill="1"/>
    <xf numFmtId="0" fontId="35" fillId="25" borderId="30" xfId="89" applyFont="1" applyFill="1" applyBorder="1"/>
    <xf numFmtId="9" fontId="35" fillId="27" borderId="24" xfId="95" applyFont="1" applyFill="1" applyBorder="1" applyAlignment="1">
      <alignment horizontal="center" vertical="center"/>
    </xf>
    <xf numFmtId="184" fontId="32" fillId="26" borderId="36" xfId="60" applyNumberFormat="1" applyFont="1" applyFill="1" applyBorder="1" applyAlignment="1">
      <alignment horizontal="center" vertical="center"/>
    </xf>
    <xf numFmtId="184" fontId="32" fillId="26" borderId="16" xfId="60" applyNumberFormat="1" applyFont="1" applyFill="1" applyBorder="1" applyAlignment="1">
      <alignment horizontal="center" vertical="center"/>
    </xf>
    <xf numFmtId="0" fontId="44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49" fontId="32" fillId="0" borderId="0" xfId="131" applyNumberFormat="1" applyFont="1" applyAlignment="1">
      <alignment horizontal="right" vertical="center"/>
    </xf>
    <xf numFmtId="184" fontId="32" fillId="0" borderId="0" xfId="131" applyNumberFormat="1" applyFont="1" applyAlignment="1">
      <alignment vertical="center"/>
    </xf>
    <xf numFmtId="0" fontId="35" fillId="0" borderId="0" xfId="128" applyFont="1"/>
    <xf numFmtId="0" fontId="35" fillId="0" borderId="0" xfId="128" applyFont="1" applyAlignment="1">
      <alignment horizontal="center"/>
    </xf>
    <xf numFmtId="0" fontId="35" fillId="0" borderId="0" xfId="126" applyFont="1" applyAlignment="1">
      <alignment horizontal="center" vertical="center"/>
    </xf>
    <xf numFmtId="179" fontId="35" fillId="0" borderId="0" xfId="129" applyNumberFormat="1" applyFont="1" applyBorder="1"/>
    <xf numFmtId="39" fontId="32" fillId="0" borderId="0" xfId="129" applyNumberFormat="1" applyFont="1" applyBorder="1" applyAlignment="1">
      <alignment vertical="center"/>
    </xf>
    <xf numFmtId="0" fontId="35" fillId="0" borderId="53" xfId="90" applyFont="1" applyBorder="1"/>
    <xf numFmtId="0" fontId="35" fillId="0" borderId="54" xfId="89" applyFont="1" applyBorder="1"/>
    <xf numFmtId="0" fontId="35" fillId="0" borderId="54" xfId="89" applyFont="1" applyBorder="1" applyAlignment="1">
      <alignment horizontal="center"/>
    </xf>
    <xf numFmtId="183" fontId="35" fillId="0" borderId="54" xfId="34" applyNumberFormat="1" applyFont="1" applyBorder="1"/>
    <xf numFmtId="0" fontId="35" fillId="0" borderId="55" xfId="89" applyFont="1" applyBorder="1"/>
    <xf numFmtId="0" fontId="44" fillId="0" borderId="59" xfId="0" applyFont="1" applyBorder="1" applyAlignment="1">
      <alignment horizontal="left"/>
    </xf>
    <xf numFmtId="0" fontId="35" fillId="0" borderId="64" xfId="89" applyFont="1" applyBorder="1"/>
    <xf numFmtId="0" fontId="35" fillId="25" borderId="64" xfId="89" applyFont="1" applyFill="1" applyBorder="1"/>
    <xf numFmtId="0" fontId="46" fillId="0" borderId="59" xfId="0" applyFont="1" applyBorder="1" applyAlignment="1">
      <alignment horizontal="left"/>
    </xf>
    <xf numFmtId="0" fontId="32" fillId="24" borderId="45" xfId="73" applyFont="1" applyFill="1" applyBorder="1" applyAlignment="1">
      <alignment vertical="center"/>
    </xf>
    <xf numFmtId="0" fontId="32" fillId="24" borderId="44" xfId="73" applyFont="1" applyFill="1" applyBorder="1" applyAlignment="1">
      <alignment vertical="center"/>
    </xf>
    <xf numFmtId="0" fontId="32" fillId="24" borderId="43" xfId="73" applyFont="1" applyFill="1" applyBorder="1" applyAlignment="1">
      <alignment vertical="center"/>
    </xf>
    <xf numFmtId="0" fontId="49" fillId="25" borderId="16" xfId="135" applyFont="1" applyFill="1" applyBorder="1" applyAlignment="1" applyProtection="1">
      <alignment horizontal="center" vertical="center" wrapText="1"/>
      <protection locked="0"/>
    </xf>
    <xf numFmtId="0" fontId="49" fillId="25" borderId="16" xfId="135" applyFont="1" applyFill="1" applyBorder="1" applyAlignment="1" applyProtection="1">
      <alignment horizontal="justify" vertical="center" wrapText="1"/>
      <protection locked="0"/>
    </xf>
    <xf numFmtId="0" fontId="32" fillId="24" borderId="32" xfId="135" applyFont="1" applyFill="1" applyBorder="1" applyAlignment="1">
      <alignment vertical="center"/>
    </xf>
    <xf numFmtId="0" fontId="32" fillId="24" borderId="34" xfId="135" applyFont="1" applyFill="1" applyBorder="1" applyAlignment="1">
      <alignment vertical="center"/>
    </xf>
    <xf numFmtId="0" fontId="32" fillId="0" borderId="0" xfId="135" applyFont="1" applyAlignment="1">
      <alignment vertical="center"/>
    </xf>
    <xf numFmtId="185" fontId="32" fillId="0" borderId="65" xfId="135" applyNumberFormat="1" applyFont="1" applyBorder="1" applyAlignment="1">
      <alignment vertical="center"/>
    </xf>
    <xf numFmtId="202" fontId="50" fillId="0" borderId="16" xfId="258" applyNumberFormat="1" applyFont="1" applyFill="1" applyBorder="1" applyAlignment="1" applyProtection="1">
      <alignment vertical="center"/>
      <protection locked="0"/>
    </xf>
    <xf numFmtId="44" fontId="32" fillId="0" borderId="46" xfId="265" applyFont="1" applyBorder="1" applyAlignment="1">
      <alignment vertical="center"/>
    </xf>
    <xf numFmtId="185" fontId="32" fillId="24" borderId="14" xfId="73" applyNumberFormat="1" applyFont="1" applyFill="1" applyBorder="1" applyAlignment="1">
      <alignment vertical="center"/>
    </xf>
    <xf numFmtId="203" fontId="32" fillId="0" borderId="46" xfId="135" applyNumberFormat="1" applyFont="1" applyBorder="1" applyAlignment="1">
      <alignment vertical="center"/>
    </xf>
    <xf numFmtId="203" fontId="31" fillId="0" borderId="0" xfId="89" applyNumberFormat="1" applyFont="1"/>
    <xf numFmtId="0" fontId="31" fillId="0" borderId="0" xfId="90" applyFont="1"/>
    <xf numFmtId="203" fontId="34" fillId="0" borderId="0" xfId="90" applyNumberFormat="1" applyFont="1"/>
    <xf numFmtId="202" fontId="50" fillId="25" borderId="16" xfId="258" applyNumberFormat="1" applyFont="1" applyFill="1" applyBorder="1" applyAlignment="1" applyProtection="1">
      <alignment vertical="center"/>
      <protection locked="0"/>
    </xf>
    <xf numFmtId="0" fontId="44" fillId="0" borderId="0" xfId="0" applyFont="1" applyAlignment="1">
      <alignment horizontal="center"/>
    </xf>
    <xf numFmtId="0" fontId="46" fillId="0" borderId="59" xfId="0" applyFont="1" applyBorder="1" applyAlignment="1">
      <alignment horizontal="center"/>
    </xf>
    <xf numFmtId="0" fontId="45" fillId="0" borderId="0" xfId="0" applyFont="1" applyAlignment="1">
      <alignment horizontal="center"/>
    </xf>
    <xf numFmtId="0" fontId="32" fillId="24" borderId="44" xfId="73" applyFont="1" applyFill="1" applyBorder="1" applyAlignment="1">
      <alignment horizontal="center" vertical="center"/>
    </xf>
    <xf numFmtId="49" fontId="32" fillId="0" borderId="0" xfId="131" applyNumberFormat="1" applyFont="1" applyAlignment="1">
      <alignment horizontal="center" vertical="center"/>
    </xf>
    <xf numFmtId="0" fontId="53" fillId="25" borderId="16" xfId="135" applyFont="1" applyFill="1" applyBorder="1" applyAlignment="1" applyProtection="1">
      <alignment horizontal="center" vertical="center" wrapText="1"/>
      <protection locked="0"/>
    </xf>
    <xf numFmtId="0" fontId="32" fillId="24" borderId="34" xfId="135" applyFont="1" applyFill="1" applyBorder="1" applyAlignment="1">
      <alignment horizontal="center" vertical="center"/>
    </xf>
    <xf numFmtId="4" fontId="35" fillId="0" borderId="48" xfId="39" applyNumberFormat="1" applyFont="1" applyBorder="1" applyAlignment="1">
      <alignment horizontal="center" vertical="center" wrapText="1"/>
    </xf>
    <xf numFmtId="2" fontId="35" fillId="0" borderId="0" xfId="128" applyNumberFormat="1" applyFont="1" applyAlignment="1">
      <alignment horizontal="center"/>
    </xf>
    <xf numFmtId="2" fontId="49" fillId="25" borderId="16" xfId="135" applyNumberFormat="1" applyFont="1" applyFill="1" applyBorder="1" applyAlignment="1" applyProtection="1">
      <alignment horizontal="center" vertical="center" wrapText="1"/>
      <protection locked="0"/>
    </xf>
    <xf numFmtId="44" fontId="35" fillId="0" borderId="0" xfId="265" applyFont="1" applyAlignment="1">
      <alignment horizontal="center" vertical="center"/>
    </xf>
    <xf numFmtId="204" fontId="51" fillId="25" borderId="16" xfId="135" applyNumberFormat="1" applyFont="1" applyFill="1" applyBorder="1" applyAlignment="1" applyProtection="1">
      <alignment horizontal="center" vertical="center" wrapText="1"/>
      <protection locked="0"/>
    </xf>
    <xf numFmtId="204" fontId="49" fillId="25" borderId="16" xfId="135" applyNumberFormat="1" applyFont="1" applyFill="1" applyBorder="1" applyAlignment="1" applyProtection="1">
      <alignment horizontal="center" vertical="center" wrapText="1"/>
      <protection locked="0"/>
    </xf>
    <xf numFmtId="2" fontId="35" fillId="0" borderId="16" xfId="73" applyNumberFormat="1" applyFont="1" applyBorder="1" applyAlignment="1">
      <alignment horizontal="center" vertical="center"/>
    </xf>
    <xf numFmtId="4" fontId="48" fillId="0" borderId="16" xfId="255" applyNumberFormat="1" applyFont="1" applyBorder="1" applyAlignment="1">
      <alignment horizontal="center" vertical="center" wrapText="1"/>
    </xf>
    <xf numFmtId="0" fontId="49" fillId="0" borderId="16" xfId="135" applyFont="1" applyBorder="1" applyAlignment="1" applyProtection="1">
      <alignment horizontal="center" vertical="center" wrapText="1"/>
      <protection locked="0"/>
    </xf>
    <xf numFmtId="0" fontId="35" fillId="26" borderId="18" xfId="89" applyFont="1" applyFill="1" applyBorder="1" applyAlignment="1">
      <alignment horizontal="center" wrapText="1"/>
    </xf>
    <xf numFmtId="0" fontId="35" fillId="26" borderId="19" xfId="89" applyFont="1" applyFill="1" applyBorder="1" applyAlignment="1">
      <alignment horizontal="center" wrapText="1"/>
    </xf>
    <xf numFmtId="0" fontId="35" fillId="26" borderId="42" xfId="89" applyFont="1" applyFill="1" applyBorder="1" applyAlignment="1">
      <alignment horizontal="center" wrapText="1"/>
    </xf>
    <xf numFmtId="0" fontId="35" fillId="0" borderId="63" xfId="89" applyFont="1" applyBorder="1" applyAlignment="1">
      <alignment horizontal="center"/>
    </xf>
    <xf numFmtId="0" fontId="35" fillId="0" borderId="51" xfId="89" applyFont="1" applyBorder="1" applyAlignment="1">
      <alignment horizontal="center"/>
    </xf>
    <xf numFmtId="0" fontId="35" fillId="0" borderId="52" xfId="89" applyFont="1" applyBorder="1" applyAlignment="1">
      <alignment horizontal="center"/>
    </xf>
    <xf numFmtId="0" fontId="44" fillId="0" borderId="60" xfId="0" applyFont="1" applyBorder="1" applyAlignment="1">
      <alignment horizontal="center" wrapText="1"/>
    </xf>
    <xf numFmtId="0" fontId="44" fillId="0" borderId="61" xfId="0" applyFont="1" applyBorder="1" applyAlignment="1">
      <alignment horizontal="center" wrapText="1"/>
    </xf>
    <xf numFmtId="0" fontId="44" fillId="0" borderId="62" xfId="0" applyFont="1" applyBorder="1" applyAlignment="1">
      <alignment horizontal="center" wrapText="1"/>
    </xf>
    <xf numFmtId="0" fontId="32" fillId="0" borderId="58" xfId="130" applyFont="1" applyBorder="1" applyAlignment="1">
      <alignment horizontal="center"/>
    </xf>
    <xf numFmtId="0" fontId="32" fillId="0" borderId="56" xfId="130" applyFont="1" applyBorder="1" applyAlignment="1">
      <alignment horizontal="center"/>
    </xf>
    <xf numFmtId="0" fontId="32" fillId="0" borderId="57" xfId="130" applyFont="1" applyBorder="1" applyAlignment="1">
      <alignment horizontal="center"/>
    </xf>
    <xf numFmtId="0" fontId="35" fillId="0" borderId="41" xfId="130" applyFont="1" applyBorder="1" applyAlignment="1">
      <alignment horizontal="center"/>
    </xf>
    <xf numFmtId="0" fontId="35" fillId="0" borderId="50" xfId="130" applyFont="1" applyBorder="1" applyAlignment="1">
      <alignment horizontal="center"/>
    </xf>
    <xf numFmtId="0" fontId="35" fillId="27" borderId="26" xfId="89" applyFont="1" applyFill="1" applyBorder="1" applyAlignment="1">
      <alignment horizontal="left" wrapText="1"/>
    </xf>
    <xf numFmtId="0" fontId="35" fillId="27" borderId="16" xfId="89" applyFont="1" applyFill="1" applyBorder="1" applyAlignment="1">
      <alignment horizontal="left" wrapText="1"/>
    </xf>
    <xf numFmtId="0" fontId="35" fillId="27" borderId="24" xfId="89" applyFont="1" applyFill="1" applyBorder="1" applyAlignment="1">
      <alignment horizontal="left" wrapText="1"/>
    </xf>
    <xf numFmtId="0" fontId="32" fillId="24" borderId="12" xfId="73" applyFont="1" applyFill="1" applyBorder="1" applyAlignment="1">
      <alignment horizontal="center" vertical="center" wrapText="1"/>
    </xf>
    <xf numFmtId="0" fontId="32" fillId="24" borderId="13" xfId="73" applyFont="1" applyFill="1" applyBorder="1" applyAlignment="1">
      <alignment horizontal="center" vertical="center" wrapText="1"/>
    </xf>
    <xf numFmtId="0" fontId="32" fillId="24" borderId="14" xfId="73" applyFont="1" applyFill="1" applyBorder="1" applyAlignment="1">
      <alignment horizontal="center" vertical="center" wrapText="1"/>
    </xf>
    <xf numFmtId="0" fontId="32" fillId="25" borderId="25" xfId="73" applyFont="1" applyFill="1" applyBorder="1" applyAlignment="1">
      <alignment horizontal="center" vertical="center" wrapText="1"/>
    </xf>
    <xf numFmtId="0" fontId="32" fillId="25" borderId="37" xfId="73" applyFont="1" applyFill="1" applyBorder="1" applyAlignment="1">
      <alignment horizontal="center" vertical="center" wrapText="1"/>
    </xf>
    <xf numFmtId="0" fontId="32" fillId="25" borderId="23" xfId="73" applyFont="1" applyFill="1" applyBorder="1" applyAlignment="1">
      <alignment horizontal="center" vertical="center" wrapText="1"/>
    </xf>
    <xf numFmtId="0" fontId="32" fillId="25" borderId="17" xfId="73" applyFont="1" applyFill="1" applyBorder="1" applyAlignment="1">
      <alignment horizontal="center" vertical="center" wrapText="1"/>
    </xf>
    <xf numFmtId="0" fontId="32" fillId="0" borderId="23" xfId="126" applyFont="1" applyBorder="1" applyAlignment="1">
      <alignment horizontal="center" vertical="center" wrapText="1"/>
    </xf>
    <xf numFmtId="4" fontId="32" fillId="25" borderId="23" xfId="73" applyNumberFormat="1" applyFont="1" applyFill="1" applyBorder="1" applyAlignment="1">
      <alignment horizontal="center" vertical="center" wrapText="1"/>
    </xf>
    <xf numFmtId="4" fontId="32" fillId="25" borderId="17" xfId="73" applyNumberFormat="1" applyFont="1" applyFill="1" applyBorder="1" applyAlignment="1">
      <alignment horizontal="center" vertical="center" wrapText="1"/>
    </xf>
    <xf numFmtId="4" fontId="32" fillId="25" borderId="28" xfId="73" applyNumberFormat="1" applyFont="1" applyFill="1" applyBorder="1" applyAlignment="1">
      <alignment horizontal="center" vertical="center" wrapText="1"/>
    </xf>
    <xf numFmtId="4" fontId="32" fillId="25" borderId="33" xfId="73" applyNumberFormat="1" applyFont="1" applyFill="1" applyBorder="1" applyAlignment="1">
      <alignment horizontal="center" vertical="center" wrapText="1"/>
    </xf>
    <xf numFmtId="0" fontId="32" fillId="24" borderId="27" xfId="73" applyFont="1" applyFill="1" applyBorder="1" applyAlignment="1">
      <alignment horizontal="left" vertical="center"/>
    </xf>
    <xf numFmtId="0" fontId="32" fillId="24" borderId="15" xfId="73" applyFont="1" applyFill="1" applyBorder="1" applyAlignment="1">
      <alignment horizontal="left" vertical="center"/>
    </xf>
    <xf numFmtId="0" fontId="32" fillId="24" borderId="66" xfId="73" applyFont="1" applyFill="1" applyBorder="1" applyAlignment="1">
      <alignment horizontal="left" vertical="center"/>
    </xf>
    <xf numFmtId="0" fontId="32" fillId="24" borderId="12" xfId="73" applyFont="1" applyFill="1" applyBorder="1" applyAlignment="1">
      <alignment horizontal="right" vertical="center"/>
    </xf>
    <xf numFmtId="0" fontId="32" fillId="24" borderId="13" xfId="73" applyFont="1" applyFill="1" applyBorder="1" applyAlignment="1">
      <alignment horizontal="right" vertical="center"/>
    </xf>
    <xf numFmtId="0" fontId="32" fillId="24" borderId="20" xfId="73" applyFont="1" applyFill="1" applyBorder="1" applyAlignment="1">
      <alignment horizontal="right" vertical="center"/>
    </xf>
    <xf numFmtId="0" fontId="35" fillId="0" borderId="15" xfId="79" applyFont="1" applyBorder="1" applyAlignment="1">
      <alignment horizontal="center" vertical="center"/>
    </xf>
    <xf numFmtId="0" fontId="35" fillId="0" borderId="22" xfId="79" applyFont="1" applyBorder="1" applyAlignment="1">
      <alignment horizontal="center" vertical="center"/>
    </xf>
    <xf numFmtId="0" fontId="35" fillId="26" borderId="26" xfId="130" applyFont="1" applyFill="1" applyBorder="1" applyAlignment="1">
      <alignment vertical="center" wrapText="1"/>
    </xf>
    <xf numFmtId="0" fontId="35" fillId="26" borderId="16" xfId="130" applyFont="1" applyFill="1" applyBorder="1" applyAlignment="1">
      <alignment vertical="center" wrapText="1"/>
    </xf>
    <xf numFmtId="3" fontId="32" fillId="26" borderId="21" xfId="130" applyNumberFormat="1" applyFont="1" applyFill="1" applyBorder="1" applyAlignment="1">
      <alignment horizontal="center" vertical="center" wrapText="1"/>
    </xf>
    <xf numFmtId="44" fontId="35" fillId="0" borderId="0" xfId="265" applyFont="1" applyAlignment="1">
      <alignment horizontal="center" vertical="center"/>
    </xf>
    <xf numFmtId="0" fontId="32" fillId="24" borderId="32" xfId="135" applyFont="1" applyFill="1" applyBorder="1" applyAlignment="1">
      <alignment horizontal="left" vertical="center"/>
    </xf>
    <xf numFmtId="0" fontId="32" fillId="24" borderId="34" xfId="135" applyFont="1" applyFill="1" applyBorder="1" applyAlignment="1">
      <alignment horizontal="left" vertical="center"/>
    </xf>
    <xf numFmtId="0" fontId="32" fillId="24" borderId="67" xfId="135" applyFont="1" applyFill="1" applyBorder="1" applyAlignment="1">
      <alignment horizontal="left" vertical="center"/>
    </xf>
    <xf numFmtId="3" fontId="32" fillId="26" borderId="16" xfId="130" applyNumberFormat="1" applyFont="1" applyFill="1" applyBorder="1" applyAlignment="1">
      <alignment horizontal="center" vertical="center"/>
    </xf>
    <xf numFmtId="0" fontId="32" fillId="26" borderId="16" xfId="130" applyFont="1" applyFill="1" applyBorder="1" applyAlignment="1">
      <alignment horizontal="center" vertical="center" wrapText="1"/>
    </xf>
    <xf numFmtId="0" fontId="32" fillId="26" borderId="16" xfId="130" applyFont="1" applyFill="1" applyBorder="1" applyAlignment="1">
      <alignment horizontal="center" vertical="center"/>
    </xf>
    <xf numFmtId="203" fontId="55" fillId="0" borderId="47" xfId="0" applyNumberFormat="1" applyFont="1" applyBorder="1" applyAlignment="1">
      <alignment horizontal="center" vertical="center" wrapText="1"/>
    </xf>
    <xf numFmtId="0" fontId="55" fillId="0" borderId="40" xfId="0" applyFont="1" applyBorder="1" applyAlignment="1">
      <alignment horizontal="center" vertical="center" wrapText="1"/>
    </xf>
    <xf numFmtId="0" fontId="55" fillId="0" borderId="49" xfId="0" applyFont="1" applyBorder="1" applyAlignment="1">
      <alignment horizontal="center" vertical="center" wrapText="1"/>
    </xf>
    <xf numFmtId="0" fontId="55" fillId="0" borderId="11" xfId="0" applyFont="1" applyBorder="1" applyAlignment="1">
      <alignment horizontal="center" vertical="center" wrapText="1"/>
    </xf>
    <xf numFmtId="0" fontId="55" fillId="0" borderId="0" xfId="0" applyFont="1" applyAlignment="1">
      <alignment horizontal="center" vertical="center" wrapText="1"/>
    </xf>
    <xf numFmtId="0" fontId="55" fillId="0" borderId="35" xfId="0" applyFont="1" applyBorder="1" applyAlignment="1">
      <alignment horizontal="center" vertical="center" wrapText="1"/>
    </xf>
    <xf numFmtId="0" fontId="55" fillId="0" borderId="12" xfId="0" applyFont="1" applyBorder="1" applyAlignment="1">
      <alignment horizontal="center" vertical="center" wrapText="1"/>
    </xf>
    <xf numFmtId="0" fontId="55" fillId="0" borderId="13" xfId="0" applyFont="1" applyBorder="1" applyAlignment="1">
      <alignment horizontal="center" vertical="center" wrapText="1"/>
    </xf>
    <xf numFmtId="0" fontId="55" fillId="0" borderId="20" xfId="0" applyFont="1" applyBorder="1" applyAlignment="1">
      <alignment horizontal="center" vertical="center" wrapText="1"/>
    </xf>
    <xf numFmtId="3" fontId="32" fillId="26" borderId="16" xfId="130" applyNumberFormat="1" applyFont="1" applyFill="1" applyBorder="1" applyAlignment="1">
      <alignment horizontal="center" vertical="center" wrapText="1"/>
    </xf>
    <xf numFmtId="0" fontId="35" fillId="25" borderId="17" xfId="130" applyFont="1" applyFill="1" applyBorder="1" applyAlignment="1">
      <alignment horizontal="center" vertical="center" wrapText="1"/>
    </xf>
    <xf numFmtId="0" fontId="35" fillId="25" borderId="33" xfId="130" applyFont="1" applyFill="1" applyBorder="1" applyAlignment="1">
      <alignment horizontal="center" vertical="center" wrapText="1"/>
    </xf>
  </cellXfs>
  <cellStyles count="268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14" xfId="256" xr:uid="{A0B461C4-C85A-43EF-91AB-A584731AAA40}"/>
    <cellStyle name="Millares 15" xfId="257" xr:uid="{F297E422-5917-42C5-B342-EB7AD01B7EB5}"/>
    <cellStyle name="Millares 16" xfId="261" xr:uid="{BD337DA9-5997-4E76-B056-807996EFB98A}"/>
    <cellStyle name="Millares 17" xfId="259" xr:uid="{C2F701DF-2B3E-45F3-B828-C8D387BF6E92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58" xr:uid="{76DFABF0-BF89-4145-BEEB-9A2B6BB67955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65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da 5" xfId="260" xr:uid="{C9770F35-B759-44FC-B50E-1C33BE48BF86}"/>
    <cellStyle name="Moneda 6" xfId="262" xr:uid="{50F76FE2-70C0-439B-9C23-1CC637577444}"/>
    <cellStyle name="Moneda 7" xfId="263" xr:uid="{1C7610B2-C942-475D-BA1B-67F643174567}"/>
    <cellStyle name="Moneda 8" xfId="264" xr:uid="{2A8A460B-601C-4AAB-A9B4-7846721D386B}"/>
    <cellStyle name="Moneda 9" xfId="267" xr:uid="{1FC5D496-9AE0-4504-A057-330C5AD2D74F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10" xfId="255" xr:uid="{E94E8380-229E-45CF-A37C-AD128439D83B}"/>
    <cellStyle name="Normal 11" xfId="266" xr:uid="{608B7929-8964-491B-B53D-29A87E18FD61}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sharedStrings" Target="sharedStrings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calcChain" Target="calcChain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customXml" Target="../customXml/item1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customXml" Target="../customXml/item2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theme" Target="theme/theme1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customXml" Target="../customXml/item3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styles" Target="style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hadez/AppData/Local/Temp/Rar$DIa9812.22054/PPTO%20MANTENIMIENTO%20CASA%20CAMPESINA%202022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dez/OneDrive/Documentos/IMPORTANTES%20TRABAJO%20-%202026/LISTA%20DE%20PRECIOS%20ICCU%202026-comprimi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U (2)"/>
      <sheetName val="PESOS"/>
      <sheetName val="G&amp;G"/>
      <sheetName val="COSTOS UNITARIOS"/>
      <sheetName val="CA-2909"/>
      <sheetName val="TRAYECTO 1"/>
      <sheetName val="CABG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ACTIVIDADES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MDC-1 COLOCACION "/>
      <sheetName val="D-20 COLOCACION "/>
      <sheetName val="TRANSPORTE MEZCLA ASFALTICA"/>
      <sheetName val="Fresado"/>
      <sheetName val="EXT microagomerado"/>
      <sheetName val="Hoja5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ramo 2"/>
      <sheetName val="Causa Posible"/>
      <sheetName val="Accidentalidad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ARIFAS MATERIALES"/>
      <sheetName val="TARIFAS EQUIPOS "/>
      <sheetName val="TARIFA SALARIOS"/>
      <sheetName val="PRES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Paral. 1"/>
      <sheetName val="Paral. 2"/>
      <sheetName val="Paral. 3"/>
      <sheetName val="Paral.4"/>
      <sheetName val="Base de Datos"/>
      <sheetName val="Elementos Involucrados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SNP7 Anclajes pasivos6j_x0000_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AMOBLAMINETO"/>
      <sheetName val="ó&gt;"/>
      <sheetName val="resum96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_x0000_㈀㰰⌀_x0000_㈀㰮⌀_x0000_䰀଒v_x0000__x0000__x0000_頀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Indicadores_Y_Listas4"/>
      <sheetName val="Indicadores_Y_Listas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ó&gt;????j0$?#???j_$?#???LÓu????"/>
      <sheetName val="INSUMOS"/>
      <sheetName val="EQUIPOS"/>
      <sheetName val="TRANS"/>
      <sheetName val="CUADRI"/>
      <sheetName val="EQUI"/>
      <sheetName val="TARIFAS_MATERIALES1"/>
      <sheetName val="TARIFAS_EQUIPOS_1"/>
      <sheetName val="TARIFA_SALARIOS1"/>
      <sheetName val="Tramo_21"/>
      <sheetName val="TARIFAS_MATERIALES2"/>
      <sheetName val="TARIFAS_EQUIPOS_2"/>
      <sheetName val="TARIFA_SALARIOS2"/>
      <sheetName val="Tramo_22"/>
      <sheetName val="TARIFAS_MATERIALES3"/>
      <sheetName val="TARIFAS_EQUIPOS_3"/>
      <sheetName val="TARIFA_SALARIOS3"/>
      <sheetName val="Tramo_23"/>
      <sheetName val="V3 (1000m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MATERIALES Y RECURSOS"/>
      <sheetName val="CORTE DE OBRA N° 1"/>
      <sheetName val="memoria"/>
      <sheetName val="memoria 1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&quot;PAGA&quot;"/>
      <sheetName val="PRESUPUESTOS-REV1.xls"/>
      <sheetName val="BASE_DE_DATOS_DE_PRECIOS"/>
      <sheetName val="BASE_DE_DATOS_DE_PRECIOS1"/>
      <sheetName val="RELACION DE PRECIOS"/>
      <sheetName val="ACTA 5"/>
      <sheetName val="MODIF. 2"/>
      <sheetName val="MODIF. 3"/>
      <sheetName val="cant"/>
      <sheetName val="par mar19"/>
      <sheetName val="par"/>
      <sheetName val="Skid Lifting Lug"/>
      <sheetName val="CABLE CONTROL"/>
      <sheetName val="CCONC"/>
      <sheetName val="ACTA PROVEEDORES"/>
      <sheetName val="ACTA INICIO"/>
      <sheetName val="ACTA PARCIAL"/>
      <sheetName val="ACTA TERMINACION"/>
      <sheetName val="Datos_CO"/>
      <sheetName val="Programacion"/>
      <sheetName val="EMPRESAS"/>
      <sheetName val="REAJUSTESACTA1PROVI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>
        <row r="2">
          <cell r="A2">
            <v>0</v>
          </cell>
        </row>
      </sheetData>
      <sheetData sheetId="447" refreshError="1"/>
      <sheetData sheetId="448" refreshError="1"/>
      <sheetData sheetId="449" refreshError="1"/>
      <sheetData sheetId="450">
        <row r="2">
          <cell r="A2">
            <v>0</v>
          </cell>
        </row>
      </sheetData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>
        <row r="2">
          <cell r="A2">
            <v>0</v>
          </cell>
        </row>
      </sheetData>
      <sheetData sheetId="480" refreshError="1"/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 refreshError="1"/>
      <sheetData sheetId="760" refreshError="1"/>
      <sheetData sheetId="761" refreshError="1"/>
      <sheetData sheetId="762" refreshError="1"/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>
        <row r="2">
          <cell r="A2">
            <v>0</v>
          </cell>
        </row>
      </sheetData>
      <sheetData sheetId="1032">
        <row r="2">
          <cell r="A2">
            <v>0</v>
          </cell>
        </row>
      </sheetData>
      <sheetData sheetId="1033">
        <row r="2">
          <cell r="A2">
            <v>0</v>
          </cell>
        </row>
      </sheetData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>
        <row r="2">
          <cell r="A2">
            <v>0</v>
          </cell>
        </row>
      </sheetData>
      <sheetData sheetId="1049">
        <row r="2">
          <cell r="A2">
            <v>0</v>
          </cell>
        </row>
      </sheetData>
      <sheetData sheetId="1050">
        <row r="2">
          <cell r="A2">
            <v>0</v>
          </cell>
        </row>
      </sheetData>
      <sheetData sheetId="1051">
        <row r="2">
          <cell r="A2">
            <v>0</v>
          </cell>
        </row>
      </sheetData>
      <sheetData sheetId="1052">
        <row r="2">
          <cell r="A2">
            <v>0</v>
          </cell>
        </row>
      </sheetData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 refreshError="1"/>
      <sheetData sheetId="2783" refreshError="1"/>
      <sheetData sheetId="2784" refreshError="1"/>
      <sheetData sheetId="2785" refreshError="1"/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/>
      <sheetData sheetId="3288"/>
      <sheetData sheetId="3289"/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/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/>
      <sheetData sheetId="3843"/>
      <sheetData sheetId="3844"/>
      <sheetData sheetId="3845">
        <row r="2">
          <cell r="A2">
            <v>0</v>
          </cell>
        </row>
      </sheetData>
      <sheetData sheetId="3846"/>
      <sheetData sheetId="3847">
        <row r="2">
          <cell r="A2">
            <v>0</v>
          </cell>
        </row>
      </sheetData>
      <sheetData sheetId="3848"/>
      <sheetData sheetId="3849"/>
      <sheetData sheetId="3850"/>
      <sheetData sheetId="3851"/>
      <sheetData sheetId="3852"/>
      <sheetData sheetId="3853"/>
      <sheetData sheetId="3854"/>
      <sheetData sheetId="3855">
        <row r="2">
          <cell r="A2">
            <v>0</v>
          </cell>
        </row>
      </sheetData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>
        <row r="2">
          <cell r="A2">
            <v>0</v>
          </cell>
        </row>
      </sheetData>
      <sheetData sheetId="3875"/>
      <sheetData sheetId="3876">
        <row r="2">
          <cell r="A2">
            <v>0</v>
          </cell>
        </row>
      </sheetData>
      <sheetData sheetId="3877"/>
      <sheetData sheetId="3878"/>
      <sheetData sheetId="3879"/>
      <sheetData sheetId="3880"/>
      <sheetData sheetId="3881"/>
      <sheetData sheetId="3882">
        <row r="2">
          <cell r="A2">
            <v>0</v>
          </cell>
        </row>
      </sheetData>
      <sheetData sheetId="3883"/>
      <sheetData sheetId="3884">
        <row r="2">
          <cell r="A2">
            <v>0</v>
          </cell>
        </row>
      </sheetData>
      <sheetData sheetId="3885"/>
      <sheetData sheetId="3886">
        <row r="2">
          <cell r="A2">
            <v>0</v>
          </cell>
        </row>
      </sheetData>
      <sheetData sheetId="3887"/>
      <sheetData sheetId="3888"/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>
        <row r="2">
          <cell r="A2">
            <v>0</v>
          </cell>
        </row>
      </sheetData>
      <sheetData sheetId="3958"/>
      <sheetData sheetId="3959"/>
      <sheetData sheetId="3960"/>
      <sheetData sheetId="3961"/>
      <sheetData sheetId="3962"/>
      <sheetData sheetId="3963"/>
      <sheetData sheetId="3964"/>
      <sheetData sheetId="3965">
        <row r="2">
          <cell r="A2">
            <v>0</v>
          </cell>
        </row>
      </sheetData>
      <sheetData sheetId="3966"/>
      <sheetData sheetId="3967">
        <row r="2">
          <cell r="A2">
            <v>0</v>
          </cell>
        </row>
      </sheetData>
      <sheetData sheetId="3968"/>
      <sheetData sheetId="3969"/>
      <sheetData sheetId="3970"/>
      <sheetData sheetId="3971"/>
      <sheetData sheetId="3972"/>
      <sheetData sheetId="3973">
        <row r="2">
          <cell r="A2">
            <v>0</v>
          </cell>
        </row>
      </sheetData>
      <sheetData sheetId="3974"/>
      <sheetData sheetId="3975">
        <row r="2">
          <cell r="A2">
            <v>0</v>
          </cell>
        </row>
      </sheetData>
      <sheetData sheetId="3976"/>
      <sheetData sheetId="3977"/>
      <sheetData sheetId="3978"/>
      <sheetData sheetId="3979"/>
      <sheetData sheetId="3980"/>
      <sheetData sheetId="3981"/>
      <sheetData sheetId="3982"/>
      <sheetData sheetId="3983">
        <row r="2">
          <cell r="A2">
            <v>0</v>
          </cell>
        </row>
      </sheetData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>
        <row r="2">
          <cell r="A2">
            <v>0</v>
          </cell>
        </row>
      </sheetData>
      <sheetData sheetId="4004"/>
      <sheetData sheetId="4005"/>
      <sheetData sheetId="4006"/>
      <sheetData sheetId="4007"/>
      <sheetData sheetId="4008"/>
      <sheetData sheetId="4009"/>
      <sheetData sheetId="4010"/>
      <sheetData sheetId="4011">
        <row r="2">
          <cell r="A2">
            <v>0</v>
          </cell>
        </row>
      </sheetData>
      <sheetData sheetId="4012"/>
      <sheetData sheetId="4013">
        <row r="2">
          <cell r="A2">
            <v>0</v>
          </cell>
        </row>
      </sheetData>
      <sheetData sheetId="4014"/>
      <sheetData sheetId="4015"/>
      <sheetData sheetId="4016"/>
      <sheetData sheetId="4017"/>
      <sheetData sheetId="4018"/>
      <sheetData sheetId="4019">
        <row r="2">
          <cell r="A2">
            <v>0</v>
          </cell>
        </row>
      </sheetData>
      <sheetData sheetId="4020"/>
      <sheetData sheetId="4021">
        <row r="2">
          <cell r="A2">
            <v>0</v>
          </cell>
        </row>
      </sheetData>
      <sheetData sheetId="4022"/>
      <sheetData sheetId="4023">
        <row r="2">
          <cell r="A2">
            <v>0</v>
          </cell>
        </row>
      </sheetData>
      <sheetData sheetId="4024"/>
      <sheetData sheetId="4025"/>
      <sheetData sheetId="4026"/>
      <sheetData sheetId="4027"/>
      <sheetData sheetId="4028">
        <row r="2">
          <cell r="A2">
            <v>0</v>
          </cell>
        </row>
      </sheetData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>
        <row r="2">
          <cell r="A2">
            <v>0</v>
          </cell>
        </row>
      </sheetData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/>
      <sheetData sheetId="4174"/>
      <sheetData sheetId="4175"/>
      <sheetData sheetId="4176">
        <row r="2">
          <cell r="A2">
            <v>0</v>
          </cell>
        </row>
      </sheetData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>
        <row r="2">
          <cell r="A2">
            <v>0</v>
          </cell>
        </row>
      </sheetData>
      <sheetData sheetId="4213">
        <row r="2">
          <cell r="A2">
            <v>0</v>
          </cell>
        </row>
      </sheetData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/>
      <sheetData sheetId="4221"/>
      <sheetData sheetId="4222">
        <row r="2">
          <cell r="A2">
            <v>0</v>
          </cell>
        </row>
      </sheetData>
      <sheetData sheetId="4223">
        <row r="2">
          <cell r="A2">
            <v>0</v>
          </cell>
        </row>
      </sheetData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>
        <row r="2">
          <cell r="A2">
            <v>0</v>
          </cell>
        </row>
      </sheetData>
      <sheetData sheetId="4243"/>
      <sheetData sheetId="4244">
        <row r="2">
          <cell r="A2">
            <v>0</v>
          </cell>
        </row>
      </sheetData>
      <sheetData sheetId="4245"/>
      <sheetData sheetId="4246"/>
      <sheetData sheetId="4247"/>
      <sheetData sheetId="4248"/>
      <sheetData sheetId="4249"/>
      <sheetData sheetId="4250">
        <row r="2">
          <cell r="A2">
            <v>0</v>
          </cell>
        </row>
      </sheetData>
      <sheetData sheetId="4251"/>
      <sheetData sheetId="4252">
        <row r="2">
          <cell r="A2">
            <v>0</v>
          </cell>
        </row>
      </sheetData>
      <sheetData sheetId="4253"/>
      <sheetData sheetId="4254">
        <row r="2">
          <cell r="A2">
            <v>0</v>
          </cell>
        </row>
      </sheetData>
      <sheetData sheetId="4255"/>
      <sheetData sheetId="4256"/>
      <sheetData sheetId="4257"/>
      <sheetData sheetId="4258">
        <row r="2">
          <cell r="A2">
            <v>0</v>
          </cell>
        </row>
      </sheetData>
      <sheetData sheetId="4259"/>
      <sheetData sheetId="4260">
        <row r="2">
          <cell r="A2">
            <v>0</v>
          </cell>
        </row>
      </sheetData>
      <sheetData sheetId="4261"/>
      <sheetData sheetId="4262"/>
      <sheetData sheetId="4263"/>
      <sheetData sheetId="4264"/>
      <sheetData sheetId="4265"/>
      <sheetData sheetId="4266"/>
      <sheetData sheetId="4267"/>
      <sheetData sheetId="4268">
        <row r="2">
          <cell r="A2">
            <v>0</v>
          </cell>
        </row>
      </sheetData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>
        <row r="2">
          <cell r="A2">
            <v>0</v>
          </cell>
        </row>
      </sheetData>
      <sheetData sheetId="4292"/>
      <sheetData sheetId="4293"/>
      <sheetData sheetId="4294">
        <row r="2">
          <cell r="A2">
            <v>0</v>
          </cell>
        </row>
      </sheetData>
      <sheetData sheetId="4295"/>
      <sheetData sheetId="4296">
        <row r="2">
          <cell r="A2">
            <v>0</v>
          </cell>
        </row>
      </sheetData>
      <sheetData sheetId="4297"/>
      <sheetData sheetId="4298"/>
      <sheetData sheetId="4299"/>
      <sheetData sheetId="4300"/>
      <sheetData sheetId="4301"/>
      <sheetData sheetId="4302"/>
      <sheetData sheetId="4303"/>
      <sheetData sheetId="4304">
        <row r="2">
          <cell r="A2">
            <v>0</v>
          </cell>
        </row>
      </sheetData>
      <sheetData sheetId="4305"/>
      <sheetData sheetId="4306">
        <row r="2">
          <cell r="A2">
            <v>0</v>
          </cell>
        </row>
      </sheetData>
      <sheetData sheetId="4307"/>
      <sheetData sheetId="4308"/>
      <sheetData sheetId="4309"/>
      <sheetData sheetId="4310"/>
      <sheetData sheetId="4311"/>
      <sheetData sheetId="4312"/>
      <sheetData sheetId="4313"/>
      <sheetData sheetId="4314">
        <row r="2">
          <cell r="A2">
            <v>0</v>
          </cell>
        </row>
      </sheetData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>
        <row r="2">
          <cell r="A2">
            <v>0</v>
          </cell>
        </row>
      </sheetData>
      <sheetData sheetId="4326"/>
      <sheetData sheetId="4327"/>
      <sheetData sheetId="4328"/>
      <sheetData sheetId="4329"/>
      <sheetData sheetId="4330"/>
      <sheetData sheetId="4331"/>
      <sheetData sheetId="4332"/>
      <sheetData sheetId="4333">
        <row r="2">
          <cell r="A2">
            <v>0</v>
          </cell>
        </row>
      </sheetData>
      <sheetData sheetId="4334"/>
      <sheetData sheetId="4335">
        <row r="2">
          <cell r="A2">
            <v>0</v>
          </cell>
        </row>
      </sheetData>
      <sheetData sheetId="4336"/>
      <sheetData sheetId="4337"/>
      <sheetData sheetId="4338"/>
      <sheetData sheetId="4339"/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/>
      <sheetData sheetId="4343">
        <row r="2">
          <cell r="A2">
            <v>0</v>
          </cell>
        </row>
      </sheetData>
      <sheetData sheetId="4344"/>
      <sheetData sheetId="4345"/>
      <sheetData sheetId="4346"/>
      <sheetData sheetId="4347"/>
      <sheetData sheetId="4348"/>
      <sheetData sheetId="4349"/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/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/>
      <sheetData sheetId="4444">
        <row r="2">
          <cell r="A2">
            <v>0</v>
          </cell>
        </row>
      </sheetData>
      <sheetData sheetId="4445"/>
      <sheetData sheetId="4446"/>
      <sheetData sheetId="4447"/>
      <sheetData sheetId="4448"/>
      <sheetData sheetId="4449"/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>
        <row r="2">
          <cell r="A2">
            <v>0</v>
          </cell>
        </row>
      </sheetData>
      <sheetData sheetId="4475"/>
      <sheetData sheetId="4476"/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/>
      <sheetData sheetId="4558"/>
      <sheetData sheetId="4559"/>
      <sheetData sheetId="4560"/>
      <sheetData sheetId="4561"/>
      <sheetData sheetId="4562"/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 refreshError="1"/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>
        <row r="2">
          <cell r="A2">
            <v>0</v>
          </cell>
        </row>
      </sheetData>
      <sheetData sheetId="4660" refreshError="1"/>
      <sheetData sheetId="4661" refreshError="1"/>
      <sheetData sheetId="4662" refreshError="1"/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/>
      <sheetData sheetId="4675"/>
      <sheetData sheetId="4676" refreshError="1"/>
      <sheetData sheetId="4677" refreshError="1"/>
      <sheetData sheetId="4678" refreshError="1"/>
      <sheetData sheetId="4679" refreshError="1"/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 refreshError="1"/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/>
      <sheetData sheetId="4722"/>
      <sheetData sheetId="4723"/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/>
      <sheetData sheetId="4962"/>
      <sheetData sheetId="4963"/>
      <sheetData sheetId="4964">
        <row r="2">
          <cell r="A2">
            <v>0</v>
          </cell>
        </row>
      </sheetData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>
        <row r="2">
          <cell r="A2">
            <v>0</v>
          </cell>
        </row>
      </sheetData>
      <sheetData sheetId="4976"/>
      <sheetData sheetId="4977"/>
      <sheetData sheetId="4978"/>
      <sheetData sheetId="4979"/>
      <sheetData sheetId="4980"/>
      <sheetData sheetId="4981"/>
      <sheetData sheetId="4982"/>
      <sheetData sheetId="4983">
        <row r="2">
          <cell r="A2">
            <v>0</v>
          </cell>
        </row>
      </sheetData>
      <sheetData sheetId="4984"/>
      <sheetData sheetId="4985">
        <row r="2">
          <cell r="A2">
            <v>0</v>
          </cell>
        </row>
      </sheetData>
      <sheetData sheetId="4986"/>
      <sheetData sheetId="4987"/>
      <sheetData sheetId="4988"/>
      <sheetData sheetId="4989"/>
      <sheetData sheetId="4990"/>
      <sheetData sheetId="4991">
        <row r="2">
          <cell r="A2">
            <v>0</v>
          </cell>
        </row>
      </sheetData>
      <sheetData sheetId="4992"/>
      <sheetData sheetId="4993">
        <row r="2">
          <cell r="A2">
            <v>0</v>
          </cell>
        </row>
      </sheetData>
      <sheetData sheetId="4994"/>
      <sheetData sheetId="4995">
        <row r="2">
          <cell r="A2">
            <v>0</v>
          </cell>
        </row>
      </sheetData>
      <sheetData sheetId="4996"/>
      <sheetData sheetId="4997"/>
      <sheetData sheetId="4998"/>
      <sheetData sheetId="4999"/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/>
      <sheetData sheetId="5003">
        <row r="2">
          <cell r="A2">
            <v>0</v>
          </cell>
        </row>
      </sheetData>
      <sheetData sheetId="5004"/>
      <sheetData sheetId="5005"/>
      <sheetData sheetId="5006"/>
      <sheetData sheetId="5007"/>
      <sheetData sheetId="5008"/>
      <sheetData sheetId="5009"/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>
        <row r="2">
          <cell r="A2">
            <v>0</v>
          </cell>
        </row>
      </sheetData>
      <sheetData sheetId="5030"/>
      <sheetData sheetId="5031">
        <row r="2">
          <cell r="A2">
            <v>0</v>
          </cell>
        </row>
      </sheetData>
      <sheetData sheetId="5032"/>
      <sheetData sheetId="5033"/>
      <sheetData sheetId="5034"/>
      <sheetData sheetId="5035"/>
      <sheetData sheetId="5036"/>
      <sheetData sheetId="5037">
        <row r="2">
          <cell r="A2">
            <v>0</v>
          </cell>
        </row>
      </sheetData>
      <sheetData sheetId="5038"/>
      <sheetData sheetId="5039">
        <row r="2">
          <cell r="A2">
            <v>0</v>
          </cell>
        </row>
      </sheetData>
      <sheetData sheetId="5040"/>
      <sheetData sheetId="5041">
        <row r="2">
          <cell r="A2">
            <v>0</v>
          </cell>
        </row>
      </sheetData>
      <sheetData sheetId="5042"/>
      <sheetData sheetId="5043"/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>
        <row r="2">
          <cell r="A2">
            <v>0</v>
          </cell>
        </row>
      </sheetData>
      <sheetData sheetId="5050"/>
      <sheetData sheetId="5051"/>
      <sheetData sheetId="5052"/>
      <sheetData sheetId="5053"/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>
        <row r="2">
          <cell r="A2">
            <v>0</v>
          </cell>
        </row>
      </sheetData>
      <sheetData sheetId="5084"/>
      <sheetData sheetId="5085">
        <row r="2">
          <cell r="A2">
            <v>0</v>
          </cell>
        </row>
      </sheetData>
      <sheetData sheetId="5086"/>
      <sheetData sheetId="5087"/>
      <sheetData sheetId="5088"/>
      <sheetData sheetId="5089"/>
      <sheetData sheetId="5090"/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>
        <row r="2">
          <cell r="A2">
            <v>0</v>
          </cell>
        </row>
      </sheetData>
      <sheetData sheetId="5096"/>
      <sheetData sheetId="5097"/>
      <sheetData sheetId="5098"/>
      <sheetData sheetId="5099"/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>
        <row r="2">
          <cell r="A2">
            <v>0</v>
          </cell>
        </row>
      </sheetData>
      <sheetData sheetId="5115"/>
      <sheetData sheetId="5116"/>
      <sheetData sheetId="5117"/>
      <sheetData sheetId="5118"/>
      <sheetData sheetId="5119"/>
      <sheetData sheetId="5120"/>
      <sheetData sheetId="5121"/>
      <sheetData sheetId="5122">
        <row r="2">
          <cell r="A2">
            <v>0</v>
          </cell>
        </row>
      </sheetData>
      <sheetData sheetId="5123"/>
      <sheetData sheetId="5124">
        <row r="2">
          <cell r="A2">
            <v>0</v>
          </cell>
        </row>
      </sheetData>
      <sheetData sheetId="5125"/>
      <sheetData sheetId="5126"/>
      <sheetData sheetId="5127"/>
      <sheetData sheetId="5128"/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/>
      <sheetData sheetId="5132">
        <row r="2">
          <cell r="A2">
            <v>0</v>
          </cell>
        </row>
      </sheetData>
      <sheetData sheetId="5133"/>
      <sheetData sheetId="5134"/>
      <sheetData sheetId="5135"/>
      <sheetData sheetId="5136"/>
      <sheetData sheetId="5137"/>
      <sheetData sheetId="5138"/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/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/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/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/>
      <sheetData sheetId="5448"/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/>
      <sheetData sheetId="5452"/>
      <sheetData sheetId="5453" refreshError="1"/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 refreshError="1"/>
      <sheetData sheetId="5457" refreshError="1"/>
      <sheetData sheetId="5458">
        <row r="2">
          <cell r="A2">
            <v>0</v>
          </cell>
        </row>
      </sheetData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 refreshError="1"/>
      <sheetData sheetId="5480" refreshError="1"/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 refreshError="1"/>
      <sheetData sheetId="5484" refreshError="1"/>
      <sheetData sheetId="5485">
        <row r="2">
          <cell r="A2">
            <v>0</v>
          </cell>
        </row>
      </sheetData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 refreshError="1"/>
      <sheetData sheetId="5519" refreshError="1"/>
      <sheetData sheetId="5520">
        <row r="2">
          <cell r="A2">
            <v>0</v>
          </cell>
        </row>
      </sheetData>
      <sheetData sheetId="5521" refreshError="1"/>
      <sheetData sheetId="5522">
        <row r="2">
          <cell r="A2" t="str">
            <v>FORMULARIO N° 4</v>
          </cell>
        </row>
      </sheetData>
      <sheetData sheetId="5523">
        <row r="2">
          <cell r="A2">
            <v>0</v>
          </cell>
        </row>
      </sheetData>
      <sheetData sheetId="5524">
        <row r="2">
          <cell r="B2">
            <v>0</v>
          </cell>
        </row>
      </sheetData>
      <sheetData sheetId="5525">
        <row r="5">
          <cell r="A5" t="str">
            <v>OFERTA ECONÓMICA DETALLADA</v>
          </cell>
        </row>
      </sheetData>
      <sheetData sheetId="5526"/>
      <sheetData sheetId="5527"/>
      <sheetData sheetId="5528"/>
      <sheetData sheetId="5529" refreshError="1"/>
      <sheetData sheetId="5530" refreshError="1"/>
      <sheetData sheetId="5531">
        <row r="2">
          <cell r="A2">
            <v>0</v>
          </cell>
        </row>
      </sheetData>
      <sheetData sheetId="5532"/>
      <sheetData sheetId="5533"/>
      <sheetData sheetId="5534"/>
      <sheetData sheetId="5535"/>
      <sheetData sheetId="5536">
        <row r="2">
          <cell r="A2" t="str">
            <v>Locación</v>
          </cell>
        </row>
      </sheetData>
      <sheetData sheetId="5537" refreshError="1"/>
      <sheetData sheetId="5538" refreshError="1"/>
      <sheetData sheetId="5539">
        <row r="2">
          <cell r="A2">
            <v>0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DATOS_CONTRATO"/>
      <sheetName val="URCDIT"/>
      <sheetName val="DATOS"/>
      <sheetName val="Lineas del PACC"/>
      <sheetName val="Análisis_determinístico"/>
      <sheetName val="DEST__MEDIOS"/>
      <sheetName val="CARGASPROC_"/>
      <sheetName val="G_L_P__FINAL"/>
      <sheetName val="Lineas_del_PACC"/>
      <sheetName val="DATOS_CONTRATO1"/>
      <sheetName val="Análisis_determinístico1"/>
      <sheetName val="DEST__MEDIOS1"/>
      <sheetName val="CARGASPROC_1"/>
      <sheetName val="G_L_P__FINAL1"/>
      <sheetName val="Lineas_del_PACC1"/>
      <sheetName val="Informe_Semanal1"/>
      <sheetName val="BHA#4_8_5 inch"/>
      <sheetName val="DPC"/>
      <sheetName val="Bases de Datos"/>
      <sheetName val="Instrucciones "/>
      <sheetName val="Tbg Tally"/>
      <sheetName val="Reverse Tally"/>
      <sheetName val="PERSON"/>
      <sheetName val="Tablas"/>
      <sheetName val="API93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LOGICO"/>
      <sheetName val="FOTOS"/>
      <sheetName val="PLANO"/>
      <sheetName val="ICCU 2018 NOCAIMA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ACABADO EN GRANITO (INCLUYE DILATACIÓN EN BRONCE Y PULIDA)</v>
          </cell>
          <cell r="C2" t="str">
            <v>M2</v>
          </cell>
          <cell r="D2">
            <v>170764</v>
          </cell>
          <cell r="E2" t="str">
            <v>CONSTRUCCIÓN</v>
          </cell>
          <cell r="F2" t="str">
            <v>PISOS,ACABADOS,ENCHAPES Y ACCESORIOS</v>
          </cell>
          <cell r="G2">
            <v>14.8</v>
          </cell>
        </row>
        <row r="3">
          <cell r="B3" t="str">
            <v>ACABADO EN GRAVILLA LAVADA</v>
          </cell>
          <cell r="C3" t="str">
            <v>M2</v>
          </cell>
          <cell r="D3">
            <v>48036</v>
          </cell>
          <cell r="E3" t="str">
            <v>CONSTRUCCIÓN</v>
          </cell>
          <cell r="F3" t="str">
            <v>PISOS,ACABADOS,ENCHAPES Y ACCESORIOS</v>
          </cell>
          <cell r="G3">
            <v>14.9</v>
          </cell>
        </row>
        <row r="4">
          <cell r="B4" t="str">
            <v>ACERO DE PREESFUERZO</v>
          </cell>
          <cell r="C4" t="str">
            <v>TON-M</v>
          </cell>
          <cell r="D4">
            <v>1808</v>
          </cell>
          <cell r="E4" t="str">
            <v>VIAS</v>
          </cell>
          <cell r="F4" t="str">
            <v>OBRAS DE ARTE</v>
          </cell>
          <cell r="G4">
            <v>4.13</v>
          </cell>
          <cell r="H4" t="str">
            <v>641.1</v>
          </cell>
        </row>
        <row r="5">
          <cell r="B5" t="str">
            <v>ACERO FIGURADO 37000 PSI</v>
          </cell>
          <cell r="C5" t="str">
            <v>KG</v>
          </cell>
          <cell r="D5">
            <v>4285</v>
          </cell>
          <cell r="E5" t="str">
            <v>CONSTRUCCIÓN</v>
          </cell>
          <cell r="F5" t="str">
            <v>ESTRUCTURAS EN CONCRETO</v>
          </cell>
          <cell r="G5">
            <v>4.2100000000000097</v>
          </cell>
        </row>
        <row r="6">
          <cell r="B6" t="str">
            <v>ACERO FIGURADO 60000 PSI</v>
          </cell>
          <cell r="C6" t="str">
            <v>KG</v>
          </cell>
          <cell r="D6">
            <v>4494</v>
          </cell>
          <cell r="E6" t="str">
            <v>CONSTRUCCIÓN</v>
          </cell>
          <cell r="F6" t="str">
            <v>ESTRUCTURAS EN CONCRETO</v>
          </cell>
          <cell r="G6">
            <v>4.2200000000000104</v>
          </cell>
        </row>
        <row r="7">
          <cell r="B7" t="str">
            <v>ACOMETIDA AÉREA 10 M. PVC</v>
          </cell>
          <cell r="C7" t="str">
            <v>UN</v>
          </cell>
          <cell r="D7">
            <v>371867</v>
          </cell>
          <cell r="E7" t="str">
            <v>CONSTRUCCIÓN</v>
          </cell>
          <cell r="F7" t="str">
            <v>INSTALACIONES ELÉCTRICAS</v>
          </cell>
          <cell r="G7">
            <v>12.1</v>
          </cell>
        </row>
        <row r="8">
          <cell r="B8" t="str">
            <v>ACOMETIDA CABLE RG-6 PARA MICRÓFONO</v>
          </cell>
          <cell r="C8" t="str">
            <v>ML</v>
          </cell>
          <cell r="D8">
            <v>45305</v>
          </cell>
          <cell r="E8" t="str">
            <v>CONSTRUCCIÓN</v>
          </cell>
          <cell r="F8" t="str">
            <v>INSTALACIONES RED VOZ Y DATOS</v>
          </cell>
          <cell r="G8">
            <v>21.8</v>
          </cell>
        </row>
        <row r="9">
          <cell r="B9" t="str">
            <v>ACOMETIDA EN PVC 1/2" 5M</v>
          </cell>
          <cell r="C9" t="str">
            <v>UN</v>
          </cell>
          <cell r="D9">
            <v>225018</v>
          </cell>
          <cell r="E9" t="str">
            <v>CONSTRUCCIÓN</v>
          </cell>
          <cell r="F9" t="str">
            <v>INSTALACIONES HIDROSANITARIAS - RED CONTRA INCENDIO</v>
          </cell>
          <cell r="G9">
            <v>11.1</v>
          </cell>
        </row>
        <row r="10">
          <cell r="B10" t="str">
            <v>ACOMETIDA EN PVC 3/4" 5M</v>
          </cell>
          <cell r="C10" t="str">
            <v>UN</v>
          </cell>
          <cell r="D10">
            <v>271641</v>
          </cell>
          <cell r="E10" t="str">
            <v>CONSTRUCCIÓN</v>
          </cell>
          <cell r="F10" t="str">
            <v>INSTALACIONES HIDROSANITARIAS - RED CONTRA INCENDIO</v>
          </cell>
          <cell r="G10">
            <v>11.2</v>
          </cell>
        </row>
        <row r="11">
          <cell r="B11" t="str">
            <v>ACOMETIDA GAS 1/2"</v>
          </cell>
          <cell r="C11" t="str">
            <v>ML</v>
          </cell>
          <cell r="D11">
            <v>312081</v>
          </cell>
          <cell r="E11" t="str">
            <v>CONSTRUCCIÓN</v>
          </cell>
          <cell r="F11" t="str">
            <v>INSTALACIONES RED GASES</v>
          </cell>
          <cell r="G11">
            <v>20.16</v>
          </cell>
        </row>
        <row r="12">
          <cell r="B12" t="str">
            <v>ACOMETIDA TELEFÓNICA 1"</v>
          </cell>
          <cell r="C12" t="str">
            <v>ML</v>
          </cell>
          <cell r="D12">
            <v>33001</v>
          </cell>
          <cell r="E12" t="str">
            <v>CONSTRUCCIÓN</v>
          </cell>
          <cell r="F12" t="str">
            <v>INSTALACIONES RED VOZ Y DATOS</v>
          </cell>
          <cell r="G12">
            <v>21.4499999999999</v>
          </cell>
        </row>
        <row r="13">
          <cell r="B13" t="str">
            <v>ACOMETIDA TELEFÓNICA 1/2"</v>
          </cell>
          <cell r="C13" t="str">
            <v>ML</v>
          </cell>
          <cell r="D13">
            <v>22641</v>
          </cell>
          <cell r="E13" t="str">
            <v>CONSTRUCCIÓN</v>
          </cell>
          <cell r="F13" t="str">
            <v>INSTALACIONES RED VOZ Y DATOS</v>
          </cell>
          <cell r="G13">
            <v>21.439999999999898</v>
          </cell>
        </row>
        <row r="14">
          <cell r="B14" t="str">
            <v>ACOMETIDA TELEVISIÓN 1" RG6"</v>
          </cell>
          <cell r="C14" t="str">
            <v>ML</v>
          </cell>
          <cell r="D14">
            <v>19723</v>
          </cell>
          <cell r="E14" t="str">
            <v>CONSTRUCCIÓN</v>
          </cell>
          <cell r="F14" t="str">
            <v>INSTALACIONES RED VOZ Y DATOS</v>
          </cell>
          <cell r="G14">
            <v>21.459999999999901</v>
          </cell>
        </row>
        <row r="15">
          <cell r="B15" t="str">
            <v>ADOQUÍN CONCRETO 6CM</v>
          </cell>
          <cell r="C15" t="str">
            <v>M2</v>
          </cell>
          <cell r="D15">
            <v>68240</v>
          </cell>
          <cell r="E15" t="str">
            <v>CONSTRUCCIÓN</v>
          </cell>
          <cell r="F15" t="str">
            <v>PISOS,ACABADOS,ENCHAPES Y ACCESORIOS</v>
          </cell>
          <cell r="G15">
            <v>14.3</v>
          </cell>
        </row>
        <row r="16">
          <cell r="B16" t="str">
            <v>ADOQUÍN CONCRETO 8CM</v>
          </cell>
          <cell r="C16" t="str">
            <v>M2</v>
          </cell>
          <cell r="D16">
            <v>71640</v>
          </cell>
          <cell r="E16" t="str">
            <v>CONSTRUCCIÓN</v>
          </cell>
          <cell r="F16" t="str">
            <v>PISOS,ACABADOS,ENCHAPES Y ACCESORIOS</v>
          </cell>
          <cell r="G16">
            <v>14.4</v>
          </cell>
        </row>
        <row r="17">
          <cell r="B17" t="str">
            <v>ADOQUÍN DE ARCILLA 20X10X6CM</v>
          </cell>
          <cell r="C17" t="str">
            <v>M2</v>
          </cell>
          <cell r="D17">
            <v>76468</v>
          </cell>
          <cell r="E17" t="str">
            <v>URBANISMO</v>
          </cell>
          <cell r="F17" t="str">
            <v>ANDENES Y SARDINELES</v>
          </cell>
          <cell r="G17">
            <v>5.0999999999999996</v>
          </cell>
        </row>
        <row r="18">
          <cell r="B18" t="str">
            <v>ADOQUÍN DE ARCILLA 20X10X8CM</v>
          </cell>
          <cell r="C18" t="str">
            <v>M2</v>
          </cell>
          <cell r="D18">
            <v>90300</v>
          </cell>
          <cell r="E18" t="str">
            <v>URBANISMO</v>
          </cell>
          <cell r="F18" t="str">
            <v>ANDENES Y SARDINELES</v>
          </cell>
          <cell r="G18">
            <v>5.2</v>
          </cell>
        </row>
        <row r="19">
          <cell r="B19" t="str">
            <v>ADOQUÍN GRES PEATONAL</v>
          </cell>
          <cell r="C19" t="str">
            <v>M2</v>
          </cell>
          <cell r="D19">
            <v>76038</v>
          </cell>
          <cell r="E19" t="str">
            <v>CONSTRUCCIÓN</v>
          </cell>
          <cell r="F19" t="str">
            <v>PISOS,ACABADOS,ENCHAPES Y ACCESORIOS</v>
          </cell>
          <cell r="G19">
            <v>14.5</v>
          </cell>
        </row>
        <row r="20">
          <cell r="B20" t="str">
            <v>AFINADO CUBIERTAS PLANAS EN MORTERO 1:4 E=0.03 M</v>
          </cell>
          <cell r="C20" t="str">
            <v>M2</v>
          </cell>
          <cell r="D20">
            <v>28371</v>
          </cell>
          <cell r="E20" t="str">
            <v>CONSTRUCCIÓN</v>
          </cell>
          <cell r="F20" t="str">
            <v>CUBIERTAS</v>
          </cell>
          <cell r="G20">
            <v>7.1</v>
          </cell>
        </row>
        <row r="21">
          <cell r="B21" t="str">
            <v>AFINADO IMPERMEABILIZADO PARA TEJA DE BARRO EN ASFALTO (INCLUYE TELA IMPERMEABLE)</v>
          </cell>
          <cell r="C21" t="str">
            <v>M2</v>
          </cell>
          <cell r="D21">
            <v>85975</v>
          </cell>
          <cell r="E21" t="str">
            <v>CONSTRUCCIÓN</v>
          </cell>
          <cell r="F21" t="str">
            <v>CUBIERTAS</v>
          </cell>
          <cell r="G21">
            <v>7.2</v>
          </cell>
        </row>
        <row r="22">
          <cell r="B22" t="str">
            <v>AFIRMADO</v>
          </cell>
          <cell r="C22" t="str">
            <v>M3</v>
          </cell>
          <cell r="D22">
            <v>71882</v>
          </cell>
          <cell r="E22" t="str">
            <v>VIAS</v>
          </cell>
          <cell r="F22" t="str">
            <v>ESTRUCTURA DE PAVIMENTO</v>
          </cell>
          <cell r="G22">
            <v>3.15</v>
          </cell>
          <cell r="H22" t="str">
            <v>311.1</v>
          </cell>
        </row>
        <row r="23">
          <cell r="B23" t="str">
            <v>AFRIMADO (NORMA INVIAS 311)</v>
          </cell>
          <cell r="C23" t="str">
            <v>M3</v>
          </cell>
          <cell r="D23">
            <v>71882</v>
          </cell>
          <cell r="E23" t="str">
            <v>CONSTRUCCIÓN</v>
          </cell>
          <cell r="F23" t="str">
            <v>EXCAVACIONES Y RELLENOS</v>
          </cell>
          <cell r="G23">
            <v>16.11</v>
          </cell>
        </row>
        <row r="24">
          <cell r="B24" t="str">
            <v>ALFAJÍA EN LADRILLO PRENSADO MACIZO</v>
          </cell>
          <cell r="C24" t="str">
            <v>ML</v>
          </cell>
          <cell r="D24">
            <v>35808</v>
          </cell>
          <cell r="E24" t="str">
            <v>CONSTRUCCIÓN</v>
          </cell>
          <cell r="F24" t="str">
            <v>MAMPOSTERÍA</v>
          </cell>
          <cell r="G24">
            <v>5.3</v>
          </cell>
        </row>
        <row r="25">
          <cell r="B25" t="str">
            <v>ALFAJÍAS CONCRETO 2500 PSI E= 0.15 M</v>
          </cell>
          <cell r="C25" t="str">
            <v>ML</v>
          </cell>
          <cell r="D25">
            <v>30768</v>
          </cell>
          <cell r="E25" t="str">
            <v>CONSTRUCCIÓN</v>
          </cell>
          <cell r="F25" t="str">
            <v>MAMPOSTERÍA</v>
          </cell>
          <cell r="G25">
            <v>5.0999999999999996</v>
          </cell>
        </row>
        <row r="26">
          <cell r="B26" t="str">
            <v>ALFAJÍAS CONCRETO 2500 PSI E= 0.25 M</v>
          </cell>
          <cell r="C26" t="str">
            <v>ML</v>
          </cell>
          <cell r="D26">
            <v>51181</v>
          </cell>
          <cell r="E26" t="str">
            <v>CONSTRUCCIÓN</v>
          </cell>
          <cell r="F26" t="str">
            <v>MAMPOSTERÍA</v>
          </cell>
          <cell r="G26">
            <v>5.2</v>
          </cell>
        </row>
        <row r="27">
          <cell r="B27" t="str">
            <v>ALISTADO ENDURECIDO 1:3, E=0.04</v>
          </cell>
          <cell r="C27" t="str">
            <v>M2</v>
          </cell>
          <cell r="D27">
            <v>41822</v>
          </cell>
          <cell r="E27" t="str">
            <v>CONSTRUCCIÓN</v>
          </cell>
          <cell r="F27" t="str">
            <v>PISOS BASES</v>
          </cell>
          <cell r="G27">
            <v>13.1</v>
          </cell>
        </row>
        <row r="28">
          <cell r="B28" t="str">
            <v>ALISTADO IMPERMEABILIZADO PISOS 1:3, E = 0.04</v>
          </cell>
          <cell r="C28" t="str">
            <v>M2</v>
          </cell>
          <cell r="D28">
            <v>41608</v>
          </cell>
          <cell r="E28" t="str">
            <v>CONSTRUCCIÓN</v>
          </cell>
          <cell r="F28" t="str">
            <v>PISOS BASES</v>
          </cell>
          <cell r="G28">
            <v>13.2</v>
          </cell>
        </row>
        <row r="29">
          <cell r="B29" t="str">
            <v>ALISTADO PARA LISTÓN</v>
          </cell>
          <cell r="C29" t="str">
            <v>M2</v>
          </cell>
          <cell r="D29">
            <v>15203</v>
          </cell>
          <cell r="E29" t="str">
            <v>CONSTRUCCIÓN</v>
          </cell>
          <cell r="F29" t="str">
            <v>PISOS BASES</v>
          </cell>
          <cell r="G29">
            <v>13.3</v>
          </cell>
        </row>
        <row r="30">
          <cell r="B30" t="str">
            <v>ALISTADO PISOS 1:3, E=0.04</v>
          </cell>
          <cell r="C30" t="str">
            <v>M2</v>
          </cell>
          <cell r="D30">
            <v>31226</v>
          </cell>
          <cell r="E30" t="str">
            <v>CONSTRUCCIÓN</v>
          </cell>
          <cell r="F30" t="str">
            <v>PISOS BASES</v>
          </cell>
          <cell r="G30">
            <v>13.4</v>
          </cell>
        </row>
        <row r="31">
          <cell r="B31" t="str">
            <v>ALISTADO TERRAZAS 1:3, E= 0.08</v>
          </cell>
          <cell r="C31" t="str">
            <v>M2</v>
          </cell>
          <cell r="D31">
            <v>89684</v>
          </cell>
          <cell r="E31" t="str">
            <v>CONSTRUCCIÓN</v>
          </cell>
          <cell r="F31" t="str">
            <v>PISOS BASES</v>
          </cell>
          <cell r="G31">
            <v>13.5</v>
          </cell>
        </row>
        <row r="32">
          <cell r="B32" t="str">
            <v>AMPLIFICADOR 100W</v>
          </cell>
          <cell r="C32" t="str">
            <v>UN</v>
          </cell>
          <cell r="D32">
            <v>588470</v>
          </cell>
          <cell r="E32" t="str">
            <v>CONSTRUCCIÓN</v>
          </cell>
          <cell r="F32" t="str">
            <v>INSTALACIONES RED VOZ Y DATOS</v>
          </cell>
          <cell r="G32">
            <v>21.6</v>
          </cell>
        </row>
        <row r="33">
          <cell r="B33" t="str">
            <v>AMPLIFICADOR 300W</v>
          </cell>
          <cell r="C33" t="str">
            <v>UN</v>
          </cell>
          <cell r="D33">
            <v>1461570</v>
          </cell>
          <cell r="E33" t="str">
            <v>CONSTRUCCIÓN</v>
          </cell>
          <cell r="F33" t="str">
            <v>INSTALACIONES RED VOZ Y DATOS</v>
          </cell>
          <cell r="G33">
            <v>21.7</v>
          </cell>
        </row>
        <row r="34">
          <cell r="B34" t="str">
            <v>ANCLAJE 1" L= 70CM</v>
          </cell>
          <cell r="C34" t="str">
            <v>UN</v>
          </cell>
          <cell r="D34">
            <v>5153</v>
          </cell>
          <cell r="E34" t="str">
            <v>CONSTRUCCIÓN</v>
          </cell>
          <cell r="F34" t="str">
            <v>MAMPOSTERÍA</v>
          </cell>
          <cell r="G34">
            <v>5.5700000000000296</v>
          </cell>
        </row>
        <row r="35">
          <cell r="B35" t="str">
            <v>ANCLAJE 1/2" L=50CM</v>
          </cell>
          <cell r="C35" t="str">
            <v>UN</v>
          </cell>
          <cell r="D35">
            <v>18407</v>
          </cell>
          <cell r="E35" t="str">
            <v>CONSTRUCCIÓN</v>
          </cell>
          <cell r="F35" t="str">
            <v>MAMPOSTERÍA</v>
          </cell>
          <cell r="G35">
            <v>5.5400000000000302</v>
          </cell>
        </row>
        <row r="36">
          <cell r="B36" t="str">
            <v>ANCLAJE 3/4" L=70CM</v>
          </cell>
          <cell r="C36" t="str">
            <v>UN</v>
          </cell>
          <cell r="D36">
            <v>38533</v>
          </cell>
          <cell r="E36" t="str">
            <v>CONSTRUCCIÓN</v>
          </cell>
          <cell r="F36" t="str">
            <v>MAMPOSTERÍA</v>
          </cell>
          <cell r="G36">
            <v>5.5600000000000298</v>
          </cell>
        </row>
        <row r="37">
          <cell r="B37" t="str">
            <v>ANCLAJE 3/8" L=30CM</v>
          </cell>
          <cell r="C37" t="str">
            <v>UN</v>
          </cell>
          <cell r="D37">
            <v>14081</v>
          </cell>
          <cell r="E37" t="str">
            <v>CONSTRUCCIÓN</v>
          </cell>
          <cell r="F37" t="str">
            <v>MAMPOSTERÍA</v>
          </cell>
          <cell r="G37">
            <v>5.5300000000000296</v>
          </cell>
        </row>
        <row r="38">
          <cell r="B38" t="str">
            <v>ANCLAJE 5/8" L=70CM</v>
          </cell>
          <cell r="C38" t="str">
            <v>UN</v>
          </cell>
          <cell r="D38">
            <v>25806</v>
          </cell>
          <cell r="E38" t="str">
            <v>CONSTRUCCIÓN</v>
          </cell>
          <cell r="F38" t="str">
            <v>MAMPOSTERÍA</v>
          </cell>
          <cell r="G38">
            <v>5.55000000000003</v>
          </cell>
        </row>
        <row r="39">
          <cell r="B39" t="str">
            <v>ANDÉN CONCRETO 2500 PSI EN SITIO E=0.1M</v>
          </cell>
          <cell r="C39" t="str">
            <v>M2</v>
          </cell>
          <cell r="D39">
            <v>59039</v>
          </cell>
          <cell r="E39" t="str">
            <v>URBANISMO</v>
          </cell>
          <cell r="F39" t="str">
            <v>ANDENES Y SARDINELES</v>
          </cell>
          <cell r="G39">
            <v>5.3</v>
          </cell>
        </row>
        <row r="40">
          <cell r="B40" t="str">
            <v>ANDÉN CONCRETO 3000 PSI EN SITIO E=0.1M</v>
          </cell>
          <cell r="C40" t="str">
            <v>M2</v>
          </cell>
          <cell r="D40">
            <v>63596</v>
          </cell>
          <cell r="E40" t="str">
            <v>URBANISMO</v>
          </cell>
          <cell r="F40" t="str">
            <v>ANDENES Y SARDINELES</v>
          </cell>
          <cell r="G40">
            <v>5.4</v>
          </cell>
        </row>
        <row r="41">
          <cell r="B41" t="str">
            <v>ANDÉN CONCRETO 3500 PSI EN SITIO E=0.1M</v>
          </cell>
          <cell r="C41" t="str">
            <v>M2</v>
          </cell>
          <cell r="D41">
            <v>63791</v>
          </cell>
          <cell r="E41" t="str">
            <v>URBANISMO</v>
          </cell>
          <cell r="F41" t="str">
            <v>ANDENES Y SARDINELES</v>
          </cell>
          <cell r="G41">
            <v>5.5</v>
          </cell>
        </row>
        <row r="42">
          <cell r="B42" t="str">
            <v>ANTICORROSIVO SOBRE LÁMINA LINEAL</v>
          </cell>
          <cell r="C42" t="str">
            <v>ML</v>
          </cell>
          <cell r="D42">
            <v>3158</v>
          </cell>
          <cell r="E42" t="str">
            <v>CONSTRUCCIÓN</v>
          </cell>
          <cell r="F42" t="str">
            <v>PINTURAS</v>
          </cell>
          <cell r="G42">
            <v>18.2</v>
          </cell>
        </row>
        <row r="43">
          <cell r="B43" t="str">
            <v>ANTICORROSIVO SOBRE LÁMINA LLENA</v>
          </cell>
          <cell r="C43" t="str">
            <v>M2</v>
          </cell>
          <cell r="D43">
            <v>11306</v>
          </cell>
          <cell r="E43" t="str">
            <v>CONSTRUCCIÓN</v>
          </cell>
          <cell r="F43" t="str">
            <v>PINTURAS</v>
          </cell>
          <cell r="G43">
            <v>18.3</v>
          </cell>
        </row>
        <row r="44">
          <cell r="B44" t="str">
            <v>APLIQUE PARED COLONIAL (INCLUYE LUMINARIA)</v>
          </cell>
          <cell r="C44" t="str">
            <v>UN</v>
          </cell>
          <cell r="D44">
            <v>112433</v>
          </cell>
          <cell r="E44" t="str">
            <v>CONSTRUCCIÓN</v>
          </cell>
          <cell r="F44" t="str">
            <v>INSTALACIONES ELÉCTRICAS</v>
          </cell>
          <cell r="G44">
            <v>12.28</v>
          </cell>
        </row>
        <row r="45">
          <cell r="B45" t="str">
            <v>APLIQUE YESO</v>
          </cell>
          <cell r="C45" t="str">
            <v>ML</v>
          </cell>
          <cell r="D45">
            <v>74971</v>
          </cell>
          <cell r="E45" t="str">
            <v>CONSTRUCCIÓN</v>
          </cell>
          <cell r="F45" t="str">
            <v>CIELO RASO</v>
          </cell>
          <cell r="G45">
            <v>15.1</v>
          </cell>
        </row>
        <row r="46">
          <cell r="B46" t="str">
            <v>ARCOS EN LADRILLO PRENSADO</v>
          </cell>
          <cell r="C46" t="str">
            <v>ML</v>
          </cell>
          <cell r="D46">
            <v>166764</v>
          </cell>
          <cell r="E46" t="str">
            <v>CONSTRUCCIÓN</v>
          </cell>
          <cell r="F46" t="str">
            <v>MAMPOSTERÍA</v>
          </cell>
          <cell r="G46">
            <v>5.4</v>
          </cell>
        </row>
        <row r="47">
          <cell r="B47" t="str">
            <v>ARMADURA MADERA Y MALLA</v>
          </cell>
          <cell r="C47" t="str">
            <v>M2</v>
          </cell>
          <cell r="D47">
            <v>36668</v>
          </cell>
          <cell r="E47" t="str">
            <v>CONSTRUCCIÓN</v>
          </cell>
          <cell r="F47" t="str">
            <v>CIELO RASO</v>
          </cell>
          <cell r="G47">
            <v>15.2</v>
          </cell>
        </row>
        <row r="48">
          <cell r="B48" t="str">
            <v>BAJANTE AGUAS LLUVIAS PVC 3"</v>
          </cell>
          <cell r="C48" t="str">
            <v>ML</v>
          </cell>
          <cell r="D48">
            <v>22526</v>
          </cell>
          <cell r="E48" t="str">
            <v>CONSTRUCCIÓN</v>
          </cell>
          <cell r="F48" t="str">
            <v>INSTALACIONES HIDROSANITARIAS - RED CONTRA INCENDIO</v>
          </cell>
          <cell r="G48">
            <v>11.3</v>
          </cell>
        </row>
        <row r="49">
          <cell r="B49" t="str">
            <v>BAJANTE AGUAS LLUVIAS PVC 4"</v>
          </cell>
          <cell r="C49" t="str">
            <v>ML</v>
          </cell>
          <cell r="D49">
            <v>35383</v>
          </cell>
          <cell r="E49" t="str">
            <v>CONSTRUCCIÓN</v>
          </cell>
          <cell r="F49" t="str">
            <v>INSTALACIONES HIDROSANITARIAS - RED CONTRA INCENDIO</v>
          </cell>
          <cell r="G49">
            <v>11.4</v>
          </cell>
        </row>
        <row r="50">
          <cell r="B50" t="str">
            <v>BAJANTE AGUAS RESIDUALES PVC 3"</v>
          </cell>
          <cell r="C50" t="str">
            <v>ML</v>
          </cell>
          <cell r="D50">
            <v>33918</v>
          </cell>
          <cell r="E50" t="str">
            <v>CONSTRUCCIÓN</v>
          </cell>
          <cell r="F50" t="str">
            <v>INSTALACIONES HIDROSANITARIAS - RED CONTRA INCENDIO</v>
          </cell>
          <cell r="G50">
            <v>11.5</v>
          </cell>
        </row>
        <row r="51">
          <cell r="B51" t="str">
            <v>BAJANTE AGUAS RESIDUALES PVC 4"</v>
          </cell>
          <cell r="C51" t="str">
            <v>ML</v>
          </cell>
          <cell r="D51">
            <v>43510</v>
          </cell>
          <cell r="E51" t="str">
            <v>CONSTRUCCIÓN</v>
          </cell>
          <cell r="F51" t="str">
            <v>INSTALACIONES HIDROSANITARIAS - RED CONTRA INCENDIO</v>
          </cell>
          <cell r="G51">
            <v>11.6</v>
          </cell>
        </row>
        <row r="52">
          <cell r="B52" t="str">
            <v>BAJANTE AGUAS RESIDUALES PVC 6"</v>
          </cell>
          <cell r="C52" t="str">
            <v>ML</v>
          </cell>
          <cell r="D52">
            <v>89774</v>
          </cell>
          <cell r="E52" t="str">
            <v>CONSTRUCCIÓN</v>
          </cell>
          <cell r="F52" t="str">
            <v>INSTALACIONES HIDROSANITARIAS - RED CONTRA INCENDIO</v>
          </cell>
          <cell r="G52">
            <v>11.7</v>
          </cell>
        </row>
        <row r="53">
          <cell r="B53" t="str">
            <v>BAJANTE EN LÁMINA GALVANIZADA CAL. 22; DS=40</v>
          </cell>
          <cell r="C53" t="str">
            <v>ML</v>
          </cell>
          <cell r="D53">
            <v>22533</v>
          </cell>
          <cell r="E53" t="str">
            <v>CONSTRUCCIÓN</v>
          </cell>
          <cell r="F53" t="str">
            <v>CUBIERTAS</v>
          </cell>
          <cell r="G53">
            <v>7.3700000000000196</v>
          </cell>
        </row>
        <row r="54">
          <cell r="B54" t="str">
            <v>BAJANTE PVC (AMAZONAS, RAINGO)</v>
          </cell>
          <cell r="C54" t="str">
            <v>ML</v>
          </cell>
          <cell r="D54">
            <v>56595</v>
          </cell>
          <cell r="E54" t="str">
            <v>CONSTRUCCIÓN</v>
          </cell>
          <cell r="F54" t="str">
            <v>CUBIERTAS</v>
          </cell>
          <cell r="G54">
            <v>7.3</v>
          </cell>
        </row>
        <row r="55">
          <cell r="B55" t="str">
            <v>BAJANTE PVC AGUAS LLUVIAS D=3"</v>
          </cell>
          <cell r="C55" t="str">
            <v>ML</v>
          </cell>
          <cell r="D55">
            <v>22526</v>
          </cell>
          <cell r="E55" t="str">
            <v>CONSTRUCCIÓN</v>
          </cell>
          <cell r="F55" t="str">
            <v>CUBIERTAS</v>
          </cell>
          <cell r="G55">
            <v>7.4</v>
          </cell>
        </row>
        <row r="56">
          <cell r="B56" t="str">
            <v>BAJANTE PVC AGUAS LLUVIAS D=4"</v>
          </cell>
          <cell r="C56" t="str">
            <v>ML</v>
          </cell>
          <cell r="D56">
            <v>35383</v>
          </cell>
          <cell r="E56" t="str">
            <v>CONSTRUCCIÓN</v>
          </cell>
          <cell r="F56" t="str">
            <v>CUBIERTAS</v>
          </cell>
          <cell r="G56">
            <v>7.5</v>
          </cell>
        </row>
        <row r="57">
          <cell r="B57" t="str">
            <v>BALDOSA CERÁMICA PISO-PARED 20X20 CALIDAD PRIMERA</v>
          </cell>
          <cell r="C57" t="str">
            <v>M2</v>
          </cell>
          <cell r="D57">
            <v>59113</v>
          </cell>
          <cell r="E57" t="str">
            <v>CONSTRUCCIÓN</v>
          </cell>
          <cell r="F57" t="str">
            <v>PISOS,ACABADOS,ENCHAPES Y ACCESORIOS</v>
          </cell>
          <cell r="G57">
            <v>14.1</v>
          </cell>
        </row>
        <row r="58">
          <cell r="B58" t="str">
            <v>BALDOSA CERÁMICA PISO-PARED 20X20 CALIDAD PRIMERA (LINEAL)</v>
          </cell>
          <cell r="C58" t="str">
            <v>ML</v>
          </cell>
          <cell r="D58">
            <v>35229</v>
          </cell>
          <cell r="E58" t="str">
            <v>CONSTRUCCIÓN</v>
          </cell>
          <cell r="F58" t="str">
            <v>PISOS,ACABADOS,ENCHAPES Y ACCESORIOS</v>
          </cell>
          <cell r="G58">
            <v>14.2</v>
          </cell>
        </row>
        <row r="59">
          <cell r="B59" t="str">
            <v>BALDOSA INSTITUCIONAL GRANO MARMOL P2; PAYANDE FONDO BLANCO. INCLUYE ALISTADO</v>
          </cell>
          <cell r="C59" t="str">
            <v>M2</v>
          </cell>
          <cell r="D59">
            <v>77868</v>
          </cell>
          <cell r="E59" t="str">
            <v>CONSTRUCCIÓN</v>
          </cell>
          <cell r="F59" t="str">
            <v>PISOS,ACABADOS,ENCHAPES Y ACCESORIOS</v>
          </cell>
          <cell r="G59">
            <v>14.6</v>
          </cell>
        </row>
        <row r="60">
          <cell r="B60" t="str">
            <v>BANCA EN CONCRETO M-30</v>
          </cell>
          <cell r="C60" t="str">
            <v>UN</v>
          </cell>
          <cell r="D60">
            <v>680983</v>
          </cell>
          <cell r="E60" t="str">
            <v>URBANISMO</v>
          </cell>
          <cell r="F60" t="str">
            <v>MOBILIARIO URBANO</v>
          </cell>
          <cell r="G60">
            <v>6.2</v>
          </cell>
        </row>
        <row r="61">
          <cell r="B61" t="str">
            <v>BANCA EN CONCRETO M-40</v>
          </cell>
          <cell r="C61" t="str">
            <v>UN</v>
          </cell>
          <cell r="D61">
            <v>207652</v>
          </cell>
          <cell r="E61" t="str">
            <v>URBANISMO</v>
          </cell>
          <cell r="F61" t="str">
            <v>MOBILIARIO URBANO</v>
          </cell>
          <cell r="G61">
            <v>6.1</v>
          </cell>
        </row>
        <row r="62">
          <cell r="B62" t="str">
            <v>BANCA EN MADERA M-50</v>
          </cell>
          <cell r="C62" t="str">
            <v>UN</v>
          </cell>
          <cell r="D62">
            <v>544569</v>
          </cell>
          <cell r="E62" t="str">
            <v>URBANISMO</v>
          </cell>
          <cell r="F62" t="str">
            <v>MOBILIARIO URBANO</v>
          </cell>
          <cell r="G62">
            <v>6.15</v>
          </cell>
        </row>
        <row r="63">
          <cell r="B63" t="str">
            <v>BANDEJA PARA FIBRA ÓPTICA HASTA 24 HILOS</v>
          </cell>
          <cell r="C63" t="str">
            <v>UN</v>
          </cell>
          <cell r="D63">
            <v>636782</v>
          </cell>
          <cell r="E63" t="str">
            <v>CONSTRUCCIÓN</v>
          </cell>
          <cell r="F63" t="str">
            <v>INSTALACIONES RED VOZ Y DATOS</v>
          </cell>
          <cell r="G63">
            <v>21.479999999999901</v>
          </cell>
        </row>
        <row r="64">
          <cell r="B64" t="str">
            <v>BANDEJA PORTACABLE ACERO GALVANIZADO 30x80</v>
          </cell>
          <cell r="C64" t="str">
            <v>ML</v>
          </cell>
          <cell r="D64">
            <v>126130</v>
          </cell>
          <cell r="E64" t="str">
            <v>CONSTRUCCIÓN</v>
          </cell>
          <cell r="F64" t="str">
            <v>INSTALACIONES RED VOZ Y DATOS</v>
          </cell>
          <cell r="G64">
            <v>21.16</v>
          </cell>
        </row>
        <row r="65">
          <cell r="B65" t="str">
            <v>BANDEJA PORTACABLES PARA RACK</v>
          </cell>
          <cell r="C65" t="str">
            <v>UN</v>
          </cell>
          <cell r="D65">
            <v>107709</v>
          </cell>
          <cell r="E65" t="str">
            <v>CONSTRUCCIÓN</v>
          </cell>
          <cell r="F65" t="str">
            <v>INSTALACIONES RED VOZ Y DATOS</v>
          </cell>
          <cell r="G65">
            <v>21.18</v>
          </cell>
        </row>
        <row r="66">
          <cell r="B66" t="str">
            <v>BARANDA EN MADERA CEDRO MACHO</v>
          </cell>
          <cell r="C66" t="str">
            <v>ML</v>
          </cell>
          <cell r="D66">
            <v>125767</v>
          </cell>
          <cell r="E66" t="str">
            <v>CONSTRUCCIÓN</v>
          </cell>
          <cell r="F66" t="str">
            <v>CARPINTERÍA EN MADERA</v>
          </cell>
          <cell r="G66">
            <v>9.1</v>
          </cell>
        </row>
        <row r="67">
          <cell r="B67" t="str">
            <v>BARANDA METÁLICA</v>
          </cell>
          <cell r="C67" t="str">
            <v>ML</v>
          </cell>
          <cell r="D67">
            <v>427245</v>
          </cell>
          <cell r="E67" t="str">
            <v>VIAS</v>
          </cell>
          <cell r="F67" t="str">
            <v>OBRAS DE ARTE</v>
          </cell>
          <cell r="G67">
            <v>4.1900000000000102</v>
          </cell>
          <cell r="H67" t="str">
            <v>632 P</v>
          </cell>
        </row>
        <row r="68">
          <cell r="B68" t="str">
            <v>BARANDAS DE CONCRETO DE 3000 PSI, H=1.05 M, D= 0.35 M</v>
          </cell>
          <cell r="C68" t="str">
            <v>ML</v>
          </cell>
          <cell r="D68">
            <v>365420</v>
          </cell>
          <cell r="E68" t="str">
            <v>VIAS</v>
          </cell>
          <cell r="F68" t="str">
            <v>OBRAS DE ARTE</v>
          </cell>
          <cell r="G68">
            <v>4.1800000000000104</v>
          </cell>
          <cell r="H68" t="str">
            <v>632.1</v>
          </cell>
        </row>
        <row r="69">
          <cell r="B69" t="str">
            <v>BARNIZ SOBRE MUEBLES</v>
          </cell>
          <cell r="C69" t="str">
            <v>M2</v>
          </cell>
          <cell r="D69">
            <v>43140</v>
          </cell>
          <cell r="E69" t="str">
            <v>CONSTRUCCIÓN</v>
          </cell>
          <cell r="F69" t="str">
            <v>PINTURAS</v>
          </cell>
          <cell r="G69">
            <v>18.399999999999999</v>
          </cell>
        </row>
        <row r="70">
          <cell r="B70" t="str">
            <v>BASE ACAMPANADA DE PILOTES, CONCRETO 3000 PSI (INCLUYE REFUERZO)</v>
          </cell>
          <cell r="C70" t="str">
            <v>M3</v>
          </cell>
          <cell r="D70">
            <v>1746541</v>
          </cell>
          <cell r="E70" t="str">
            <v>VIAS</v>
          </cell>
          <cell r="F70" t="str">
            <v>OBRAS DE ARTE</v>
          </cell>
          <cell r="G70">
            <v>4.16</v>
          </cell>
          <cell r="H70" t="str">
            <v>621.2</v>
          </cell>
        </row>
        <row r="71">
          <cell r="B71" t="str">
            <v>BASE AGREGADO PÉTREO (MATERIAL DE AFIRMADO)</v>
          </cell>
          <cell r="C71" t="str">
            <v>M3</v>
          </cell>
          <cell r="D71">
            <v>81976</v>
          </cell>
          <cell r="E71" t="str">
            <v>CONSTRUCCIÓN</v>
          </cell>
          <cell r="F71" t="str">
            <v>CIMIENTOS</v>
          </cell>
          <cell r="G71">
            <v>2.1</v>
          </cell>
        </row>
        <row r="72">
          <cell r="B72" t="str">
            <v>BASE ARENA CEMENTO 1:20</v>
          </cell>
          <cell r="C72" t="str">
            <v>M3</v>
          </cell>
          <cell r="D72">
            <v>250793</v>
          </cell>
          <cell r="E72" t="str">
            <v>CONSTRUCCIÓN</v>
          </cell>
          <cell r="F72" t="str">
            <v>CIMIENTOS</v>
          </cell>
          <cell r="G72">
            <v>2.2000000000000002</v>
          </cell>
        </row>
        <row r="73">
          <cell r="B73" t="str">
            <v>BASE EN CONCRETO POBRE 1500 PSI</v>
          </cell>
          <cell r="C73" t="str">
            <v>M3</v>
          </cell>
          <cell r="D73">
            <v>350745</v>
          </cell>
          <cell r="E73" t="str">
            <v>CONSTRUCCIÓN</v>
          </cell>
          <cell r="F73" t="str">
            <v>ESTRUCTURAS EN CONCRETO</v>
          </cell>
          <cell r="G73">
            <v>4.2900000000000098</v>
          </cell>
        </row>
        <row r="74">
          <cell r="B74" t="str">
            <v>BASE ESTABILIZADA CON EMULSIÓN ASFÁLTICA TIPO BEE-1</v>
          </cell>
          <cell r="C74" t="str">
            <v>M3</v>
          </cell>
          <cell r="D74">
            <v>311507</v>
          </cell>
          <cell r="E74" t="str">
            <v>VIAS</v>
          </cell>
          <cell r="F74" t="str">
            <v>ESTRUCTURA DE PAVIMENTO</v>
          </cell>
          <cell r="G74">
            <v>3.13</v>
          </cell>
          <cell r="H74" t="str">
            <v>340.1</v>
          </cell>
        </row>
        <row r="75">
          <cell r="B75" t="str">
            <v>BASE ESTABILIZADA CON EMULSIÓN ASFÁLTICA TIPO BEE-2</v>
          </cell>
          <cell r="C75" t="str">
            <v>M3</v>
          </cell>
          <cell r="D75">
            <v>276059</v>
          </cell>
          <cell r="E75" t="str">
            <v>VIAS</v>
          </cell>
          <cell r="F75" t="str">
            <v>ESTRUCTURA DE PAVIMENTO</v>
          </cell>
          <cell r="G75">
            <v>3.14</v>
          </cell>
          <cell r="H75" t="str">
            <v>340.2</v>
          </cell>
        </row>
        <row r="76">
          <cell r="B76" t="str">
            <v>BASE GRANULAR</v>
          </cell>
          <cell r="C76" t="str">
            <v>M3</v>
          </cell>
          <cell r="D76">
            <v>160870</v>
          </cell>
          <cell r="E76" t="str">
            <v>VIAS</v>
          </cell>
          <cell r="F76" t="str">
            <v>ESTRUCTURA DE PAVIMENTO</v>
          </cell>
          <cell r="G76">
            <v>3.3</v>
          </cell>
          <cell r="H76" t="str">
            <v>330.1</v>
          </cell>
        </row>
        <row r="77">
          <cell r="B77" t="str">
            <v>BASE GRANULAR  (NORMA INVIAS 330)</v>
          </cell>
          <cell r="C77" t="str">
            <v>M3</v>
          </cell>
          <cell r="D77">
            <v>160870</v>
          </cell>
          <cell r="E77" t="str">
            <v>CONSTRUCCIÓN</v>
          </cell>
          <cell r="F77" t="str">
            <v>EXCAVACIONES Y RELLENOS</v>
          </cell>
          <cell r="G77">
            <v>16.13</v>
          </cell>
        </row>
        <row r="78">
          <cell r="B78" t="str">
            <v>BOLARDO M-60 CONCRETO</v>
          </cell>
          <cell r="C78" t="str">
            <v>UN</v>
          </cell>
          <cell r="D78">
            <v>165815</v>
          </cell>
          <cell r="E78" t="str">
            <v>URBANISMO</v>
          </cell>
          <cell r="F78" t="str">
            <v>MOBILIARIO URBANO</v>
          </cell>
          <cell r="G78">
            <v>6.4</v>
          </cell>
        </row>
        <row r="79">
          <cell r="B79" t="str">
            <v>BOLARDO M-61 BAJO/CONCRETO</v>
          </cell>
          <cell r="C79" t="str">
            <v>UN</v>
          </cell>
          <cell r="D79">
            <v>167683</v>
          </cell>
          <cell r="E79" t="str">
            <v>URBANISMO</v>
          </cell>
          <cell r="F79" t="str">
            <v>MOBILIARIO URBANO</v>
          </cell>
          <cell r="G79">
            <v>6.5</v>
          </cell>
        </row>
        <row r="80">
          <cell r="B80" t="str">
            <v>BOLARDO M-62 BAJO/HIERRO</v>
          </cell>
          <cell r="C80" t="str">
            <v>UN</v>
          </cell>
          <cell r="D80">
            <v>196627</v>
          </cell>
          <cell r="E80" t="str">
            <v>URBANISMO</v>
          </cell>
          <cell r="F80" t="str">
            <v>MOBILIARIO URBANO</v>
          </cell>
          <cell r="G80">
            <v>6.6</v>
          </cell>
        </row>
        <row r="81">
          <cell r="B81" t="str">
            <v>BOLARDO M-63 ALTO/HIERRO</v>
          </cell>
          <cell r="C81" t="str">
            <v>UN</v>
          </cell>
          <cell r="D81">
            <v>218795</v>
          </cell>
          <cell r="E81" t="str">
            <v>URBANISMO</v>
          </cell>
          <cell r="F81" t="str">
            <v>MOBILIARIO URBANO</v>
          </cell>
          <cell r="G81">
            <v>6.3</v>
          </cell>
        </row>
        <row r="82">
          <cell r="B82" t="str">
            <v>BORDE CONTENEDOR DE RAICES A-70</v>
          </cell>
          <cell r="C82" t="str">
            <v>ML</v>
          </cell>
          <cell r="D82">
            <v>61035</v>
          </cell>
          <cell r="E82" t="str">
            <v>URBANISMO</v>
          </cell>
          <cell r="F82" t="str">
            <v>MOBILIARIO URBANO</v>
          </cell>
          <cell r="G82">
            <v>6.7</v>
          </cell>
        </row>
        <row r="83">
          <cell r="B83" t="str">
            <v>BORDE SEPARADOR VERDE A-170</v>
          </cell>
          <cell r="C83" t="str">
            <v>ML</v>
          </cell>
          <cell r="D83">
            <v>259692</v>
          </cell>
          <cell r="E83" t="str">
            <v>URBANISMO</v>
          </cell>
          <cell r="F83" t="str">
            <v>ANDENES Y SARDINELES</v>
          </cell>
          <cell r="G83">
            <v>5.6</v>
          </cell>
        </row>
        <row r="84">
          <cell r="B84" t="str">
            <v>BORDILLO DE 20X35 CM FUNDIDO EN CONCRETO DE 2500 PSI</v>
          </cell>
          <cell r="C84" t="str">
            <v>ML</v>
          </cell>
          <cell r="D84">
            <v>42201</v>
          </cell>
          <cell r="E84" t="str">
            <v>URBANISMO</v>
          </cell>
          <cell r="F84" t="str">
            <v>ANDENES Y SARDINELES</v>
          </cell>
          <cell r="G84">
            <v>5.8</v>
          </cell>
        </row>
        <row r="85">
          <cell r="B85" t="str">
            <v>BORDILLO DE 8X15 CM FUNDIDO EN CONCRETO DE 2500 PSI</v>
          </cell>
          <cell r="C85" t="str">
            <v>ML</v>
          </cell>
          <cell r="D85">
            <v>18832</v>
          </cell>
          <cell r="E85" t="str">
            <v>URBANISMO</v>
          </cell>
          <cell r="F85" t="str">
            <v>ANDENES Y SARDINELES</v>
          </cell>
          <cell r="G85">
            <v>5.7</v>
          </cell>
        </row>
        <row r="86">
          <cell r="B86" t="str">
            <v>BORDILLO FUNDIDO EN SITIO DE 15-20X15 CM  EN CONCRETO CLASE E, 2500 PSI</v>
          </cell>
          <cell r="C86" t="str">
            <v>ML</v>
          </cell>
          <cell r="D86">
            <v>17119</v>
          </cell>
          <cell r="E86" t="str">
            <v>VIAS</v>
          </cell>
          <cell r="F86" t="str">
            <v>OBRAS DE ARTE</v>
          </cell>
          <cell r="G86">
            <v>4.3400000000000203</v>
          </cell>
          <cell r="H86" t="str">
            <v>672.1</v>
          </cell>
        </row>
        <row r="87">
          <cell r="B87" t="str">
            <v>BORDILLO FUNDIDO EN SITIO DE 15X40 CM  EN CONCRETO CLASE E, 2500 PSI</v>
          </cell>
          <cell r="C87" t="str">
            <v>ML</v>
          </cell>
          <cell r="D87">
            <v>43859</v>
          </cell>
          <cell r="E87" t="str">
            <v>VIAS</v>
          </cell>
          <cell r="F87" t="str">
            <v>OBRAS DE ARTE</v>
          </cell>
          <cell r="G87">
            <v>4.3300000000000196</v>
          </cell>
          <cell r="H87" t="str">
            <v>672.1</v>
          </cell>
        </row>
        <row r="88">
          <cell r="B88" t="str">
            <v>BORDILLO PREFABRICADO A-80</v>
          </cell>
          <cell r="C88" t="str">
            <v>ML</v>
          </cell>
          <cell r="D88">
            <v>70892</v>
          </cell>
          <cell r="E88" t="str">
            <v>URBANISMO</v>
          </cell>
          <cell r="F88" t="str">
            <v>MOBILIARIO URBANO</v>
          </cell>
          <cell r="G88">
            <v>6.8</v>
          </cell>
        </row>
        <row r="89">
          <cell r="B89" t="str">
            <v>CABALLETE ARTICULADO CANALETA 43 FIBROCEMENTO</v>
          </cell>
          <cell r="C89" t="str">
            <v>ML</v>
          </cell>
          <cell r="D89">
            <v>86700</v>
          </cell>
          <cell r="E89" t="str">
            <v>CONSTRUCCIÓN</v>
          </cell>
          <cell r="F89" t="str">
            <v>CUBIERTAS</v>
          </cell>
          <cell r="G89">
            <v>7.9</v>
          </cell>
        </row>
        <row r="90">
          <cell r="B90" t="str">
            <v>CABALLETE ARTICULADO CANALETA 90 FIBROCEMENTO</v>
          </cell>
          <cell r="C90" t="str">
            <v>ML</v>
          </cell>
          <cell r="D90">
            <v>152197</v>
          </cell>
          <cell r="E90" t="str">
            <v>CONSTRUCCIÓN</v>
          </cell>
          <cell r="F90" t="str">
            <v>CUBIERTAS</v>
          </cell>
          <cell r="G90">
            <v>7.11</v>
          </cell>
        </row>
        <row r="91">
          <cell r="B91" t="str">
            <v>CABALLETE ARTICULADO TEJA FIBROCEMENTO</v>
          </cell>
          <cell r="C91" t="str">
            <v>ML</v>
          </cell>
          <cell r="D91">
            <v>82721</v>
          </cell>
          <cell r="E91" t="str">
            <v>CONSTRUCCIÓN</v>
          </cell>
          <cell r="F91" t="str">
            <v>CUBIERTAS</v>
          </cell>
          <cell r="G91">
            <v>7.6</v>
          </cell>
        </row>
        <row r="92">
          <cell r="B92" t="str">
            <v>CABALLETE CUBIERTA TERMOACÚSTICA</v>
          </cell>
          <cell r="C92" t="str">
            <v>ML</v>
          </cell>
          <cell r="D92">
            <v>60071</v>
          </cell>
          <cell r="E92" t="str">
            <v>CONSTRUCCIÓN</v>
          </cell>
          <cell r="F92" t="str">
            <v>CUBIERTAS</v>
          </cell>
          <cell r="G92">
            <v>7.12</v>
          </cell>
        </row>
        <row r="93">
          <cell r="B93" t="str">
            <v>CABALLETE FIJO CANALETA 43 FIBROCEMENTO</v>
          </cell>
          <cell r="C93" t="str">
            <v>ML</v>
          </cell>
          <cell r="D93">
            <v>37636</v>
          </cell>
          <cell r="E93" t="str">
            <v>CONSTRUCCIÓN</v>
          </cell>
          <cell r="F93" t="str">
            <v>CUBIERTAS</v>
          </cell>
          <cell r="G93">
            <v>7.8</v>
          </cell>
        </row>
        <row r="94">
          <cell r="B94" t="str">
            <v>CABALLETE FIJO CANALETA 90 FIBROCEMENTO</v>
          </cell>
          <cell r="C94" t="str">
            <v>ML</v>
          </cell>
          <cell r="D94">
            <v>103539</v>
          </cell>
          <cell r="E94" t="str">
            <v>CONSTRUCCIÓN</v>
          </cell>
          <cell r="F94" t="str">
            <v>CUBIERTAS</v>
          </cell>
          <cell r="G94">
            <v>7.1</v>
          </cell>
        </row>
        <row r="95">
          <cell r="B95" t="str">
            <v>CABALLETE FIJO TEJA FIBROCEMENTO</v>
          </cell>
          <cell r="C95" t="str">
            <v>ML</v>
          </cell>
          <cell r="D95">
            <v>64760</v>
          </cell>
          <cell r="E95" t="str">
            <v>CONSTRUCCIÓN</v>
          </cell>
          <cell r="F95" t="str">
            <v>CUBIERTAS</v>
          </cell>
          <cell r="G95">
            <v>7.7</v>
          </cell>
        </row>
        <row r="96">
          <cell r="B96" t="str">
            <v>CABLE BLINDADO STEREO PARA MICRÓFONO</v>
          </cell>
          <cell r="C96" t="str">
            <v>ML</v>
          </cell>
          <cell r="D96">
            <v>3856</v>
          </cell>
          <cell r="E96" t="str">
            <v>CONSTRUCCIÓN</v>
          </cell>
          <cell r="F96" t="str">
            <v>INSTALACIONES RED VOZ Y DATOS</v>
          </cell>
          <cell r="G96">
            <v>21.11</v>
          </cell>
        </row>
        <row r="97">
          <cell r="B97" t="str">
            <v>CABLE DE FIBRA ÓPTICA 50/125 MULTIMODO (INCLUYE CERTIFICACIÓN)</v>
          </cell>
          <cell r="C97" t="str">
            <v>ML</v>
          </cell>
          <cell r="D97">
            <v>15727</v>
          </cell>
          <cell r="E97" t="str">
            <v>CONSTRUCCIÓN</v>
          </cell>
          <cell r="F97" t="str">
            <v>INSTALACIONES RED VOZ Y DATOS</v>
          </cell>
          <cell r="G97">
            <v>21.469999999999899</v>
          </cell>
        </row>
        <row r="98">
          <cell r="B98" t="str">
            <v>CABLE DETECTOR LINEAL DE CALOR</v>
          </cell>
          <cell r="C98" t="str">
            <v>ML</v>
          </cell>
          <cell r="D98">
            <v>34967</v>
          </cell>
          <cell r="E98" t="str">
            <v>CONSTRUCCIÓN</v>
          </cell>
          <cell r="F98" t="str">
            <v>INSTALACIONES RED VOZ Y DATOS</v>
          </cell>
          <cell r="G98">
            <v>21.2</v>
          </cell>
        </row>
        <row r="99">
          <cell r="B99" t="str">
            <v>CABLE TELEFÓNICO 10 PARES</v>
          </cell>
          <cell r="C99" t="str">
            <v>ML</v>
          </cell>
          <cell r="D99">
            <v>8668</v>
          </cell>
          <cell r="E99" t="str">
            <v>CONSTRUCCIÓN</v>
          </cell>
          <cell r="F99" t="str">
            <v>INSTALACIONES RED VOZ Y DATOS</v>
          </cell>
          <cell r="G99">
            <v>21.399999999999899</v>
          </cell>
        </row>
        <row r="100">
          <cell r="B100" t="str">
            <v>CABLE TELEFÓNICO 2 PARES</v>
          </cell>
          <cell r="C100" t="str">
            <v>ML</v>
          </cell>
          <cell r="D100">
            <v>1876</v>
          </cell>
          <cell r="E100" t="str">
            <v>CONSTRUCCIÓN</v>
          </cell>
          <cell r="F100" t="str">
            <v>INSTALACIONES RED VOZ Y DATOS</v>
          </cell>
          <cell r="G100">
            <v>21.389999999999901</v>
          </cell>
        </row>
        <row r="101">
          <cell r="B101" t="str">
            <v>CABLE TELEFÓNICO 20 PARES</v>
          </cell>
          <cell r="C101" t="str">
            <v>ML</v>
          </cell>
          <cell r="D101">
            <v>12950</v>
          </cell>
          <cell r="E101" t="str">
            <v>CONSTRUCCIÓN</v>
          </cell>
          <cell r="F101" t="str">
            <v>INSTALACIONES RED VOZ Y DATOS</v>
          </cell>
          <cell r="G101">
            <v>21.409999999999901</v>
          </cell>
        </row>
        <row r="102">
          <cell r="B102" t="str">
            <v>CABLE TELEFÓNICO 40 PARES</v>
          </cell>
          <cell r="C102" t="str">
            <v>ML</v>
          </cell>
          <cell r="D102">
            <v>21631</v>
          </cell>
          <cell r="E102" t="str">
            <v>CONSTRUCCIÓN</v>
          </cell>
          <cell r="F102" t="str">
            <v>INSTALACIONES RED VOZ Y DATOS</v>
          </cell>
          <cell r="G102">
            <v>21.419999999999899</v>
          </cell>
        </row>
        <row r="103">
          <cell r="B103" t="str">
            <v>CABLE TELEVISIÓN RG6</v>
          </cell>
          <cell r="C103" t="str">
            <v>ML</v>
          </cell>
          <cell r="D103">
            <v>4000</v>
          </cell>
          <cell r="E103" t="str">
            <v>CONSTRUCCIÓN</v>
          </cell>
          <cell r="F103" t="str">
            <v>INSTALACIONES RED VOZ Y DATOS</v>
          </cell>
          <cell r="G103">
            <v>21.4299999999999</v>
          </cell>
        </row>
        <row r="104">
          <cell r="B104" t="str">
            <v>CABLE UTP CATEGORÍA 6A</v>
          </cell>
          <cell r="C104" t="str">
            <v>ML</v>
          </cell>
          <cell r="D104">
            <v>5116</v>
          </cell>
          <cell r="E104" t="str">
            <v>CONSTRUCCIÓN</v>
          </cell>
          <cell r="F104" t="str">
            <v>INSTALACIONES RED VOZ Y DATOS</v>
          </cell>
          <cell r="G104">
            <v>21.28</v>
          </cell>
        </row>
        <row r="105">
          <cell r="B105" t="str">
            <v>CAJA CONTADOR DE AGUA</v>
          </cell>
          <cell r="C105" t="str">
            <v>UN</v>
          </cell>
          <cell r="D105">
            <v>77659</v>
          </cell>
          <cell r="E105" t="str">
            <v>CONSTRUCCIÓN</v>
          </cell>
          <cell r="F105" t="str">
            <v>CARPINTERÍA METÁLICA</v>
          </cell>
          <cell r="G105">
            <v>10.1</v>
          </cell>
        </row>
        <row r="106">
          <cell r="B106" t="str">
            <v>CAJA DE INSPECCIÓN DE 100X100</v>
          </cell>
          <cell r="C106" t="str">
            <v>UN</v>
          </cell>
          <cell r="D106">
            <v>468925</v>
          </cell>
          <cell r="E106" t="str">
            <v>CONSTRUCCIÓN</v>
          </cell>
          <cell r="F106" t="str">
            <v>DESAGÜES E INSTALACIONES SUBTERRÁNEAS</v>
          </cell>
          <cell r="G106">
            <v>3.3</v>
          </cell>
        </row>
        <row r="107">
          <cell r="B107" t="str">
            <v>CAJA DE INSPECCIÓN DE 40X40</v>
          </cell>
          <cell r="C107" t="str">
            <v>UN</v>
          </cell>
          <cell r="D107">
            <v>230984</v>
          </cell>
          <cell r="E107" t="str">
            <v>CONSTRUCCIÓN</v>
          </cell>
          <cell r="F107" t="str">
            <v>DESAGÜES E INSTALACIONES SUBTERRÁNEAS</v>
          </cell>
          <cell r="G107">
            <v>3.4</v>
          </cell>
        </row>
        <row r="108">
          <cell r="B108" t="str">
            <v>CAJA DE INSPECCIÓN DE 60X60</v>
          </cell>
          <cell r="C108" t="str">
            <v>UN</v>
          </cell>
          <cell r="D108">
            <v>264811</v>
          </cell>
          <cell r="E108" t="str">
            <v>CONSTRUCCIÓN</v>
          </cell>
          <cell r="F108" t="str">
            <v>DESAGÜES E INSTALACIONES SUBTERRÁNEAS</v>
          </cell>
          <cell r="G108">
            <v>3.5</v>
          </cell>
        </row>
        <row r="109">
          <cell r="B109" t="str">
            <v>CAJA DE INSPECCIÓN DE 80X80</v>
          </cell>
          <cell r="C109" t="str">
            <v>UN</v>
          </cell>
          <cell r="D109">
            <v>350242</v>
          </cell>
          <cell r="E109" t="str">
            <v>CONSTRUCCIÓN</v>
          </cell>
          <cell r="F109" t="str">
            <v>DESAGÜES E INSTALACIONES SUBTERRÁNEAS</v>
          </cell>
          <cell r="G109">
            <v>3.6</v>
          </cell>
        </row>
        <row r="110">
          <cell r="B110" t="str">
            <v>CÁMARA CCTV</v>
          </cell>
          <cell r="C110" t="str">
            <v>UN</v>
          </cell>
          <cell r="D110">
            <v>268666</v>
          </cell>
          <cell r="E110" t="str">
            <v>CONSTRUCCIÓN</v>
          </cell>
          <cell r="F110" t="str">
            <v>INSTALACIONES RED VOZ Y DATOS</v>
          </cell>
          <cell r="G110">
            <v>21.4</v>
          </cell>
        </row>
        <row r="111">
          <cell r="B111" t="str">
            <v>CAMPAMENTO 18 M2</v>
          </cell>
          <cell r="C111" t="str">
            <v>UN</v>
          </cell>
          <cell r="D111">
            <v>2059183</v>
          </cell>
          <cell r="E111" t="str">
            <v>CONSTRUCCIÓN</v>
          </cell>
          <cell r="F111" t="str">
            <v>PRELIMINARES</v>
          </cell>
          <cell r="G111">
            <v>1.1000000000000001</v>
          </cell>
        </row>
        <row r="112">
          <cell r="B112" t="str">
            <v>CAMPAMENTO 9 M2</v>
          </cell>
          <cell r="C112" t="str">
            <v>UN</v>
          </cell>
          <cell r="D112">
            <v>1197733</v>
          </cell>
          <cell r="E112" t="str">
            <v>CONSTRUCCIÓN</v>
          </cell>
          <cell r="F112" t="str">
            <v>PRELIMINARES</v>
          </cell>
          <cell r="G112">
            <v>1.2</v>
          </cell>
        </row>
        <row r="113">
          <cell r="B113" t="str">
            <v>CANAL EN LÁMINA GALVANIZADA CAL. 22; DS=50</v>
          </cell>
          <cell r="C113" t="str">
            <v>ML</v>
          </cell>
          <cell r="D113">
            <v>32870</v>
          </cell>
          <cell r="E113" t="str">
            <v>CONSTRUCCIÓN</v>
          </cell>
          <cell r="F113" t="str">
            <v>CUBIERTAS</v>
          </cell>
          <cell r="G113">
            <v>7.1800000000000104</v>
          </cell>
        </row>
        <row r="114">
          <cell r="B114" t="str">
            <v>CANAL EN LÁMINA GALVANIZADA CAL. 22; DS=90</v>
          </cell>
          <cell r="C114" t="str">
            <v>ML</v>
          </cell>
          <cell r="D114">
            <v>53060</v>
          </cell>
          <cell r="E114" t="str">
            <v>CONSTRUCCIÓN</v>
          </cell>
          <cell r="F114" t="str">
            <v>CUBIERTAS</v>
          </cell>
          <cell r="G114">
            <v>7.3800000000000203</v>
          </cell>
        </row>
        <row r="115">
          <cell r="B115" t="str">
            <v>CANAL PVC AMAZONAS</v>
          </cell>
          <cell r="C115" t="str">
            <v>ML</v>
          </cell>
          <cell r="D115">
            <v>83432</v>
          </cell>
          <cell r="E115" t="str">
            <v>CONSTRUCCIÓN</v>
          </cell>
          <cell r="F115" t="str">
            <v>CUBIERTAS</v>
          </cell>
          <cell r="G115">
            <v>7.13</v>
          </cell>
        </row>
        <row r="116">
          <cell r="B116" t="str">
            <v>CANAL PVC RAINGO</v>
          </cell>
          <cell r="C116" t="str">
            <v>ML</v>
          </cell>
          <cell r="D116">
            <v>75837</v>
          </cell>
          <cell r="E116" t="str">
            <v>CONSTRUCCIÓN</v>
          </cell>
          <cell r="F116" t="str">
            <v>CUBIERTAS</v>
          </cell>
          <cell r="G116">
            <v>7.14</v>
          </cell>
        </row>
        <row r="117">
          <cell r="B117" t="str">
            <v>CANALETA METÁLICA 4X10 CMS</v>
          </cell>
          <cell r="C117" t="str">
            <v>ML</v>
          </cell>
          <cell r="D117">
            <v>37614</v>
          </cell>
          <cell r="E117" t="str">
            <v>CONSTRUCCIÓN</v>
          </cell>
          <cell r="F117" t="str">
            <v>INSTALACIONES RED VOZ Y DATOS</v>
          </cell>
          <cell r="G117">
            <v>21.3</v>
          </cell>
        </row>
        <row r="118">
          <cell r="B118" t="str">
            <v>CANALETA METÁLICA 4X6 CMS</v>
          </cell>
          <cell r="C118" t="str">
            <v>ML</v>
          </cell>
          <cell r="D118">
            <v>35985</v>
          </cell>
          <cell r="E118" t="str">
            <v>CONSTRUCCIÓN</v>
          </cell>
          <cell r="F118" t="str">
            <v>INSTALACIONES RED VOZ Y DATOS</v>
          </cell>
          <cell r="G118">
            <v>21.29</v>
          </cell>
        </row>
        <row r="119">
          <cell r="B119" t="str">
            <v>CANALETA METÁLICA 6X10 CMS</v>
          </cell>
          <cell r="C119" t="str">
            <v>ML</v>
          </cell>
          <cell r="D119">
            <v>38428</v>
          </cell>
          <cell r="E119" t="str">
            <v>CONSTRUCCIÓN</v>
          </cell>
          <cell r="F119" t="str">
            <v>INSTALACIONES RED VOZ Y DATOS</v>
          </cell>
          <cell r="G119">
            <v>21.31</v>
          </cell>
        </row>
        <row r="120">
          <cell r="B120" t="str">
            <v>CANALETA PLÁSTICA 13X7 MM</v>
          </cell>
          <cell r="C120" t="str">
            <v>ML</v>
          </cell>
          <cell r="D120">
            <v>25063</v>
          </cell>
          <cell r="E120" t="str">
            <v>CONSTRUCCIÓN</v>
          </cell>
          <cell r="F120" t="str">
            <v>INSTALACIONES RED VOZ Y DATOS</v>
          </cell>
          <cell r="G120">
            <v>21.32</v>
          </cell>
        </row>
        <row r="121">
          <cell r="B121" t="str">
            <v>CANALETA PLÁSTICA 20X12 MM</v>
          </cell>
          <cell r="C121" t="str">
            <v>ML</v>
          </cell>
          <cell r="D121">
            <v>27742</v>
          </cell>
          <cell r="E121" t="str">
            <v>CONSTRUCCIÓN</v>
          </cell>
          <cell r="F121" t="str">
            <v>INSTALACIONES RED VOZ Y DATOS</v>
          </cell>
          <cell r="G121">
            <v>21.33</v>
          </cell>
        </row>
        <row r="122">
          <cell r="B122" t="str">
            <v>CANALETA PLÁSTICA 32X12 MM</v>
          </cell>
          <cell r="C122" t="str">
            <v>ML</v>
          </cell>
          <cell r="D122">
            <v>28867</v>
          </cell>
          <cell r="E122" t="str">
            <v>CONSTRUCCIÓN</v>
          </cell>
          <cell r="F122" t="str">
            <v>INSTALACIONES RED VOZ Y DATOS</v>
          </cell>
          <cell r="G122">
            <v>21.34</v>
          </cell>
        </row>
        <row r="123">
          <cell r="B123" t="str">
            <v>CANALETA PLÁSTICA 40X60 MM</v>
          </cell>
          <cell r="C123" t="str">
            <v>ML</v>
          </cell>
          <cell r="D123">
            <v>48645</v>
          </cell>
          <cell r="E123" t="str">
            <v>CONSTRUCCIÓN</v>
          </cell>
          <cell r="F123" t="str">
            <v>INSTALACIONES RED VOZ Y DATOS</v>
          </cell>
          <cell r="G123">
            <v>21.35</v>
          </cell>
        </row>
        <row r="124">
          <cell r="B124" t="str">
            <v>CANCHA MINIBALONCESTO Y/O MINIFÚTBOL (PAR)</v>
          </cell>
          <cell r="C124" t="str">
            <v>UN</v>
          </cell>
          <cell r="D124">
            <v>6247372</v>
          </cell>
          <cell r="E124" t="str">
            <v>CONSTRUCCIÓN</v>
          </cell>
          <cell r="F124" t="str">
            <v>DOTACIONES DEPORTIVAS</v>
          </cell>
          <cell r="G124">
            <v>19.100000000000001</v>
          </cell>
        </row>
        <row r="125">
          <cell r="B125" t="str">
            <v>CANCHA MÚLTIPLE TUBO A.N. INCL.TABLERO ACRÍLICO CON RODACHINES Y CILINDRO PARA MOVILIZAR (PAR)</v>
          </cell>
          <cell r="C125" t="str">
            <v>UN</v>
          </cell>
          <cell r="D125">
            <v>11038120</v>
          </cell>
          <cell r="E125" t="str">
            <v>CONSTRUCCIÓN</v>
          </cell>
          <cell r="F125" t="str">
            <v>DOTACIONES DEPORTIVAS</v>
          </cell>
          <cell r="G125">
            <v>19.2</v>
          </cell>
        </row>
        <row r="126">
          <cell r="B126" t="str">
            <v>CANCHA PARA BALONCESTO CON RODACHINES Y CILINDRO (PAR)</v>
          </cell>
          <cell r="C126" t="str">
            <v>UN</v>
          </cell>
          <cell r="D126">
            <v>9440373</v>
          </cell>
          <cell r="E126" t="str">
            <v>CONSTRUCCIÓN</v>
          </cell>
          <cell r="F126" t="str">
            <v>DOTACIONES DEPORTIVAS</v>
          </cell>
          <cell r="G126">
            <v>19.399999999999999</v>
          </cell>
        </row>
        <row r="127">
          <cell r="B127" t="str">
            <v>CANCHA PARA BALONCESTO DE ANCLAR AL PISO (PAR)</v>
          </cell>
          <cell r="C127" t="str">
            <v>UN</v>
          </cell>
          <cell r="D127">
            <v>8840971</v>
          </cell>
          <cell r="E127" t="str">
            <v>CONSTRUCCIÓN</v>
          </cell>
          <cell r="F127" t="str">
            <v>DOTACIONES DEPORTIVAS</v>
          </cell>
          <cell r="G127">
            <v>19.5</v>
          </cell>
        </row>
        <row r="128">
          <cell r="B128" t="str">
            <v>CANCHA PARA MICROFÚTBOL (PAR)</v>
          </cell>
          <cell r="C128" t="str">
            <v>UN</v>
          </cell>
          <cell r="D128">
            <v>2888629</v>
          </cell>
          <cell r="E128" t="str">
            <v>CONSTRUCCIÓN</v>
          </cell>
          <cell r="F128" t="str">
            <v>DOTACIONES DEPORTIVAS</v>
          </cell>
          <cell r="G128">
            <v>19.3</v>
          </cell>
        </row>
        <row r="129">
          <cell r="B129" t="str">
            <v>CANECA EN ACERO INOXIDABLE TIPO BARCELONA</v>
          </cell>
          <cell r="C129" t="str">
            <v>UN</v>
          </cell>
          <cell r="D129">
            <v>838858</v>
          </cell>
          <cell r="E129" t="str">
            <v>URBANISMO</v>
          </cell>
          <cell r="F129" t="str">
            <v>MOBILIARIO URBANO</v>
          </cell>
          <cell r="G129">
            <v>6.1</v>
          </cell>
        </row>
        <row r="130">
          <cell r="B130" t="str">
            <v>CANECA M-120</v>
          </cell>
          <cell r="C130" t="str">
            <v>UN</v>
          </cell>
          <cell r="D130">
            <v>318301</v>
          </cell>
          <cell r="E130" t="str">
            <v>URBANISMO</v>
          </cell>
          <cell r="F130" t="str">
            <v>MOBILIARIO URBANO</v>
          </cell>
          <cell r="G130">
            <v>6.9</v>
          </cell>
        </row>
        <row r="131">
          <cell r="B131" t="str">
            <v>CAÑUELA CONCRETO 2000 PSI 0.20X0.12</v>
          </cell>
          <cell r="C131" t="str">
            <v>ML</v>
          </cell>
          <cell r="D131">
            <v>27428</v>
          </cell>
          <cell r="E131" t="str">
            <v>CONSTRUCCIÓN</v>
          </cell>
          <cell r="F131" t="str">
            <v>PISOS BASES</v>
          </cell>
          <cell r="G131">
            <v>13.6</v>
          </cell>
        </row>
        <row r="132">
          <cell r="B132" t="str">
            <v>CAÑUELA PREFABRICADA TIPO A-120</v>
          </cell>
          <cell r="C132" t="str">
            <v>ML</v>
          </cell>
          <cell r="D132">
            <v>85178</v>
          </cell>
          <cell r="E132" t="str">
            <v>URBANISMO</v>
          </cell>
          <cell r="F132" t="str">
            <v>ANDENES Y SARDINELES</v>
          </cell>
          <cell r="G132">
            <v>5.9</v>
          </cell>
        </row>
        <row r="133">
          <cell r="B133" t="str">
            <v>CARBURO SOBRE PAÑETES</v>
          </cell>
          <cell r="C133" t="str">
            <v>M2</v>
          </cell>
          <cell r="D133">
            <v>5928</v>
          </cell>
          <cell r="E133" t="str">
            <v>CONSTRUCCIÓN</v>
          </cell>
          <cell r="F133" t="str">
            <v>PINTURAS</v>
          </cell>
          <cell r="G133">
            <v>18.5</v>
          </cell>
        </row>
        <row r="134">
          <cell r="B134" t="str">
            <v>CASETÓN DE LONA 0.8 X 0.35</v>
          </cell>
          <cell r="C134" t="str">
            <v>M2</v>
          </cell>
          <cell r="D134">
            <v>43093</v>
          </cell>
          <cell r="E134" t="str">
            <v>CONSTRUCCIÓN</v>
          </cell>
          <cell r="F134" t="str">
            <v>ESTRUCTURAS EN CONCRETO</v>
          </cell>
          <cell r="G134">
            <v>4.0999999999999996</v>
          </cell>
        </row>
        <row r="135">
          <cell r="B135" t="str">
            <v>CASETÓN DE LONA 0.80X0.70</v>
          </cell>
          <cell r="C135" t="str">
            <v>M2</v>
          </cell>
          <cell r="D135">
            <v>56952</v>
          </cell>
          <cell r="E135" t="str">
            <v>CONSTRUCCIÓN</v>
          </cell>
          <cell r="F135" t="str">
            <v>ESTRUCTURAS EN CONCRETO</v>
          </cell>
          <cell r="G135">
            <v>4.2</v>
          </cell>
        </row>
        <row r="136">
          <cell r="B136" t="str">
            <v>CELOSÍA ALUMINIO 100CM X 60 CM</v>
          </cell>
          <cell r="C136" t="str">
            <v>M2</v>
          </cell>
          <cell r="D136">
            <v>216430</v>
          </cell>
          <cell r="E136" t="str">
            <v>CONSTRUCCIÓN</v>
          </cell>
          <cell r="F136" t="str">
            <v>CARPINTERÍA METÁLICA</v>
          </cell>
          <cell r="G136">
            <v>10.199999999999999</v>
          </cell>
        </row>
        <row r="137">
          <cell r="B137" t="str">
            <v>CELOSÍA ANGULAR PARA POLIDEPORTIVO ASTM-36, INCLUYE: CORREAS, CONTRAVIENTOS, TENSORES, COLUMNAS, VIGAS DE AMARRE, ANCLAJES, TORNILLERÍA, PINTURA Y PLATINERÍA. CONTEMPLA TAMBIÉN:FABRICACIÓN, SUMINISTRO Y MONTAJE</v>
          </cell>
          <cell r="C137" t="str">
            <v>KG</v>
          </cell>
          <cell r="D137">
            <v>10756</v>
          </cell>
          <cell r="E137" t="str">
            <v>CONSTRUCCIÓN</v>
          </cell>
          <cell r="F137" t="str">
            <v>CARPINTERÍA METÁLICA</v>
          </cell>
          <cell r="G137">
            <v>10.23</v>
          </cell>
        </row>
        <row r="138">
          <cell r="B138" t="str">
            <v>CELOSÍA TUBULAR PARA POLIDEPORTIVO, ASTM-4500 GRADO C, INCLUYE:CORREAS, CONTRAVIENTOS, TENSORES, COLUMNAS ,VIGAS DE AMARRE, ANCLAJES, TORNILLERÍA, PINTURA Y PLATINERÍA.CONTEMPLA TAMBIEN:FABRICACIÓN, SUMINISTRO, MONTAJE</v>
          </cell>
          <cell r="C138" t="str">
            <v>KG</v>
          </cell>
          <cell r="D138">
            <v>11940</v>
          </cell>
          <cell r="E138" t="str">
            <v>CONSTRUCCIÓN</v>
          </cell>
          <cell r="F138" t="str">
            <v>CARPINTERÍA METÁLICA</v>
          </cell>
          <cell r="G138">
            <v>10.24</v>
          </cell>
        </row>
        <row r="139">
          <cell r="B139" t="str">
            <v>CERÁMICA PISO TRÁFICO 5, CALIDAD PRIMERA</v>
          </cell>
          <cell r="C139" t="str">
            <v>M2</v>
          </cell>
          <cell r="D139">
            <v>67592</v>
          </cell>
          <cell r="E139" t="str">
            <v>CONSTRUCCIÓN</v>
          </cell>
          <cell r="F139" t="str">
            <v>PISOS,ACABADOS,ENCHAPES Y ACCESORIOS</v>
          </cell>
          <cell r="G139">
            <v>14.41</v>
          </cell>
        </row>
        <row r="140">
          <cell r="B140" t="str">
            <v>CERCA EN ALAMBRE DE PUA 4 HILOS</v>
          </cell>
          <cell r="C140" t="str">
            <v>ML</v>
          </cell>
          <cell r="D140">
            <v>14310</v>
          </cell>
          <cell r="E140" t="str">
            <v>CONSTRUCCIÓN</v>
          </cell>
          <cell r="F140" t="str">
            <v>PRELIMINARES</v>
          </cell>
          <cell r="G140">
            <v>1.3</v>
          </cell>
        </row>
        <row r="141">
          <cell r="B141" t="str">
            <v>CERCA EN ALAMBRE DE PUA 5 HILOS</v>
          </cell>
          <cell r="C141" t="str">
            <v>ML</v>
          </cell>
          <cell r="D141">
            <v>16044</v>
          </cell>
          <cell r="E141" t="str">
            <v>CONSTRUCCIÓN</v>
          </cell>
          <cell r="F141" t="str">
            <v>PRELIMINARES</v>
          </cell>
          <cell r="G141">
            <v>1.4</v>
          </cell>
        </row>
        <row r="142">
          <cell r="B142" t="str">
            <v>CERCA EN ALAMBRE DE PUA 6 HILOS</v>
          </cell>
          <cell r="C142" t="str">
            <v>ML</v>
          </cell>
          <cell r="D142">
            <v>18546</v>
          </cell>
          <cell r="E142" t="str">
            <v>CONSTRUCCIÓN</v>
          </cell>
          <cell r="F142" t="str">
            <v>PRELIMINARES</v>
          </cell>
          <cell r="G142">
            <v>1.5</v>
          </cell>
        </row>
        <row r="143">
          <cell r="B143" t="str">
            <v>CERCA EN TABLA H=2.30 M</v>
          </cell>
          <cell r="C143" t="str">
            <v>ML</v>
          </cell>
          <cell r="D143">
            <v>67008</v>
          </cell>
          <cell r="E143" t="str">
            <v>CONSTRUCCIÓN</v>
          </cell>
          <cell r="F143" t="str">
            <v>PRELIMINARES</v>
          </cell>
          <cell r="G143">
            <v>1.6</v>
          </cell>
        </row>
        <row r="144">
          <cell r="B144" t="str">
            <v>CERCA EN TEJA DE ZINC H=1.80 M</v>
          </cell>
          <cell r="C144" t="str">
            <v>ML</v>
          </cell>
          <cell r="D144">
            <v>47313</v>
          </cell>
          <cell r="E144" t="str">
            <v>CONSTRUCCIÓN</v>
          </cell>
          <cell r="F144" t="str">
            <v>PRELIMINARES</v>
          </cell>
          <cell r="G144">
            <v>1.7</v>
          </cell>
        </row>
        <row r="145">
          <cell r="B145" t="str">
            <v>CERCA EN TELA VERDE H = 2.10 M</v>
          </cell>
          <cell r="C145" t="str">
            <v>ML</v>
          </cell>
          <cell r="D145">
            <v>22024</v>
          </cell>
          <cell r="E145" t="str">
            <v>CONSTRUCCIÓN</v>
          </cell>
          <cell r="F145" t="str">
            <v>PRELIMINARES</v>
          </cell>
          <cell r="G145">
            <v>1.8</v>
          </cell>
        </row>
        <row r="146">
          <cell r="B146" t="str">
            <v>CERCHA PARA CUBIERTA EN ÁNGULO INC. ANTICORROSIVO</v>
          </cell>
          <cell r="C146" t="str">
            <v>KG</v>
          </cell>
          <cell r="D146">
            <v>6733</v>
          </cell>
          <cell r="E146" t="str">
            <v>CONSTRUCCIÓN</v>
          </cell>
          <cell r="F146" t="str">
            <v>CARPINTERÍA METÁLICA</v>
          </cell>
          <cell r="G146">
            <v>10.9</v>
          </cell>
        </row>
        <row r="147">
          <cell r="B147" t="str">
            <v>CERRADURA DE ENTRADA PRINCIPAL</v>
          </cell>
          <cell r="C147" t="str">
            <v>UN</v>
          </cell>
          <cell r="D147">
            <v>124241</v>
          </cell>
          <cell r="E147" t="str">
            <v>CONSTRUCCIÓN</v>
          </cell>
          <cell r="F147" t="str">
            <v>CARPINTERÍA EN MADERA</v>
          </cell>
          <cell r="G147">
            <v>9.18</v>
          </cell>
        </row>
        <row r="148">
          <cell r="B148" t="str">
            <v>CERRAMIENTO CONTRA IMPACTO  H=5.00M TIPO IDRD</v>
          </cell>
          <cell r="C148" t="str">
            <v>ML</v>
          </cell>
          <cell r="D148">
            <v>698523</v>
          </cell>
          <cell r="E148" t="str">
            <v>CONSTRUCCIÓN</v>
          </cell>
          <cell r="F148" t="str">
            <v>DOTACIONES DEPORTIVAS</v>
          </cell>
          <cell r="G148">
            <v>19.100000000000001</v>
          </cell>
        </row>
        <row r="149">
          <cell r="B149" t="str">
            <v>CERRAMIENTO EN POSTES Y PANELES GALVANIZADOS (REJA CLASICA) H: 2.00 MTS</v>
          </cell>
          <cell r="C149" t="str">
            <v>M2</v>
          </cell>
          <cell r="D149">
            <v>123583</v>
          </cell>
          <cell r="E149" t="str">
            <v>CONSTRUCCIÓN</v>
          </cell>
          <cell r="F149" t="str">
            <v>CARPINTERÍA METÁLICA</v>
          </cell>
          <cell r="G149" t="str">
            <v>10,10(1)</v>
          </cell>
        </row>
        <row r="150">
          <cell r="B150" t="str">
            <v>CERRAMIENTO MALLA ESLABONADA C. 10 INC. ÁNGULO (PARAL EN TUBO ESTRUCTURAL GALVANIZADO 2")</v>
          </cell>
          <cell r="C150" t="str">
            <v>M2</v>
          </cell>
          <cell r="D150">
            <v>101203</v>
          </cell>
          <cell r="E150" t="str">
            <v>CONSTRUCCIÓN</v>
          </cell>
          <cell r="F150" t="str">
            <v>CARPINTERÍA METÁLICA</v>
          </cell>
          <cell r="G150">
            <v>10.1</v>
          </cell>
        </row>
        <row r="151">
          <cell r="B151" t="str">
            <v>CHAZOS PARA CARPINTERÍA EN MADERA</v>
          </cell>
          <cell r="C151" t="str">
            <v>UN</v>
          </cell>
          <cell r="D151">
            <v>4352</v>
          </cell>
          <cell r="E151" t="str">
            <v>CONSTRUCCIÓN</v>
          </cell>
          <cell r="F151" t="str">
            <v>CARPINTERÍA EN MADERA</v>
          </cell>
          <cell r="G151">
            <v>9.1999999999999993</v>
          </cell>
        </row>
        <row r="152">
          <cell r="B152" t="str">
            <v>CICLOPARQUEADERO M100 TIPO 1</v>
          </cell>
          <cell r="C152" t="str">
            <v>UN</v>
          </cell>
          <cell r="D152">
            <v>495436</v>
          </cell>
          <cell r="E152" t="str">
            <v>URBANISMO</v>
          </cell>
          <cell r="F152" t="str">
            <v>MOBILIARIO URBANO</v>
          </cell>
          <cell r="G152">
            <v>6.13</v>
          </cell>
        </row>
        <row r="153">
          <cell r="B153" t="str">
            <v>CICLOPARQUEADERO M101 TIPO 2</v>
          </cell>
          <cell r="C153" t="str">
            <v>UN</v>
          </cell>
          <cell r="D153">
            <v>657469</v>
          </cell>
          <cell r="E153" t="str">
            <v>URBANISMO</v>
          </cell>
          <cell r="F153" t="str">
            <v>MOBILIARIO URBANO</v>
          </cell>
          <cell r="G153">
            <v>6.14</v>
          </cell>
        </row>
        <row r="154">
          <cell r="B154" t="str">
            <v>CIELO RASO BOVEDAS DRYWALL (INCLUYE PINTURA)</v>
          </cell>
          <cell r="C154" t="str">
            <v>M2</v>
          </cell>
          <cell r="D154">
            <v>56838</v>
          </cell>
          <cell r="E154" t="str">
            <v>CONSTRUCCIÓN</v>
          </cell>
          <cell r="F154" t="str">
            <v>CIELO RASO</v>
          </cell>
          <cell r="G154">
            <v>15.3</v>
          </cell>
        </row>
        <row r="155">
          <cell r="B155" t="str">
            <v>CIELO RASO DURACUSTIC</v>
          </cell>
          <cell r="C155" t="str">
            <v>M2</v>
          </cell>
          <cell r="D155">
            <v>69806</v>
          </cell>
          <cell r="E155" t="str">
            <v>CONSTRUCCIÓN</v>
          </cell>
          <cell r="F155" t="str">
            <v>CIELO RASO</v>
          </cell>
          <cell r="G155">
            <v>15.4</v>
          </cell>
        </row>
        <row r="156">
          <cell r="B156" t="str">
            <v>CIELO RASO PLANO DRYWALL (INCLUYE PINTURA)</v>
          </cell>
          <cell r="C156" t="str">
            <v>M2</v>
          </cell>
          <cell r="D156">
            <v>52078</v>
          </cell>
          <cell r="E156" t="str">
            <v>CONSTRUCCIÓN</v>
          </cell>
          <cell r="F156" t="str">
            <v>CIELO RASO</v>
          </cell>
          <cell r="G156">
            <v>15.5</v>
          </cell>
        </row>
        <row r="157">
          <cell r="B157" t="str">
            <v>CIELO RASO TRIPLEX (INCLUYE ESTRUCTURA DE APOYO)</v>
          </cell>
          <cell r="C157" t="str">
            <v>M2</v>
          </cell>
          <cell r="D157">
            <v>96677</v>
          </cell>
          <cell r="E157" t="str">
            <v>CONSTRUCCIÓN</v>
          </cell>
          <cell r="F157" t="str">
            <v>CIELO RASO</v>
          </cell>
          <cell r="G157">
            <v>15.6</v>
          </cell>
        </row>
        <row r="158">
          <cell r="B158" t="str">
            <v>CILINDRO POZO EN LADRILLO TOLETE, Di=1.20M, E=0.25M  (INC. PAÑETE INTERNO E=1.5CM Y CAÑUELA)</v>
          </cell>
          <cell r="C158" t="str">
            <v>ML</v>
          </cell>
          <cell r="D158">
            <v>676248</v>
          </cell>
          <cell r="E158" t="str">
            <v>URBANISMO</v>
          </cell>
          <cell r="F158" t="str">
            <v>ALCANTARILLADO - SUMIDEROS Y POZOS</v>
          </cell>
          <cell r="G158">
            <v>4.2</v>
          </cell>
        </row>
        <row r="159">
          <cell r="B159" t="str">
            <v>CILINDRO POZO EN LADRILLO TOLETE, Di=1.20M, E=0.38M  (INC. PAÑETE INTERNO E=1.5CM Y CAÑUELA)</v>
          </cell>
          <cell r="C159" t="str">
            <v>ML</v>
          </cell>
          <cell r="D159">
            <v>961120</v>
          </cell>
          <cell r="E159" t="str">
            <v>URBANISMO</v>
          </cell>
          <cell r="F159" t="str">
            <v>ALCANTARILLADO - SUMIDEROS Y POZOS</v>
          </cell>
          <cell r="G159">
            <v>4.5</v>
          </cell>
        </row>
        <row r="160">
          <cell r="B160" t="str">
            <v>CODO 45 PVC ALCANTARILLADO 16"</v>
          </cell>
          <cell r="C160" t="str">
            <v>UN</v>
          </cell>
          <cell r="D160">
            <v>1224198</v>
          </cell>
          <cell r="E160" t="str">
            <v>URBANISMO</v>
          </cell>
          <cell r="F160" t="str">
            <v>ALCANTARILLADO - TUBERÍA</v>
          </cell>
          <cell r="G160">
            <v>3.2</v>
          </cell>
        </row>
        <row r="161">
          <cell r="B161" t="str">
            <v>CODO 45 PVC ALCANTARILLADO 8"</v>
          </cell>
          <cell r="C161" t="str">
            <v>UN</v>
          </cell>
          <cell r="D161">
            <v>117376</v>
          </cell>
          <cell r="E161" t="str">
            <v>URBANISMO</v>
          </cell>
          <cell r="F161" t="str">
            <v>ALCANTARILLADO - TUBERÍA</v>
          </cell>
          <cell r="G161">
            <v>3.1</v>
          </cell>
        </row>
        <row r="162">
          <cell r="B162" t="str">
            <v>CODO 45 PVC UNIÓN MECÁNICA 10"</v>
          </cell>
          <cell r="C162" t="str">
            <v>UN</v>
          </cell>
          <cell r="D162">
            <v>1120811</v>
          </cell>
          <cell r="E162" t="str">
            <v>URBANISMO</v>
          </cell>
          <cell r="F162" t="str">
            <v>ACUEDUCTO</v>
          </cell>
          <cell r="G162">
            <v>1.4</v>
          </cell>
        </row>
        <row r="163">
          <cell r="B163" t="str">
            <v>CODO 45 PVC UNIÓN MECÁNICA 2"</v>
          </cell>
          <cell r="C163" t="str">
            <v>UN</v>
          </cell>
          <cell r="D163">
            <v>9711.9439999999995</v>
          </cell>
          <cell r="E163" t="str">
            <v>URBANISMO</v>
          </cell>
          <cell r="F163" t="str">
            <v>ACUEDUCTO</v>
          </cell>
          <cell r="G163">
            <v>1.1000000000000001</v>
          </cell>
        </row>
        <row r="164">
          <cell r="B164" t="str">
            <v>CODO 45 PVC UNIÓN MECÁNICA 4"</v>
          </cell>
          <cell r="C164" t="str">
            <v>UN</v>
          </cell>
          <cell r="D164">
            <v>93196</v>
          </cell>
          <cell r="E164" t="str">
            <v>URBANISMO</v>
          </cell>
          <cell r="F164" t="str">
            <v>ACUEDUCTO</v>
          </cell>
          <cell r="G164">
            <v>1.2</v>
          </cell>
        </row>
        <row r="165">
          <cell r="B165" t="str">
            <v>CODO 45 PVC UNIÓN MECÁNICA 8"</v>
          </cell>
          <cell r="C165" t="str">
            <v>UN</v>
          </cell>
          <cell r="D165">
            <v>525112</v>
          </cell>
          <cell r="E165" t="str">
            <v>URBANISMO</v>
          </cell>
          <cell r="F165" t="str">
            <v>ACUEDUCTO</v>
          </cell>
          <cell r="G165">
            <v>1.3</v>
          </cell>
        </row>
        <row r="166">
          <cell r="B166" t="str">
            <v>CODO 90 PVC ALCANTARILLADO 16"</v>
          </cell>
          <cell r="C166" t="str">
            <v>UN</v>
          </cell>
          <cell r="D166">
            <v>1417942</v>
          </cell>
          <cell r="E166" t="str">
            <v>URBANISMO</v>
          </cell>
          <cell r="F166" t="str">
            <v>ALCANTARILLADO - TUBERÍA</v>
          </cell>
          <cell r="G166">
            <v>3.4</v>
          </cell>
        </row>
        <row r="167">
          <cell r="B167" t="str">
            <v>CODO 90 PVC ALCANTARILLADO 24"</v>
          </cell>
          <cell r="C167" t="str">
            <v>UN</v>
          </cell>
          <cell r="D167">
            <v>988259</v>
          </cell>
          <cell r="E167" t="str">
            <v>URBANISMO</v>
          </cell>
          <cell r="F167" t="str">
            <v>ALCANTARILLADO - TUBERÍA</v>
          </cell>
          <cell r="G167">
            <v>3.5</v>
          </cell>
        </row>
        <row r="168">
          <cell r="B168" t="str">
            <v>CODO 90 PVC ALCANTARILLADO 8"</v>
          </cell>
          <cell r="C168" t="str">
            <v>UN</v>
          </cell>
          <cell r="D168">
            <v>153406</v>
          </cell>
          <cell r="E168" t="str">
            <v>URBANISMO</v>
          </cell>
          <cell r="F168" t="str">
            <v>ALCANTARILLADO - TUBERÍA</v>
          </cell>
          <cell r="G168">
            <v>3.3</v>
          </cell>
        </row>
        <row r="169">
          <cell r="B169" t="str">
            <v>CODO 90 PVC UNIÓN MECÁNICA 10"</v>
          </cell>
          <cell r="C169" t="str">
            <v>UN</v>
          </cell>
          <cell r="D169">
            <v>1684642</v>
          </cell>
          <cell r="E169" t="str">
            <v>URBANISMO</v>
          </cell>
          <cell r="F169" t="str">
            <v>ACUEDUCTO</v>
          </cell>
          <cell r="G169">
            <v>1.7</v>
          </cell>
        </row>
        <row r="170">
          <cell r="B170" t="str">
            <v>CODO 90 PVC UNIÓN MECÁNICA 4"</v>
          </cell>
          <cell r="C170" t="str">
            <v>UN</v>
          </cell>
          <cell r="D170">
            <v>128452</v>
          </cell>
          <cell r="E170" t="str">
            <v>URBANISMO</v>
          </cell>
          <cell r="F170" t="str">
            <v>ACUEDUCTO</v>
          </cell>
          <cell r="G170">
            <v>1.5</v>
          </cell>
        </row>
        <row r="171">
          <cell r="B171" t="str">
            <v>CODO 90 PVC UNIÓN MECÁNICA 8"</v>
          </cell>
          <cell r="C171" t="str">
            <v>UN</v>
          </cell>
          <cell r="D171">
            <v>782724</v>
          </cell>
          <cell r="E171" t="str">
            <v>URBANISMO</v>
          </cell>
          <cell r="F171" t="str">
            <v>ACUEDUCTO</v>
          </cell>
          <cell r="G171">
            <v>1.6</v>
          </cell>
        </row>
        <row r="172">
          <cell r="B172" t="str">
            <v>COLCHONETA RENO</v>
          </cell>
          <cell r="C172" t="str">
            <v>M3</v>
          </cell>
          <cell r="D172">
            <v>208659</v>
          </cell>
          <cell r="E172" t="str">
            <v>VIAS</v>
          </cell>
          <cell r="F172" t="str">
            <v>OBRAS DE ARTE</v>
          </cell>
          <cell r="G172">
            <v>4.5600000000000298</v>
          </cell>
          <cell r="H172" t="str">
            <v>682.1 P</v>
          </cell>
        </row>
        <row r="173">
          <cell r="B173" t="str">
            <v>COLLAR DE DERIVACIÓN PVC UNIÓN MECÁNICA 2 1/2" X 1/2"</v>
          </cell>
          <cell r="C173" t="str">
            <v>UN</v>
          </cell>
          <cell r="D173">
            <v>16525</v>
          </cell>
          <cell r="E173" t="str">
            <v>URBANISMO</v>
          </cell>
          <cell r="F173" t="str">
            <v>ACUEDUCTO</v>
          </cell>
          <cell r="G173">
            <v>1.9</v>
          </cell>
        </row>
        <row r="174">
          <cell r="B174" t="str">
            <v>COLLAR DE DERIVACIÓN PVC UNIÓN MECÁNICA 2" X 1/2"</v>
          </cell>
          <cell r="C174" t="str">
            <v>UN</v>
          </cell>
          <cell r="D174">
            <v>13386</v>
          </cell>
          <cell r="E174" t="str">
            <v>URBANISMO</v>
          </cell>
          <cell r="F174" t="str">
            <v>ACUEDUCTO</v>
          </cell>
          <cell r="G174">
            <v>1.8</v>
          </cell>
        </row>
        <row r="175">
          <cell r="B175" t="str">
            <v>COLLAR DE DERIVACIÓN PVC UNIÓN MECÁNICA 3" X 1/2"</v>
          </cell>
          <cell r="C175" t="str">
            <v>UN</v>
          </cell>
          <cell r="D175">
            <v>20764</v>
          </cell>
          <cell r="E175" t="str">
            <v>URBANISMO</v>
          </cell>
          <cell r="F175" t="str">
            <v>ACUEDUCTO</v>
          </cell>
          <cell r="G175">
            <v>1.1000000000000001</v>
          </cell>
        </row>
        <row r="176">
          <cell r="B176" t="str">
            <v>COLLAR DE DERIVACIÓN PVC UNIÓN MECÁNICA 4" X 1/2"</v>
          </cell>
          <cell r="C176" t="str">
            <v>UN</v>
          </cell>
          <cell r="D176">
            <v>22732</v>
          </cell>
          <cell r="E176" t="str">
            <v>URBANISMO</v>
          </cell>
          <cell r="F176" t="str">
            <v>ACUEDUCTO</v>
          </cell>
          <cell r="G176">
            <v>1.1100000000000001</v>
          </cell>
        </row>
        <row r="177">
          <cell r="B177" t="str">
            <v>COLLAR DE DERIVACIÓN PVC UNIÓN MECÁNICA 6" X 1/2"</v>
          </cell>
          <cell r="C177" t="str">
            <v>UN</v>
          </cell>
          <cell r="D177">
            <v>27264</v>
          </cell>
          <cell r="E177" t="str">
            <v>URBANISMO</v>
          </cell>
          <cell r="F177" t="str">
            <v>ACUEDUCTO</v>
          </cell>
          <cell r="G177">
            <v>1.1200000000000001</v>
          </cell>
        </row>
        <row r="178">
          <cell r="B178" t="str">
            <v>COLLAR DE DERIVACIÓN PVC UNIÓN MECÁNICA 6" X 2"</v>
          </cell>
          <cell r="C178" t="str">
            <v>UN</v>
          </cell>
          <cell r="D178">
            <v>27264</v>
          </cell>
          <cell r="E178" t="str">
            <v>URBANISMO</v>
          </cell>
          <cell r="F178" t="str">
            <v>ACUEDUCTO</v>
          </cell>
          <cell r="G178">
            <v>1.1299999999999999</v>
          </cell>
        </row>
        <row r="179">
          <cell r="B179" t="str">
            <v>COLORPLAST FACHADA SOBRE FACHADA</v>
          </cell>
          <cell r="C179" t="str">
            <v>M2</v>
          </cell>
          <cell r="D179">
            <v>67593</v>
          </cell>
          <cell r="E179" t="str">
            <v>CONSTRUCCIÓN</v>
          </cell>
          <cell r="F179" t="str">
            <v>PINTURAS</v>
          </cell>
          <cell r="G179">
            <v>18.600000000000001</v>
          </cell>
        </row>
        <row r="180">
          <cell r="B180" t="str">
            <v>COLUMNAS 3500 PSI</v>
          </cell>
          <cell r="C180" t="str">
            <v>M3</v>
          </cell>
          <cell r="D180">
            <v>839844</v>
          </cell>
          <cell r="E180" t="str">
            <v>CONSTRUCCIÓN</v>
          </cell>
          <cell r="F180" t="str">
            <v>ESTRUCTURAS EN CONCRETO</v>
          </cell>
          <cell r="G180">
            <v>4.3</v>
          </cell>
        </row>
        <row r="181">
          <cell r="B181" t="str">
            <v xml:space="preserve">CONCRETO 1500 PSI </v>
          </cell>
          <cell r="C181" t="str">
            <v>M3</v>
          </cell>
          <cell r="D181">
            <v>325418</v>
          </cell>
          <cell r="E181" t="str">
            <v>CONSTRUCCIÓN</v>
          </cell>
          <cell r="F181" t="str">
            <v>MORTEROS Y CONCRETOS</v>
          </cell>
          <cell r="G181">
            <v>8.6</v>
          </cell>
        </row>
        <row r="182">
          <cell r="B182" t="str">
            <v xml:space="preserve">CONCRETO 2000 PSI </v>
          </cell>
          <cell r="C182" t="str">
            <v>M3</v>
          </cell>
          <cell r="D182">
            <v>356402</v>
          </cell>
          <cell r="E182" t="str">
            <v>CONSTRUCCIÓN</v>
          </cell>
          <cell r="F182" t="str">
            <v>MORTEROS Y CONCRETOS</v>
          </cell>
          <cell r="G182">
            <v>8.5</v>
          </cell>
        </row>
        <row r="183">
          <cell r="B183" t="str">
            <v xml:space="preserve">CONCRETO 2500 PSI </v>
          </cell>
          <cell r="C183" t="str">
            <v>M3</v>
          </cell>
          <cell r="D183">
            <v>380601</v>
          </cell>
          <cell r="E183" t="str">
            <v>CONSTRUCCIÓN</v>
          </cell>
          <cell r="F183" t="str">
            <v>MORTEROS Y CONCRETOS</v>
          </cell>
          <cell r="G183">
            <v>8.4</v>
          </cell>
        </row>
        <row r="184">
          <cell r="B184" t="str">
            <v xml:space="preserve">CONCRETO 3000 PSI </v>
          </cell>
          <cell r="C184" t="str">
            <v>M3</v>
          </cell>
          <cell r="D184">
            <v>424002</v>
          </cell>
          <cell r="E184" t="str">
            <v>CONSTRUCCIÓN</v>
          </cell>
          <cell r="F184" t="str">
            <v>MORTEROS Y CONCRETOS</v>
          </cell>
          <cell r="G184">
            <v>8.3000000000000007</v>
          </cell>
        </row>
        <row r="185">
          <cell r="B185" t="str">
            <v xml:space="preserve">CONCRETO 3500 PSI </v>
          </cell>
          <cell r="C185" t="str">
            <v>M3</v>
          </cell>
          <cell r="D185">
            <v>425854</v>
          </cell>
          <cell r="E185" t="str">
            <v>CONSTRUCCIÓN</v>
          </cell>
          <cell r="F185" t="str">
            <v>MORTEROS Y CONCRETOS</v>
          </cell>
          <cell r="G185">
            <v>8.1999999999999993</v>
          </cell>
        </row>
        <row r="186">
          <cell r="B186" t="str">
            <v xml:space="preserve">CONCRETO 4000 PSI </v>
          </cell>
          <cell r="C186" t="str">
            <v>M3</v>
          </cell>
          <cell r="D186">
            <v>486936</v>
          </cell>
          <cell r="E186" t="str">
            <v>CONSTRUCCIÓN</v>
          </cell>
          <cell r="F186" t="str">
            <v>MORTEROS Y CONCRETOS</v>
          </cell>
          <cell r="G186">
            <v>8.1</v>
          </cell>
        </row>
        <row r="187">
          <cell r="B187" t="str">
            <v>CONCRETO BASE GRADAS 2500 PSI</v>
          </cell>
          <cell r="C187" t="str">
            <v>M2</v>
          </cell>
          <cell r="D187">
            <v>60862</v>
          </cell>
          <cell r="E187" t="str">
            <v>CONSTRUCCIÓN</v>
          </cell>
          <cell r="F187" t="str">
            <v>PISOS BASES</v>
          </cell>
          <cell r="G187">
            <v>13.7</v>
          </cell>
        </row>
        <row r="188">
          <cell r="B188" t="str">
            <v>CONCRETO CICLÓPEO 2000 PSI, 40% RAJÓN</v>
          </cell>
          <cell r="C188" t="str">
            <v>M3</v>
          </cell>
          <cell r="D188">
            <v>265123</v>
          </cell>
          <cell r="E188" t="str">
            <v>CONSTRUCCIÓN</v>
          </cell>
          <cell r="F188" t="str">
            <v>ESTRUCTURAS EN CONCRETO</v>
          </cell>
          <cell r="G188">
            <v>4.4000000000000004</v>
          </cell>
        </row>
        <row r="189">
          <cell r="B189" t="str">
            <v>CONCRETO CICLÓPEO CLASE G, 2000 PSI 40% RAJÓN PARA BASES</v>
          </cell>
          <cell r="C189" t="str">
            <v>M3</v>
          </cell>
          <cell r="D189">
            <v>381958</v>
          </cell>
          <cell r="E189" t="str">
            <v>VIAS</v>
          </cell>
          <cell r="F189" t="str">
            <v>OBRAS DE ARTE</v>
          </cell>
          <cell r="G189">
            <v>4.2500000000000098</v>
          </cell>
          <cell r="H189" t="str">
            <v>630.7</v>
          </cell>
        </row>
        <row r="190">
          <cell r="B190" t="str">
            <v>CONCRETO CICLÓPEO CLASE G, 2000 PSI 40% RAJÓN PARA ELEVACIONES</v>
          </cell>
          <cell r="C190" t="str">
            <v>M3</v>
          </cell>
          <cell r="D190">
            <v>390601</v>
          </cell>
          <cell r="E190" t="str">
            <v>VIAS</v>
          </cell>
          <cell r="F190" t="str">
            <v>OBRAS DE ARTE</v>
          </cell>
          <cell r="G190">
            <v>4.2600000000000096</v>
          </cell>
          <cell r="H190" t="str">
            <v>630.7</v>
          </cell>
        </row>
        <row r="191">
          <cell r="B191" t="str">
            <v>CONCRETO CICLÓPEO, 2500 PSI 40% RAJÓN PARA BASES</v>
          </cell>
          <cell r="C191" t="str">
            <v>M3</v>
          </cell>
          <cell r="D191">
            <v>396477</v>
          </cell>
          <cell r="E191" t="str">
            <v>VIAS</v>
          </cell>
          <cell r="F191" t="str">
            <v>OBRAS DE ARTE</v>
          </cell>
          <cell r="G191">
            <v>4.2700000000000102</v>
          </cell>
          <cell r="H191" t="str">
            <v>630 P</v>
          </cell>
        </row>
        <row r="192">
          <cell r="B192" t="str">
            <v>CONCRETO CICLÓPEO, 2500 PSI 40% RAJÓN PARA ELEVACIONES</v>
          </cell>
          <cell r="C192" t="str">
            <v>M3</v>
          </cell>
          <cell r="D192">
            <v>405120</v>
          </cell>
          <cell r="E192" t="str">
            <v>VIAS</v>
          </cell>
          <cell r="F192" t="str">
            <v>OBRAS DE ARTE</v>
          </cell>
          <cell r="G192">
            <v>4.28000000000001</v>
          </cell>
          <cell r="H192" t="str">
            <v>630 P</v>
          </cell>
        </row>
        <row r="193">
          <cell r="B193" t="str">
            <v>CONCRETO CLASE E, 2500 PSI PARA BASES</v>
          </cell>
          <cell r="C193" t="str">
            <v>M3</v>
          </cell>
          <cell r="D193">
            <v>542405</v>
          </cell>
          <cell r="E193" t="str">
            <v>VIAS</v>
          </cell>
          <cell r="F193" t="str">
            <v>OBRAS DE ARTE</v>
          </cell>
          <cell r="G193">
            <v>4.2900000000000098</v>
          </cell>
          <cell r="H193" t="str">
            <v>630.5</v>
          </cell>
        </row>
        <row r="194">
          <cell r="B194" t="str">
            <v>CONCRETO CLASE E, 2500 PSI PARA ELEVACIONES</v>
          </cell>
          <cell r="C194" t="str">
            <v>M3</v>
          </cell>
          <cell r="D194">
            <v>637706</v>
          </cell>
          <cell r="E194" t="str">
            <v>VIAS</v>
          </cell>
          <cell r="F194" t="str">
            <v>OBRAS DE ARTE</v>
          </cell>
          <cell r="G194">
            <v>4.3000000000000096</v>
          </cell>
          <cell r="H194" t="str">
            <v>630.5</v>
          </cell>
        </row>
        <row r="195">
          <cell r="B195" t="str">
            <v>CONCRETO CLASE F, 2000 PSI PARA SOLADOS Y ATRAQUES</v>
          </cell>
          <cell r="C195" t="str">
            <v>M3</v>
          </cell>
          <cell r="D195">
            <v>405684</v>
          </cell>
          <cell r="E195" t="str">
            <v>VIAS</v>
          </cell>
          <cell r="F195" t="str">
            <v>OBRAS DE ARTE</v>
          </cell>
          <cell r="G195">
            <v>4.24000000000001</v>
          </cell>
          <cell r="H195" t="str">
            <v>630.6</v>
          </cell>
        </row>
        <row r="196">
          <cell r="B196" t="str">
            <v>CONCRETO ESTRIADO RAMPAS 2500 PSI</v>
          </cell>
          <cell r="C196" t="str">
            <v>M2</v>
          </cell>
          <cell r="D196">
            <v>84953</v>
          </cell>
          <cell r="E196" t="str">
            <v>CONSTRUCCIÓN</v>
          </cell>
          <cell r="F196" t="str">
            <v>PISOS BASES</v>
          </cell>
          <cell r="G196">
            <v>13.8</v>
          </cell>
        </row>
        <row r="197">
          <cell r="B197" t="str">
            <v>CONCRETO PARA PAVIMENTO RÍGIDO MR-38, INCLUYE SELLADO DE JUNTAS Y ACERO DE TRANSFERENCIA Y UNIÓN</v>
          </cell>
          <cell r="C197" t="str">
            <v>M3</v>
          </cell>
          <cell r="D197">
            <v>663914</v>
          </cell>
          <cell r="E197" t="str">
            <v>VIAS</v>
          </cell>
          <cell r="F197" t="str">
            <v>ESTRUCTURA DE PAVIMENTO</v>
          </cell>
          <cell r="G197">
            <v>3.18</v>
          </cell>
          <cell r="H197" t="str">
            <v>500.1</v>
          </cell>
        </row>
        <row r="198">
          <cell r="B198" t="str">
            <v>CONCRETO PARA PAVIMENTO RÍGIDO MR-41, INCLUYE SELLADO DE JUNTAS Y ACERO DE TRANSFERENCIA Y UNIÓN</v>
          </cell>
          <cell r="C198" t="str">
            <v>M3</v>
          </cell>
          <cell r="D198">
            <v>697486</v>
          </cell>
          <cell r="E198" t="str">
            <v>VIAS</v>
          </cell>
          <cell r="F198" t="str">
            <v>ESTRUCTURA DE PAVIMENTO</v>
          </cell>
          <cell r="G198">
            <v>3.19</v>
          </cell>
          <cell r="H198" t="str">
            <v>500.1</v>
          </cell>
        </row>
        <row r="199">
          <cell r="B199" t="str">
            <v>CONCRETO PARA PAVIMENTO RÍGIDO MR-43, INCLUYE SELLADO DE JUNTAS Y ACERO DE TRANSFERENCIA Y UNIÓN</v>
          </cell>
          <cell r="C199" t="str">
            <v>M3</v>
          </cell>
          <cell r="D199">
            <v>719911</v>
          </cell>
          <cell r="E199" t="str">
            <v>VIAS</v>
          </cell>
          <cell r="F199" t="str">
            <v>ESTRUCTURA DE PAVIMENTO</v>
          </cell>
          <cell r="G199">
            <v>3.2</v>
          </cell>
          <cell r="H199" t="str">
            <v>500.1</v>
          </cell>
        </row>
        <row r="200">
          <cell r="B200" t="str">
            <v>CONCRETOS CLASE A, f´c =5000 psi.</v>
          </cell>
          <cell r="C200" t="str">
            <v>M3</v>
          </cell>
          <cell r="D200">
            <v>941501</v>
          </cell>
          <cell r="E200" t="str">
            <v>VIAS</v>
          </cell>
          <cell r="F200" t="str">
            <v>OBRAS DE ARTE</v>
          </cell>
          <cell r="G200">
            <v>4.0999999999999996</v>
          </cell>
          <cell r="H200" t="str">
            <v>630.1</v>
          </cell>
        </row>
        <row r="201">
          <cell r="B201" t="str">
            <v>CONCRETOS CLASE C, f´c =4000 psi (placas)</v>
          </cell>
          <cell r="C201" t="str">
            <v>M3</v>
          </cell>
          <cell r="D201">
            <v>814610</v>
          </cell>
          <cell r="E201" t="str">
            <v>VIAS</v>
          </cell>
          <cell r="F201" t="str">
            <v>OBRAS DE ARTE</v>
          </cell>
          <cell r="G201">
            <v>4.2</v>
          </cell>
          <cell r="H201" t="str">
            <v>630.3</v>
          </cell>
        </row>
        <row r="202">
          <cell r="B202" t="str">
            <v>CONCRETOS CLASE C, f´c =4000 psi (vigas en puentes)</v>
          </cell>
          <cell r="C202" t="str">
            <v>M3</v>
          </cell>
          <cell r="D202">
            <v>861885</v>
          </cell>
          <cell r="E202" t="str">
            <v>VIAS</v>
          </cell>
          <cell r="F202" t="str">
            <v>OBRAS DE ARTE</v>
          </cell>
          <cell r="G202">
            <v>4.3</v>
          </cell>
          <cell r="H202" t="str">
            <v>630.3</v>
          </cell>
        </row>
        <row r="203">
          <cell r="B203" t="str">
            <v>CONCRETOS CLASE D, f´c =3000 psi (bases)</v>
          </cell>
          <cell r="C203" t="str">
            <v>M3</v>
          </cell>
          <cell r="D203">
            <v>592016</v>
          </cell>
          <cell r="E203" t="str">
            <v>VIAS</v>
          </cell>
          <cell r="F203" t="str">
            <v>OBRAS DE ARTE</v>
          </cell>
          <cell r="G203">
            <v>4.5999999999999996</v>
          </cell>
          <cell r="H203" t="str">
            <v>630.4</v>
          </cell>
        </row>
        <row r="204">
          <cell r="B204" t="str">
            <v>CONCRETOS CLASE D, f´c =3000 psi (box-coulvert)</v>
          </cell>
          <cell r="C204" t="str">
            <v>M3</v>
          </cell>
          <cell r="D204">
            <v>612304</v>
          </cell>
          <cell r="E204" t="str">
            <v>VIAS</v>
          </cell>
          <cell r="F204" t="str">
            <v>OBRAS DE ARTE</v>
          </cell>
          <cell r="G204">
            <v>4.9000000000000004</v>
          </cell>
          <cell r="H204" t="str">
            <v>630.4</v>
          </cell>
        </row>
        <row r="205">
          <cell r="B205" t="str">
            <v>CONCRETOS CLASE D, f´c =3000 psi (elevaciones)</v>
          </cell>
          <cell r="C205" t="str">
            <v>M3</v>
          </cell>
          <cell r="D205">
            <v>689053</v>
          </cell>
          <cell r="E205" t="str">
            <v>VIAS</v>
          </cell>
          <cell r="F205" t="str">
            <v>OBRAS DE ARTE</v>
          </cell>
          <cell r="G205">
            <v>4.7</v>
          </cell>
          <cell r="H205" t="str">
            <v>630.4</v>
          </cell>
        </row>
        <row r="206">
          <cell r="B206" t="str">
            <v>CONCRETOS CLASE D, f´c =3000 psi (placas)</v>
          </cell>
          <cell r="C206" t="str">
            <v>M3</v>
          </cell>
          <cell r="D206">
            <v>751047</v>
          </cell>
          <cell r="E206" t="str">
            <v>VIAS</v>
          </cell>
          <cell r="F206" t="str">
            <v>OBRAS DE ARTE</v>
          </cell>
          <cell r="G206">
            <v>4.8</v>
          </cell>
          <cell r="H206" t="str">
            <v>630.4</v>
          </cell>
        </row>
        <row r="207">
          <cell r="B207" t="str">
            <v>CONCRETOS CLASE D, f´c =3000 psi (vigas en puentes)</v>
          </cell>
          <cell r="C207" t="str">
            <v>M3</v>
          </cell>
          <cell r="D207">
            <v>795804</v>
          </cell>
          <cell r="E207" t="str">
            <v>VIAS</v>
          </cell>
          <cell r="F207" t="str">
            <v>OBRAS DE ARTE</v>
          </cell>
          <cell r="G207">
            <v>4.0999999999999996</v>
          </cell>
          <cell r="H207" t="str">
            <v>630.4</v>
          </cell>
        </row>
        <row r="208">
          <cell r="B208" t="str">
            <v>CONCRETOS f´c =3500 psi (bases)</v>
          </cell>
          <cell r="C208" t="str">
            <v>M3</v>
          </cell>
          <cell r="D208">
            <v>593886</v>
          </cell>
          <cell r="E208" t="str">
            <v>VIAS</v>
          </cell>
          <cell r="F208" t="str">
            <v>OBRAS DE ARTE</v>
          </cell>
          <cell r="G208">
            <v>4.4000000000000004</v>
          </cell>
          <cell r="H208" t="str">
            <v>630 P</v>
          </cell>
        </row>
        <row r="209">
          <cell r="B209" t="str">
            <v>CONCRETOS f´c =3500 psi (elevaciones)</v>
          </cell>
          <cell r="C209" t="str">
            <v>M3</v>
          </cell>
          <cell r="D209">
            <v>690998</v>
          </cell>
          <cell r="E209" t="str">
            <v>VIAS</v>
          </cell>
          <cell r="F209" t="str">
            <v>OBRAS DE ARTE</v>
          </cell>
          <cell r="G209">
            <v>4.5</v>
          </cell>
          <cell r="H209" t="str">
            <v>630 P</v>
          </cell>
        </row>
        <row r="210">
          <cell r="B210" t="str">
            <v>CONEXIÓN TANQUE ELEVADO PVC</v>
          </cell>
          <cell r="C210" t="str">
            <v>UN</v>
          </cell>
          <cell r="D210">
            <v>226411</v>
          </cell>
          <cell r="E210" t="str">
            <v>CONSTRUCCIÓN</v>
          </cell>
          <cell r="F210" t="str">
            <v>INSTALACIONES HIDROSANITARIAS - RED CONTRA INCENDIO</v>
          </cell>
          <cell r="G210">
            <v>11.8</v>
          </cell>
        </row>
        <row r="211">
          <cell r="B211" t="str">
            <v>CONFORMACIÓN DE LA CALZADA EXISTENTE</v>
          </cell>
          <cell r="C211" t="str">
            <v>M2</v>
          </cell>
          <cell r="D211">
            <v>843</v>
          </cell>
          <cell r="E211" t="str">
            <v>VIAS</v>
          </cell>
          <cell r="F211" t="str">
            <v>MANTENIMIENTO VIAL</v>
          </cell>
          <cell r="G211">
            <v>6.1</v>
          </cell>
          <cell r="H211" t="str">
            <v>310.1</v>
          </cell>
        </row>
        <row r="212">
          <cell r="B212" t="str">
            <v>CONTENEDOR DE RAÍCES TIPO A B-20</v>
          </cell>
          <cell r="C212" t="str">
            <v>UN</v>
          </cell>
          <cell r="D212">
            <v>569923</v>
          </cell>
          <cell r="E212" t="str">
            <v>URBANISMO</v>
          </cell>
          <cell r="F212" t="str">
            <v>ANDENES Y SARDINELES</v>
          </cell>
          <cell r="G212">
            <v>5.0999999999999996</v>
          </cell>
        </row>
        <row r="213">
          <cell r="B213" t="str">
            <v>CORNISAS YESO</v>
          </cell>
          <cell r="C213" t="str">
            <v>ML</v>
          </cell>
          <cell r="D213">
            <v>50338</v>
          </cell>
          <cell r="E213" t="str">
            <v>CONSTRUCCIÓN</v>
          </cell>
          <cell r="F213" t="str">
            <v>CIELO RASO</v>
          </cell>
          <cell r="G213">
            <v>15.7</v>
          </cell>
        </row>
        <row r="214">
          <cell r="B214" t="str">
            <v>CORREA 2 D=1/2" 1 D=1/2" CELOSÍA EN 3/8" INC. ANTICORROSIVO</v>
          </cell>
          <cell r="C214" t="str">
            <v>ML</v>
          </cell>
          <cell r="D214">
            <v>41675</v>
          </cell>
          <cell r="E214" t="str">
            <v>CONSTRUCCIÓN</v>
          </cell>
          <cell r="F214" t="str">
            <v>CARPINTERÍA METÁLICA</v>
          </cell>
          <cell r="G214">
            <v>10.11</v>
          </cell>
        </row>
        <row r="215">
          <cell r="B215" t="str">
            <v>CORTASOL CELOSIA C-23 EN ALUZINC</v>
          </cell>
          <cell r="C215" t="str">
            <v>M2</v>
          </cell>
          <cell r="D215">
            <v>295688</v>
          </cell>
          <cell r="E215" t="str">
            <v>CONSTRUCCIÓN</v>
          </cell>
          <cell r="F215" t="str">
            <v>CUBIERTAS</v>
          </cell>
          <cell r="G215">
            <v>7.4200000000000204</v>
          </cell>
        </row>
        <row r="216">
          <cell r="B216" t="str">
            <v>CORTASOL TIPO CELOSCREEN 110-M1, PASO 200</v>
          </cell>
          <cell r="C216" t="str">
            <v>M2</v>
          </cell>
          <cell r="D216">
            <v>276675</v>
          </cell>
          <cell r="E216" t="str">
            <v>CONSTRUCCIÓN</v>
          </cell>
          <cell r="F216" t="str">
            <v>CUBIERTAS</v>
          </cell>
          <cell r="G216">
            <v>7.4100000000000197</v>
          </cell>
        </row>
        <row r="217">
          <cell r="B217" t="str">
            <v>CUBIERTA EN POLICARBONATO ALVEOLAR</v>
          </cell>
          <cell r="C217" t="str">
            <v>M2</v>
          </cell>
          <cell r="D217">
            <v>415137</v>
          </cell>
          <cell r="E217" t="str">
            <v>CONSTRUCCIÓN</v>
          </cell>
          <cell r="F217" t="str">
            <v>CUBIERTAS</v>
          </cell>
          <cell r="G217">
            <v>7.4000000000000199</v>
          </cell>
        </row>
        <row r="218">
          <cell r="B218" t="str">
            <v>CUBIERTA POZO D= 1.7M, E=0.20M C0NCRETO 3000 PSI CON REFUERZO (INCLUYE ARO Y TAPA HF)</v>
          </cell>
          <cell r="C218" t="str">
            <v>UN</v>
          </cell>
          <cell r="D218">
            <v>733706</v>
          </cell>
          <cell r="E218" t="str">
            <v>URBANISMO</v>
          </cell>
          <cell r="F218" t="str">
            <v>ALCANTARILLADO - SUMIDEROS Y POZOS</v>
          </cell>
          <cell r="G218">
            <v>4.3</v>
          </cell>
        </row>
        <row r="219">
          <cell r="B219" t="str">
            <v>CUBIERTA POZO D= 1.96M, E=0.20M C0NCRETO 3000 PSI CON REFUERZO (INCLUYE ARO Y TAPA HF)</v>
          </cell>
          <cell r="C219" t="str">
            <v>UN</v>
          </cell>
          <cell r="D219">
            <v>848987</v>
          </cell>
          <cell r="E219" t="str">
            <v>URBANISMO</v>
          </cell>
          <cell r="F219" t="str">
            <v>ALCANTARILLADO - SUMIDEROS Y POZOS</v>
          </cell>
          <cell r="G219">
            <v>4.5999999999999996</v>
          </cell>
        </row>
        <row r="220">
          <cell r="B220" t="str">
            <v xml:space="preserve">CUNETA DE CONCRETO CLASE E, 2500 PSI FUNDIDA EN EL LUGAR </v>
          </cell>
          <cell r="C220" t="str">
            <v>M3</v>
          </cell>
          <cell r="D220">
            <v>509098</v>
          </cell>
          <cell r="E220" t="str">
            <v>VIAS</v>
          </cell>
          <cell r="F220" t="str">
            <v>OBRAS DE ARTE</v>
          </cell>
          <cell r="G220">
            <v>4.2100000000000097</v>
          </cell>
          <cell r="H220" t="str">
            <v>671.1</v>
          </cell>
        </row>
        <row r="221">
          <cell r="B221" t="str">
            <v>DADOS EN CONCRETO 3500PSI</v>
          </cell>
          <cell r="C221" t="str">
            <v>M3</v>
          </cell>
          <cell r="D221">
            <v>617059</v>
          </cell>
          <cell r="E221" t="str">
            <v>CONSTRUCCIÓN</v>
          </cell>
          <cell r="F221" t="str">
            <v>CIMIENTOS</v>
          </cell>
          <cell r="G221">
            <v>2.16</v>
          </cell>
        </row>
        <row r="222">
          <cell r="B222" t="str">
            <v>DEFENSA METÁLICA</v>
          </cell>
          <cell r="C222" t="str">
            <v>ML</v>
          </cell>
          <cell r="D222">
            <v>150860</v>
          </cell>
          <cell r="E222" t="str">
            <v>VIAS</v>
          </cell>
          <cell r="F222" t="str">
            <v>SEÑALIZACIÓN</v>
          </cell>
          <cell r="G222">
            <v>5.5</v>
          </cell>
          <cell r="H222" t="str">
            <v>730.1</v>
          </cell>
        </row>
        <row r="223">
          <cell r="B223" t="str">
            <v>DEMARCACIÓN CON MARMOLINA</v>
          </cell>
          <cell r="C223" t="str">
            <v>ML</v>
          </cell>
          <cell r="D223">
            <v>3522</v>
          </cell>
          <cell r="E223" t="str">
            <v>CONSTRUCCIÓN</v>
          </cell>
          <cell r="F223" t="str">
            <v>PINTURAS</v>
          </cell>
          <cell r="G223">
            <v>18.7</v>
          </cell>
        </row>
        <row r="224">
          <cell r="B224" t="str">
            <v>DEMARCACIÓN CON PINTURA TIPO TRÁFICO E=0.10 M</v>
          </cell>
          <cell r="C224" t="str">
            <v>ML</v>
          </cell>
          <cell r="D224">
            <v>2731</v>
          </cell>
          <cell r="E224" t="str">
            <v>CONSTRUCCIÓN</v>
          </cell>
          <cell r="F224" t="str">
            <v>DOTACIONES DEPORTIVAS</v>
          </cell>
          <cell r="G224">
            <v>19.600000000000001</v>
          </cell>
        </row>
        <row r="225">
          <cell r="B225" t="str">
            <v>DEMOLICIÓN ADOQUÍN SOBRE ARENA, H=0.15 m</v>
          </cell>
          <cell r="C225" t="str">
            <v>M2</v>
          </cell>
          <cell r="D225">
            <v>9084</v>
          </cell>
          <cell r="E225" t="str">
            <v>CONSTRUCCIÓN</v>
          </cell>
          <cell r="F225" t="str">
            <v>PRELIMINARES</v>
          </cell>
          <cell r="G225">
            <v>1.1499999999999999</v>
          </cell>
        </row>
        <row r="226">
          <cell r="B226" t="str">
            <v>DEMOLICIÓN BALDOSA DE PISO H=0.02 M</v>
          </cell>
          <cell r="C226" t="str">
            <v>M2</v>
          </cell>
          <cell r="D226">
            <v>6261</v>
          </cell>
          <cell r="E226" t="str">
            <v>CONSTRUCCIÓN</v>
          </cell>
          <cell r="F226" t="str">
            <v>PRELIMINARES</v>
          </cell>
          <cell r="G226">
            <v>1.1000000000000001</v>
          </cell>
        </row>
        <row r="227">
          <cell r="B227" t="str">
            <v>DEMOLICIÓN BALDOSA DE PISO H=0.04 M</v>
          </cell>
          <cell r="C227" t="str">
            <v>M2</v>
          </cell>
          <cell r="D227">
            <v>8882</v>
          </cell>
          <cell r="E227" t="str">
            <v>CONSTRUCCIÓN</v>
          </cell>
          <cell r="F227" t="str">
            <v>PRELIMINARES</v>
          </cell>
          <cell r="G227">
            <v>1.1100000000000001</v>
          </cell>
        </row>
        <row r="228">
          <cell r="B228" t="str">
            <v>DEMOLICIÓN CABEZAS DE PILOTES</v>
          </cell>
          <cell r="C228" t="str">
            <v>M3</v>
          </cell>
          <cell r="D228">
            <v>297878</v>
          </cell>
          <cell r="E228" t="str">
            <v>CONSTRUCCIÓN</v>
          </cell>
          <cell r="F228" t="str">
            <v>CIMIENTOS</v>
          </cell>
          <cell r="G228">
            <v>2.2999999999999998</v>
          </cell>
        </row>
        <row r="229">
          <cell r="B229" t="str">
            <v>DEMOLICIÓN CIELO RASO FALSO</v>
          </cell>
          <cell r="C229" t="str">
            <v>M2</v>
          </cell>
          <cell r="D229">
            <v>8964</v>
          </cell>
          <cell r="E229" t="str">
            <v>CONSTRUCCIÓN</v>
          </cell>
          <cell r="F229" t="str">
            <v>PRELIMINARES</v>
          </cell>
          <cell r="G229">
            <v>1.1399999999999999</v>
          </cell>
        </row>
        <row r="230">
          <cell r="B230" t="str">
            <v>DEMOLICIÓN CIMIENTO ENTERRADO</v>
          </cell>
          <cell r="C230" t="str">
            <v>M3</v>
          </cell>
          <cell r="D230">
            <v>207425</v>
          </cell>
          <cell r="E230" t="str">
            <v>CONSTRUCCIÓN</v>
          </cell>
          <cell r="F230" t="str">
            <v>CIMIENTOS</v>
          </cell>
          <cell r="G230">
            <v>2.4</v>
          </cell>
        </row>
        <row r="231">
          <cell r="B231" t="str">
            <v>DEMOLICIÓN CONCRETO ESTRUCTURAL (INCLUYE CARGUE Y RETIRO DE SOBRANTES A UNA DISTANCIA DE 5KM)</v>
          </cell>
          <cell r="C231" t="str">
            <v>M3</v>
          </cell>
          <cell r="D231">
            <v>152777</v>
          </cell>
          <cell r="E231" t="str">
            <v>VIAS</v>
          </cell>
          <cell r="F231" t="str">
            <v>PRELIMILARES</v>
          </cell>
          <cell r="G231">
            <v>1.1000000000000001</v>
          </cell>
          <cell r="H231" t="str">
            <v>201 P</v>
          </cell>
        </row>
        <row r="232">
          <cell r="B232" t="str">
            <v>DEMOLICIÓN CONCRETO SIMPLE  (INCLUYE CARGUE Y RETIRO DE SOBRANTES A UNA DISTANCIA DE 5KM)</v>
          </cell>
          <cell r="C232" t="str">
            <v>M3</v>
          </cell>
          <cell r="D232">
            <v>53673</v>
          </cell>
          <cell r="E232" t="str">
            <v>VIAS</v>
          </cell>
          <cell r="F232" t="str">
            <v>PRELIMILARES</v>
          </cell>
          <cell r="G232">
            <v>1.2</v>
          </cell>
          <cell r="H232" t="str">
            <v>201 P</v>
          </cell>
        </row>
        <row r="233">
          <cell r="B233" t="str">
            <v>DEMOLICIÓN DE ESTRUCTURAS (INCLUYE CARGUE Y RETIRO DE SOBRANTES A UNA DISTANCIA DE 5KM)</v>
          </cell>
          <cell r="C233" t="str">
            <v>M3</v>
          </cell>
          <cell r="D233">
            <v>89524</v>
          </cell>
          <cell r="E233" t="str">
            <v>VIAS</v>
          </cell>
          <cell r="F233" t="str">
            <v>PRELIMILARES</v>
          </cell>
          <cell r="G233">
            <v>1.5</v>
          </cell>
          <cell r="H233" t="str">
            <v>201.7</v>
          </cell>
        </row>
        <row r="234">
          <cell r="B234" t="str">
            <v>DEMOLICIÓN ENCHAPE MURO</v>
          </cell>
          <cell r="C234" t="str">
            <v>M2</v>
          </cell>
          <cell r="D234">
            <v>6813</v>
          </cell>
          <cell r="E234" t="str">
            <v>CONSTRUCCIÓN</v>
          </cell>
          <cell r="F234" t="str">
            <v>PRELIMINARES</v>
          </cell>
          <cell r="G234">
            <v>1.1200000000000001</v>
          </cell>
        </row>
        <row r="235">
          <cell r="B235" t="str">
            <v>DEMOLICIÓN ESCALERAS EN CONCRETO</v>
          </cell>
          <cell r="C235" t="str">
            <v>M2</v>
          </cell>
          <cell r="D235">
            <v>80242</v>
          </cell>
          <cell r="E235" t="str">
            <v>CONSTRUCCIÓN</v>
          </cell>
          <cell r="F235" t="str">
            <v>PRELIMINARES</v>
          </cell>
          <cell r="G235">
            <v>1.9</v>
          </cell>
        </row>
        <row r="236">
          <cell r="B236" t="str">
            <v>DEMOLICIÓN MUROS EN MAMAPOSTERÍA 0.25 M</v>
          </cell>
          <cell r="C236" t="str">
            <v>M2</v>
          </cell>
          <cell r="D236">
            <v>18477</v>
          </cell>
          <cell r="E236" t="str">
            <v>CONSTRUCCIÓN</v>
          </cell>
          <cell r="F236" t="str">
            <v>PRELIMINARES</v>
          </cell>
          <cell r="G236">
            <v>1.17</v>
          </cell>
        </row>
        <row r="237">
          <cell r="B237" t="str">
            <v>DEMOLICIÓN MUROS EN MAMPOSTERÍA 0.15 M</v>
          </cell>
          <cell r="C237" t="str">
            <v>M2</v>
          </cell>
          <cell r="D237">
            <v>13497</v>
          </cell>
          <cell r="E237" t="str">
            <v>CONSTRUCCIÓN</v>
          </cell>
          <cell r="F237" t="str">
            <v>PRELIMINARES</v>
          </cell>
          <cell r="G237">
            <v>1.1599999999999999</v>
          </cell>
        </row>
        <row r="238">
          <cell r="B238" t="str">
            <v>DEMOLICIÓN PAÑETE MURO</v>
          </cell>
          <cell r="C238" t="str">
            <v>M2</v>
          </cell>
          <cell r="D238">
            <v>7419</v>
          </cell>
          <cell r="E238" t="str">
            <v>CONSTRUCCIÓN</v>
          </cell>
          <cell r="F238" t="str">
            <v>PRELIMINARES</v>
          </cell>
          <cell r="G238">
            <v>1.1299999999999999</v>
          </cell>
        </row>
        <row r="239">
          <cell r="B239" t="str">
            <v>DEMOLICIÓN PLACA ALIGERADA 0.30 M</v>
          </cell>
          <cell r="C239" t="str">
            <v>M2</v>
          </cell>
          <cell r="D239">
            <v>27441</v>
          </cell>
          <cell r="E239" t="str">
            <v>CONSTRUCCIÓN</v>
          </cell>
          <cell r="F239" t="str">
            <v>PRELIMINARES</v>
          </cell>
          <cell r="G239">
            <v>1.18</v>
          </cell>
        </row>
        <row r="240">
          <cell r="B240" t="str">
            <v>DEMOLICIÓN PLACA ALIGERADA 0.40 M</v>
          </cell>
          <cell r="C240" t="str">
            <v>M2</v>
          </cell>
          <cell r="D240">
            <v>39898</v>
          </cell>
          <cell r="E240" t="str">
            <v>CONSTRUCCIÓN</v>
          </cell>
          <cell r="F240" t="str">
            <v>PRELIMINARES</v>
          </cell>
          <cell r="G240">
            <v>1.19</v>
          </cell>
        </row>
        <row r="241">
          <cell r="B241" t="str">
            <v>DEMOLICIÓN PLACA ALIGERADA 0.50 M</v>
          </cell>
          <cell r="C241" t="str">
            <v>M2</v>
          </cell>
          <cell r="D241">
            <v>49367</v>
          </cell>
          <cell r="E241" t="str">
            <v>CONSTRUCCIÓN</v>
          </cell>
          <cell r="F241" t="str">
            <v>PRELIMINARES</v>
          </cell>
          <cell r="G241">
            <v>1.2</v>
          </cell>
        </row>
        <row r="242">
          <cell r="B242" t="str">
            <v>DEMOLICIÓN PLACA MACIZA 0.15 M</v>
          </cell>
          <cell r="C242" t="str">
            <v>M2</v>
          </cell>
          <cell r="D242">
            <v>40806</v>
          </cell>
          <cell r="E242" t="str">
            <v>CONSTRUCCIÓN</v>
          </cell>
          <cell r="F242" t="str">
            <v>PRELIMINARES</v>
          </cell>
          <cell r="G242">
            <v>1.21</v>
          </cell>
        </row>
        <row r="243">
          <cell r="B243" t="str">
            <v>DEMOLICIÓN PLACA MACIZA 0.20 M</v>
          </cell>
          <cell r="C243" t="str">
            <v>M2</v>
          </cell>
          <cell r="D243">
            <v>57319</v>
          </cell>
          <cell r="E243" t="str">
            <v>CONSTRUCCIÓN</v>
          </cell>
          <cell r="F243" t="str">
            <v>PRELIMINARES</v>
          </cell>
          <cell r="G243">
            <v>1.22</v>
          </cell>
        </row>
        <row r="244">
          <cell r="B244" t="str">
            <v>DEMOLICIÓN PLACA MACIZA 0.25 M</v>
          </cell>
          <cell r="C244" t="str">
            <v>M2</v>
          </cell>
          <cell r="D244">
            <v>67872</v>
          </cell>
          <cell r="E244" t="str">
            <v>CONSTRUCCIÓN</v>
          </cell>
          <cell r="F244" t="str">
            <v>PRELIMINARES</v>
          </cell>
          <cell r="G244">
            <v>1.23</v>
          </cell>
        </row>
        <row r="245">
          <cell r="B245" t="str">
            <v>DEMOLICIÓN PLACA MACIZA 0.30 M</v>
          </cell>
          <cell r="C245" t="str">
            <v>M2</v>
          </cell>
          <cell r="D245">
            <v>83193</v>
          </cell>
          <cell r="E245" t="str">
            <v>CONSTRUCCIÓN</v>
          </cell>
          <cell r="F245" t="str">
            <v>PRELIMINARES</v>
          </cell>
          <cell r="G245">
            <v>1.24</v>
          </cell>
        </row>
        <row r="246">
          <cell r="B246" t="str">
            <v>DEMOLICIÓN PLACA PISO 0.05 M</v>
          </cell>
          <cell r="C246" t="str">
            <v>M2</v>
          </cell>
          <cell r="D246">
            <v>9103</v>
          </cell>
          <cell r="E246" t="str">
            <v>CONSTRUCCIÓN</v>
          </cell>
          <cell r="F246" t="str">
            <v>PRELIMINARES</v>
          </cell>
          <cell r="G246">
            <v>1.25</v>
          </cell>
        </row>
        <row r="247">
          <cell r="B247" t="str">
            <v>DEMOLICIÓN PLACA PISO 0.10 M</v>
          </cell>
          <cell r="C247" t="str">
            <v>M2</v>
          </cell>
          <cell r="D247">
            <v>14736</v>
          </cell>
          <cell r="E247" t="str">
            <v>CONSTRUCCIÓN</v>
          </cell>
          <cell r="F247" t="str">
            <v>PRELIMINARES</v>
          </cell>
          <cell r="G247">
            <v>1.26</v>
          </cell>
        </row>
        <row r="248">
          <cell r="B248" t="str">
            <v>DEMOLICIÓN PLACA PISO 0.15 M</v>
          </cell>
          <cell r="C248" t="str">
            <v>M2</v>
          </cell>
          <cell r="D248">
            <v>22422</v>
          </cell>
          <cell r="E248" t="str">
            <v>CONSTRUCCIÓN</v>
          </cell>
          <cell r="F248" t="str">
            <v>PRELIMINARES</v>
          </cell>
          <cell r="G248">
            <v>1.27</v>
          </cell>
        </row>
        <row r="249">
          <cell r="B249" t="str">
            <v>DEMOLICIÓN PLACA PISO 0.20 M</v>
          </cell>
          <cell r="C249" t="str">
            <v>M2</v>
          </cell>
          <cell r="D249">
            <v>36746</v>
          </cell>
          <cell r="E249" t="str">
            <v>CONSTRUCCIÓN</v>
          </cell>
          <cell r="F249" t="str">
            <v>PRELIMINARES</v>
          </cell>
          <cell r="G249">
            <v>1.28</v>
          </cell>
        </row>
        <row r="250">
          <cell r="B250" t="str">
            <v>DEMOLICIÓN VIGAS Y COLUMNAS</v>
          </cell>
          <cell r="C250" t="str">
            <v>M3</v>
          </cell>
          <cell r="D250">
            <v>233157</v>
          </cell>
          <cell r="E250" t="str">
            <v>CONSTRUCCIÓN</v>
          </cell>
          <cell r="F250" t="str">
            <v>PRELIMINARES</v>
          </cell>
          <cell r="G250">
            <v>1.29</v>
          </cell>
        </row>
        <row r="251">
          <cell r="B251" t="str">
            <v>DESCAPOTE A MAQUINA E=0.20 M</v>
          </cell>
          <cell r="C251" t="str">
            <v>M2</v>
          </cell>
          <cell r="D251">
            <v>1539</v>
          </cell>
          <cell r="E251" t="str">
            <v>CONSTRUCCIÓN</v>
          </cell>
          <cell r="F251" t="str">
            <v>PRELIMINARES</v>
          </cell>
          <cell r="G251">
            <v>1.3</v>
          </cell>
        </row>
        <row r="252">
          <cell r="B252" t="str">
            <v>DESCAPOTE MANUAL Y RETIRO  E= 0.20 M APILE A 15 M</v>
          </cell>
          <cell r="C252" t="str">
            <v>M2</v>
          </cell>
          <cell r="D252">
            <v>5807</v>
          </cell>
          <cell r="E252" t="str">
            <v>CONSTRUCCIÓN</v>
          </cell>
          <cell r="F252" t="str">
            <v>PRELIMINARES</v>
          </cell>
          <cell r="G252">
            <v>1.31</v>
          </cell>
        </row>
        <row r="253">
          <cell r="B253" t="str">
            <v>DESMONTE APARATOS SANITARIOS</v>
          </cell>
          <cell r="C253" t="str">
            <v>UN</v>
          </cell>
          <cell r="D253">
            <v>20960</v>
          </cell>
          <cell r="E253" t="str">
            <v>CONSTRUCCIÓN</v>
          </cell>
          <cell r="F253" t="str">
            <v>PRELIMINARES</v>
          </cell>
          <cell r="G253">
            <v>1.32</v>
          </cell>
        </row>
        <row r="254">
          <cell r="B254" t="str">
            <v>DESMONTE DE CUBIERTAS (ASBESTO CEMENTO)</v>
          </cell>
          <cell r="C254" t="str">
            <v>M2</v>
          </cell>
          <cell r="D254">
            <v>11307</v>
          </cell>
          <cell r="E254" t="str">
            <v>CONSTRUCCIÓN</v>
          </cell>
          <cell r="F254" t="str">
            <v>PRELIMINARES</v>
          </cell>
          <cell r="G254">
            <v>1.34</v>
          </cell>
        </row>
        <row r="255">
          <cell r="B255" t="str">
            <v>DESMONTE DE CUBIERTAS (TEJA DE BARRO)</v>
          </cell>
          <cell r="C255" t="str">
            <v>M2</v>
          </cell>
          <cell r="D255">
            <v>11490</v>
          </cell>
          <cell r="E255" t="str">
            <v>CONSTRUCCIÓN</v>
          </cell>
          <cell r="F255" t="str">
            <v>PRELIMINARES</v>
          </cell>
          <cell r="G255">
            <v>1.33</v>
          </cell>
        </row>
        <row r="256">
          <cell r="B256" t="str">
            <v>DESMONTE DE CUBIERTAS (TEJA DE ZINC)</v>
          </cell>
          <cell r="C256" t="str">
            <v>M2</v>
          </cell>
          <cell r="D256">
            <v>9803</v>
          </cell>
          <cell r="E256" t="str">
            <v>CONSTRUCCIÓN</v>
          </cell>
          <cell r="F256" t="str">
            <v>PRELIMINARES</v>
          </cell>
          <cell r="G256">
            <v>1.36</v>
          </cell>
        </row>
        <row r="257">
          <cell r="B257" t="str">
            <v>DESMONTE DE CUBIERTAS (TERMOACÚSTICA)</v>
          </cell>
          <cell r="C257" t="str">
            <v>M2</v>
          </cell>
          <cell r="D257">
            <v>10480</v>
          </cell>
          <cell r="E257" t="str">
            <v>CONSTRUCCIÓN</v>
          </cell>
          <cell r="F257" t="str">
            <v>PRELIMINARES</v>
          </cell>
          <cell r="G257">
            <v>1.35</v>
          </cell>
        </row>
        <row r="258">
          <cell r="B258" t="str">
            <v>DESMONTE MARCOS Y PUERTAS</v>
          </cell>
          <cell r="C258" t="str">
            <v>UN</v>
          </cell>
          <cell r="D258">
            <v>13512</v>
          </cell>
          <cell r="E258" t="str">
            <v>CONSTRUCCIÓN</v>
          </cell>
          <cell r="F258" t="str">
            <v>PRELIMINARES</v>
          </cell>
          <cell r="G258">
            <v>1.38</v>
          </cell>
        </row>
        <row r="259">
          <cell r="B259" t="str">
            <v>DESMONTE MUROS SECOS</v>
          </cell>
          <cell r="C259" t="str">
            <v>M2</v>
          </cell>
          <cell r="D259">
            <v>15459</v>
          </cell>
          <cell r="E259" t="str">
            <v>CONSTRUCCIÓN</v>
          </cell>
          <cell r="F259" t="str">
            <v>PRELIMINARES</v>
          </cell>
          <cell r="G259">
            <v>1.37</v>
          </cell>
        </row>
        <row r="260">
          <cell r="B260" t="str">
            <v>DESMONTE VENTANAS</v>
          </cell>
          <cell r="C260" t="str">
            <v>M2</v>
          </cell>
          <cell r="D260">
            <v>11490</v>
          </cell>
          <cell r="E260" t="str">
            <v>CONSTRUCCIÓN</v>
          </cell>
          <cell r="F260" t="str">
            <v>PRELIMINARES</v>
          </cell>
          <cell r="G260">
            <v>1.39</v>
          </cell>
        </row>
        <row r="261">
          <cell r="B261" t="str">
            <v>DESMONTE Y LIMPIEZA EN BOSQUE (INCLUYE CARGUE Y RETIRO DE SOBRANTES A UNA DISTANCIA DE 5KM)</v>
          </cell>
          <cell r="C261" t="str">
            <v>HA</v>
          </cell>
          <cell r="D261">
            <v>2613971</v>
          </cell>
          <cell r="E261" t="str">
            <v>VIAS</v>
          </cell>
          <cell r="F261" t="str">
            <v>PRELIMILARES</v>
          </cell>
          <cell r="G261">
            <v>1.3</v>
          </cell>
          <cell r="H261" t="str">
            <v>200.1</v>
          </cell>
        </row>
        <row r="262">
          <cell r="B262" t="str">
            <v>DESMONTE Y LIMPIEZA EN ZONA NO BOSCOSA (INCLUYE CARGUE Y RETIRO DE SOBRANTES A UNA DISTANCIA DE 5KM)</v>
          </cell>
          <cell r="C262" t="str">
            <v>HA</v>
          </cell>
          <cell r="D262">
            <v>933801</v>
          </cell>
          <cell r="E262" t="str">
            <v>VIAS</v>
          </cell>
          <cell r="F262" t="str">
            <v>PRELIMILARES</v>
          </cell>
          <cell r="G262">
            <v>1.4</v>
          </cell>
          <cell r="H262" t="str">
            <v>200.2</v>
          </cell>
        </row>
        <row r="263">
          <cell r="B263" t="str">
            <v>DESTRONQUE PULIDA DE PLOMO BALDOSA GRANO DE MÁRMOL FUNDIDO EN SITIO</v>
          </cell>
          <cell r="C263" t="str">
            <v>M2</v>
          </cell>
          <cell r="D263">
            <v>22271</v>
          </cell>
          <cell r="E263" t="str">
            <v>CONSTRUCCIÓN</v>
          </cell>
          <cell r="F263" t="str">
            <v>PISOS,ACABADOS,ENCHAPES Y ACCESORIOS</v>
          </cell>
          <cell r="G263">
            <v>14.4</v>
          </cell>
        </row>
        <row r="264">
          <cell r="B264" t="str">
            <v>DESTRONQUE Y PULIDO DE PLOMO BALDOSA GRANO DE MÁRMOL N.5</v>
          </cell>
          <cell r="C264" t="str">
            <v>M2</v>
          </cell>
          <cell r="D264">
            <v>19265</v>
          </cell>
          <cell r="E264" t="str">
            <v>CONSTRUCCIÓN</v>
          </cell>
          <cell r="F264" t="str">
            <v>PISOS,ACABADOS,ENCHAPES Y ACCESORIOS</v>
          </cell>
          <cell r="G264">
            <v>14.39</v>
          </cell>
        </row>
        <row r="265">
          <cell r="B265" t="str">
            <v>DIFUSORES MARCO PARA VIDRIO H= 0.15M</v>
          </cell>
          <cell r="C265" t="str">
            <v>M2</v>
          </cell>
          <cell r="D265">
            <v>140665</v>
          </cell>
          <cell r="E265" t="str">
            <v>CONSTRUCCIÓN</v>
          </cell>
          <cell r="F265" t="str">
            <v>CARPINTERÍA EN MADERA</v>
          </cell>
          <cell r="G265">
            <v>9.3000000000000007</v>
          </cell>
        </row>
        <row r="266">
          <cell r="B266" t="str">
            <v>DIFUSORES MARCO PARA VIDRIO H= 0.20 M</v>
          </cell>
          <cell r="C266" t="str">
            <v>M2</v>
          </cell>
          <cell r="D266">
            <v>172342</v>
          </cell>
          <cell r="E266" t="str">
            <v>CONSTRUCCIÓN</v>
          </cell>
          <cell r="F266" t="str">
            <v>CARPINTERÍA EN MADERA</v>
          </cell>
          <cell r="G266">
            <v>9.4</v>
          </cell>
        </row>
        <row r="267">
          <cell r="B267" t="str">
            <v xml:space="preserve">DINTELES CONCRETO DE 2500 PSI 15x20 </v>
          </cell>
          <cell r="C267" t="str">
            <v>ML</v>
          </cell>
          <cell r="D267">
            <v>45389</v>
          </cell>
          <cell r="E267" t="str">
            <v>CONSTRUCCIÓN</v>
          </cell>
          <cell r="F267" t="str">
            <v>MAMPOSTERÍA</v>
          </cell>
          <cell r="G267">
            <v>5.5</v>
          </cell>
        </row>
        <row r="268">
          <cell r="B268" t="str">
            <v>DINTELES EN BLOQUE 0.15 M</v>
          </cell>
          <cell r="C268" t="str">
            <v>ML</v>
          </cell>
          <cell r="D268">
            <v>27995</v>
          </cell>
          <cell r="E268" t="str">
            <v>CONSTRUCCIÓN</v>
          </cell>
          <cell r="F268" t="str">
            <v>MAMPOSTERÍA</v>
          </cell>
          <cell r="G268">
            <v>5.6</v>
          </cell>
        </row>
        <row r="269">
          <cell r="B269" t="str">
            <v>DIVISIÓN BAÑO ALUMINIO Y ACRÍLICO H= 1.8 M</v>
          </cell>
          <cell r="C269" t="str">
            <v>M2</v>
          </cell>
          <cell r="D269">
            <v>198396</v>
          </cell>
          <cell r="E269" t="str">
            <v>CONSTRUCCIÓN</v>
          </cell>
          <cell r="F269" t="str">
            <v>CARPINTERÍA METÁLICA</v>
          </cell>
          <cell r="G269">
            <v>10.130000000000001</v>
          </cell>
        </row>
        <row r="270">
          <cell r="B270" t="str">
            <v>DIVISIÓN DE BAÑO ALUMINIO Y VIDRIO TEMPLADO H= 1.8 M, E=6MM</v>
          </cell>
          <cell r="C270" t="str">
            <v>M2</v>
          </cell>
          <cell r="D270">
            <v>552028</v>
          </cell>
          <cell r="E270" t="str">
            <v>CONSTRUCCIÓN</v>
          </cell>
          <cell r="F270" t="str">
            <v>CARPINTERÍA METÁLICA</v>
          </cell>
          <cell r="G270">
            <v>10.119999999999999</v>
          </cell>
        </row>
        <row r="271">
          <cell r="B271" t="str">
            <v>DIVISIÓN PARA BAÑO EN ACERO INOXIDABLE 304 CAL.20 (INCLUYE PUERTAS Y ACCESORIOS)</v>
          </cell>
          <cell r="C271" t="str">
            <v>M2</v>
          </cell>
          <cell r="D271">
            <v>503182</v>
          </cell>
          <cell r="E271" t="str">
            <v>CONSTRUCCIÓN</v>
          </cell>
          <cell r="F271" t="str">
            <v>CARPINTERÍA METÁLICA</v>
          </cell>
          <cell r="G271">
            <v>10.15</v>
          </cell>
        </row>
        <row r="272">
          <cell r="B272" t="str">
            <v>DOMO TERMOFORMADO PARA CUBIERTA 60 X 60</v>
          </cell>
          <cell r="C272" t="str">
            <v>M2</v>
          </cell>
          <cell r="D272">
            <v>364486</v>
          </cell>
          <cell r="E272" t="str">
            <v>CONSTRUCCIÓN</v>
          </cell>
          <cell r="F272" t="str">
            <v>CUBIERTAS</v>
          </cell>
          <cell r="G272">
            <v>7.3900000000000201</v>
          </cell>
        </row>
        <row r="273">
          <cell r="B273" t="str">
            <v>DOVELA, GROUTING 3000 PSI</v>
          </cell>
          <cell r="C273" t="str">
            <v>ML</v>
          </cell>
          <cell r="D273">
            <v>10639</v>
          </cell>
          <cell r="E273" t="str">
            <v>CONSTRUCCIÓN</v>
          </cell>
          <cell r="F273" t="str">
            <v>MAMPOSTERÍA</v>
          </cell>
          <cell r="G273">
            <v>5.5200000000000298</v>
          </cell>
        </row>
        <row r="274">
          <cell r="B274" t="str">
            <v>DREN EN TUBERÍA PVC SANITARIA, D=4" (PUENTES)</v>
          </cell>
          <cell r="C274" t="str">
            <v>UN</v>
          </cell>
          <cell r="D274">
            <v>17162</v>
          </cell>
          <cell r="E274" t="str">
            <v>VIAS</v>
          </cell>
          <cell r="F274" t="str">
            <v>OBRAS DE ARTE</v>
          </cell>
          <cell r="G274">
            <v>4.2000000000000099</v>
          </cell>
          <cell r="H274" t="str">
            <v>***</v>
          </cell>
        </row>
        <row r="275">
          <cell r="B275" t="str">
            <v>DUCTO ELÉCTRICO PVC 4"</v>
          </cell>
          <cell r="C275" t="str">
            <v>ML</v>
          </cell>
          <cell r="D275">
            <v>105416</v>
          </cell>
          <cell r="E275" t="str">
            <v>CONSTRUCCIÓN</v>
          </cell>
          <cell r="F275" t="str">
            <v>DESAGÜES E INSTALACIONES SUBTERRÁNEAS</v>
          </cell>
          <cell r="G275">
            <v>3.7</v>
          </cell>
        </row>
        <row r="276">
          <cell r="B276" t="str">
            <v>EMPRADIZACIÓN (INCLUYE 10 CM DE TIERRA NEGRA)</v>
          </cell>
          <cell r="C276" t="str">
            <v>M2</v>
          </cell>
          <cell r="D276">
            <v>15670</v>
          </cell>
          <cell r="E276" t="str">
            <v>VIAS</v>
          </cell>
          <cell r="F276" t="str">
            <v>MANTENIMIENTO VIAL</v>
          </cell>
          <cell r="G276">
            <v>6.7</v>
          </cell>
          <cell r="H276" t="str">
            <v>810.1</v>
          </cell>
        </row>
        <row r="277">
          <cell r="B277" t="str">
            <v>EMPRADIZACIÓN CON BIOMANTO NATURAL</v>
          </cell>
          <cell r="C277" t="str">
            <v>M2</v>
          </cell>
          <cell r="D277">
            <v>25382</v>
          </cell>
          <cell r="E277" t="str">
            <v>VIAS</v>
          </cell>
          <cell r="F277" t="str">
            <v>MANTENIMIENTO VIAL</v>
          </cell>
          <cell r="G277">
            <v>6.8</v>
          </cell>
          <cell r="H277" t="str">
            <v>810.3</v>
          </cell>
        </row>
        <row r="278">
          <cell r="B278" t="str">
            <v>ENCHAPE FACHADA EN TABLETA  GRES 7 X 25 CM</v>
          </cell>
          <cell r="C278" t="str">
            <v>M2</v>
          </cell>
          <cell r="D278">
            <v>51725</v>
          </cell>
          <cell r="E278" t="str">
            <v>CONSTRUCCIÓN</v>
          </cell>
          <cell r="F278" t="str">
            <v>PISOS,ACABADOS,ENCHAPES Y ACCESORIOS</v>
          </cell>
          <cell r="G278">
            <v>14.28</v>
          </cell>
        </row>
        <row r="279">
          <cell r="B279" t="str">
            <v>ENCHAPES LADRILLO PRENSADO</v>
          </cell>
          <cell r="C279" t="str">
            <v>M2</v>
          </cell>
          <cell r="D279">
            <v>102612</v>
          </cell>
          <cell r="E279" t="str">
            <v>CONSTRUCCIÓN</v>
          </cell>
          <cell r="F279" t="str">
            <v>MAMPOSTERÍA</v>
          </cell>
          <cell r="G279">
            <v>5.7</v>
          </cell>
        </row>
        <row r="280">
          <cell r="B280" t="str">
            <v>ENTIBADO TIPO 1 (1/7 UTILIZACIONES)</v>
          </cell>
          <cell r="C280" t="str">
            <v>M2</v>
          </cell>
          <cell r="D280">
            <v>10909</v>
          </cell>
          <cell r="E280" t="str">
            <v>URBANISMO</v>
          </cell>
          <cell r="F280" t="str">
            <v>ALCANTARILLADO - EXCAVACIONES</v>
          </cell>
          <cell r="G280">
            <v>2.1</v>
          </cell>
        </row>
        <row r="281">
          <cell r="B281" t="str">
            <v>ENTIBADO TIPO 2 (1/7 UTILIZACIONES)</v>
          </cell>
          <cell r="C281" t="str">
            <v>M2</v>
          </cell>
          <cell r="D281">
            <v>24915</v>
          </cell>
          <cell r="E281" t="str">
            <v>URBANISMO</v>
          </cell>
          <cell r="F281" t="str">
            <v>ALCANTARILLADO - EXCAVACIONES</v>
          </cell>
          <cell r="G281">
            <v>2.2000000000000002</v>
          </cell>
        </row>
        <row r="282">
          <cell r="B282" t="str">
            <v>ENTRAMADO MADERA CIELO RASO</v>
          </cell>
          <cell r="C282" t="str">
            <v>M2</v>
          </cell>
          <cell r="D282">
            <v>16246</v>
          </cell>
          <cell r="E282" t="str">
            <v>CONSTRUCCIÓN</v>
          </cell>
          <cell r="F282" t="str">
            <v>PAÑETES, REVOQUES Y REPELLOS</v>
          </cell>
          <cell r="G282">
            <v>6.1</v>
          </cell>
        </row>
        <row r="283">
          <cell r="B283" t="str">
            <v>ENTREPISO CASETÓN CON VIGAS 3500 PSI, H=0.35 M (SIN REFUERZO)</v>
          </cell>
          <cell r="C283" t="str">
            <v>M2</v>
          </cell>
          <cell r="D283">
            <v>142430</v>
          </cell>
          <cell r="E283" t="str">
            <v>CONSTRUCCIÓN</v>
          </cell>
          <cell r="F283" t="str">
            <v>ESTRUCTURAS EN CONCRETO</v>
          </cell>
          <cell r="G283">
            <v>4.8</v>
          </cell>
        </row>
        <row r="284">
          <cell r="B284" t="str">
            <v>ENTREPISO CASETÓN CON VIGAS 3500 PSI, H=0.40 M (SIN REFUERZO)</v>
          </cell>
          <cell r="C284" t="str">
            <v>M2</v>
          </cell>
          <cell r="D284">
            <v>163585</v>
          </cell>
          <cell r="E284" t="str">
            <v>CONSTRUCCIÓN</v>
          </cell>
          <cell r="F284" t="str">
            <v>ESTRUCTURAS EN CONCRETO</v>
          </cell>
          <cell r="G284">
            <v>4.9000000000000004</v>
          </cell>
        </row>
        <row r="285">
          <cell r="B285" t="str">
            <v>ENTREPISO CASETÓN CON VIGAS 3500 PSI, H=0.45 M (SIN REFUERZO)</v>
          </cell>
          <cell r="C285" t="str">
            <v>M2</v>
          </cell>
          <cell r="D285">
            <v>182114</v>
          </cell>
          <cell r="E285" t="str">
            <v>CONSTRUCCIÓN</v>
          </cell>
          <cell r="F285" t="str">
            <v>ESTRUCTURAS EN CONCRETO</v>
          </cell>
          <cell r="G285">
            <v>4.0999999999999996</v>
          </cell>
        </row>
        <row r="286">
          <cell r="B286" t="str">
            <v>ENTREPISO LÁMINA COLABORANTE 2", CAL 22, H=10 CM,INCL. MALLA DE REFUERZO, CONCRETO DE 3500 PSI</v>
          </cell>
          <cell r="C286" t="str">
            <v>M2</v>
          </cell>
          <cell r="D286">
            <v>102559</v>
          </cell>
          <cell r="E286" t="str">
            <v>CONSTRUCCIÓN</v>
          </cell>
          <cell r="F286" t="str">
            <v>ESTRUCTURAS EN CONCRETO</v>
          </cell>
          <cell r="G286">
            <v>4.5</v>
          </cell>
        </row>
        <row r="287">
          <cell r="B287" t="str">
            <v>ENTREPISO LÁMINA COLABORANTE 3", CAL 22, H=12 CM,INCL. MALLA DE REFUERZO, CONCRETO DE 3500 PSI</v>
          </cell>
          <cell r="C287" t="str">
            <v>M2</v>
          </cell>
          <cell r="D287">
            <v>121050</v>
          </cell>
          <cell r="E287" t="str">
            <v>CONSTRUCCIÓN</v>
          </cell>
          <cell r="F287" t="str">
            <v>ESTRUCTURAS EN CONCRETO</v>
          </cell>
          <cell r="G287">
            <v>4.5999999999999996</v>
          </cell>
        </row>
        <row r="288">
          <cell r="B288" t="str">
            <v>ENTREPISO PLACA MACIZA 3500 PSI E=0.10 M</v>
          </cell>
          <cell r="C288" t="str">
            <v>M2</v>
          </cell>
          <cell r="D288">
            <v>82751</v>
          </cell>
          <cell r="E288" t="str">
            <v>CONSTRUCCIÓN</v>
          </cell>
          <cell r="F288" t="str">
            <v>ESTRUCTURAS EN CONCRETO</v>
          </cell>
          <cell r="G288">
            <v>4.1500000000000004</v>
          </cell>
        </row>
        <row r="289">
          <cell r="B289" t="str">
            <v>ENTREPISO PLACA MACIZA 3500 PSI E=0.12 M</v>
          </cell>
          <cell r="C289" t="str">
            <v>M2</v>
          </cell>
          <cell r="D289">
            <v>93326</v>
          </cell>
          <cell r="E289" t="str">
            <v>CONSTRUCCIÓN</v>
          </cell>
          <cell r="F289" t="str">
            <v>ESTRUCTURAS EN CONCRETO</v>
          </cell>
          <cell r="G289">
            <v>4.16</v>
          </cell>
        </row>
        <row r="290">
          <cell r="B290" t="str">
            <v>ENTREPISO PLACA MACIZA 3500 PSI E=0.15 M</v>
          </cell>
          <cell r="C290" t="str">
            <v>M2</v>
          </cell>
          <cell r="D290">
            <v>109016</v>
          </cell>
          <cell r="E290" t="str">
            <v>CONSTRUCCIÓN</v>
          </cell>
          <cell r="F290" t="str">
            <v>ESTRUCTURAS EN CONCRETO</v>
          </cell>
          <cell r="G290">
            <v>4.17</v>
          </cell>
        </row>
        <row r="291">
          <cell r="B291" t="str">
            <v>ENTREPISO VIGUETA PLACA</v>
          </cell>
          <cell r="C291" t="str">
            <v>M2</v>
          </cell>
          <cell r="D291">
            <v>101880</v>
          </cell>
          <cell r="E291" t="str">
            <v>CONSTRUCCIÓN</v>
          </cell>
          <cell r="F291" t="str">
            <v>ESTRUCTURAS EN CONCRETO</v>
          </cell>
          <cell r="G291">
            <v>4.12</v>
          </cell>
        </row>
        <row r="292">
          <cell r="B292" t="str">
            <v>ENTREPISOS CASETÓN CON VIGAS, 3500 PSI  H=0.30 m (SIN REFUERZO)</v>
          </cell>
          <cell r="C292" t="str">
            <v>M2</v>
          </cell>
          <cell r="D292">
            <v>134960</v>
          </cell>
          <cell r="E292" t="str">
            <v>CONSTRUCCIÓN</v>
          </cell>
          <cell r="F292" t="str">
            <v>ESTRUCTURAS EN CONCRETO</v>
          </cell>
          <cell r="G292">
            <v>4.7</v>
          </cell>
        </row>
        <row r="293">
          <cell r="B293" t="str">
            <v>ENTREPISOS CASETÓN CON VIGAS, 3500 PSI  H=0.50 m (SIN REFUERZO)</v>
          </cell>
          <cell r="C293" t="str">
            <v>M2</v>
          </cell>
          <cell r="D293">
            <v>202192</v>
          </cell>
          <cell r="E293" t="str">
            <v>CONSTRUCCIÓN</v>
          </cell>
          <cell r="F293" t="str">
            <v>ESTRUCTURAS EN CONCRETO</v>
          </cell>
          <cell r="G293">
            <v>4.1100000000000003</v>
          </cell>
        </row>
        <row r="294">
          <cell r="B294" t="str">
            <v>ESCALERA DE GATO EN TUBO ESTUTRUCTURAL GALVANIZADO DE 1" (INCLUYE ANTICORROSIVO)</v>
          </cell>
          <cell r="C294" t="str">
            <v>ML</v>
          </cell>
          <cell r="D294">
            <v>82160</v>
          </cell>
          <cell r="E294" t="str">
            <v>CONSTRUCCIÓN</v>
          </cell>
          <cell r="F294" t="str">
            <v>CARPINTERÍA METÁLICA</v>
          </cell>
          <cell r="G294">
            <v>10.3</v>
          </cell>
        </row>
        <row r="295">
          <cell r="B295" t="str">
            <v>ESCALERA MACIZA 3500 PSI</v>
          </cell>
          <cell r="C295" t="str">
            <v>M3</v>
          </cell>
          <cell r="D295">
            <v>990963</v>
          </cell>
          <cell r="E295" t="str">
            <v>CONSTRUCCIÓN</v>
          </cell>
          <cell r="F295" t="str">
            <v>ESTRUCTURAS EN CONCRETO</v>
          </cell>
          <cell r="G295">
            <v>4.13</v>
          </cell>
        </row>
        <row r="296">
          <cell r="B296" t="str">
            <v>ESMALTE SOBRE LÁMINA LINEAL</v>
          </cell>
          <cell r="C296" t="str">
            <v>ML</v>
          </cell>
          <cell r="D296">
            <v>2831</v>
          </cell>
          <cell r="E296" t="str">
            <v>CONSTRUCCIÓN</v>
          </cell>
          <cell r="F296" t="str">
            <v>PINTURAS</v>
          </cell>
          <cell r="G296">
            <v>18.8</v>
          </cell>
        </row>
        <row r="297">
          <cell r="B297" t="str">
            <v>ESMALTE SOBRE LÁMINA LLENA</v>
          </cell>
          <cell r="C297" t="str">
            <v>M2</v>
          </cell>
          <cell r="D297">
            <v>14195</v>
          </cell>
          <cell r="E297" t="str">
            <v>CONSTRUCCIÓN</v>
          </cell>
          <cell r="F297" t="str">
            <v>PINTURAS</v>
          </cell>
          <cell r="G297">
            <v>18.899999999999999</v>
          </cell>
        </row>
        <row r="298">
          <cell r="B298" t="str">
            <v>ESMALTE SOBRE MADERA LINEAL</v>
          </cell>
          <cell r="C298" t="str">
            <v>ML</v>
          </cell>
          <cell r="D298">
            <v>4115</v>
          </cell>
          <cell r="E298" t="str">
            <v>CONSTRUCCIÓN</v>
          </cell>
          <cell r="F298" t="str">
            <v>PINTURAS</v>
          </cell>
          <cell r="G298">
            <v>18.100000000000001</v>
          </cell>
        </row>
        <row r="299">
          <cell r="B299" t="str">
            <v>ESMALTE SOBRE MADERA LLENA</v>
          </cell>
          <cell r="C299" t="str">
            <v>M2</v>
          </cell>
          <cell r="D299">
            <v>14969</v>
          </cell>
          <cell r="E299" t="str">
            <v>CONSTRUCCIÓN</v>
          </cell>
          <cell r="F299" t="str">
            <v>PINTURAS</v>
          </cell>
          <cell r="G299">
            <v>18.11</v>
          </cell>
        </row>
        <row r="300">
          <cell r="B300" t="str">
            <v>ESMALTE SOBRE MARCOS LÁMINA</v>
          </cell>
          <cell r="C300" t="str">
            <v>M2</v>
          </cell>
          <cell r="D300">
            <v>5882</v>
          </cell>
          <cell r="E300" t="str">
            <v>CONSTRUCCIÓN</v>
          </cell>
          <cell r="F300" t="str">
            <v>PINTURAS</v>
          </cell>
          <cell r="G300">
            <v>18.12</v>
          </cell>
        </row>
        <row r="301">
          <cell r="B301" t="str">
            <v xml:space="preserve">ESMALTE SOBRE MARCOS MADERA </v>
          </cell>
          <cell r="C301" t="str">
            <v>M2</v>
          </cell>
          <cell r="D301">
            <v>6688</v>
          </cell>
          <cell r="E301" t="str">
            <v>CONSTRUCCIÓN</v>
          </cell>
          <cell r="F301" t="str">
            <v>PINTURAS</v>
          </cell>
          <cell r="G301">
            <v>18.13</v>
          </cell>
        </row>
        <row r="302">
          <cell r="B302" t="str">
            <v xml:space="preserve">ESPEJO BISELADO INCOLORO 4 MM </v>
          </cell>
          <cell r="C302" t="str">
            <v>M2</v>
          </cell>
          <cell r="D302">
            <v>53657</v>
          </cell>
          <cell r="E302" t="str">
            <v>CONSTRUCCIÓN</v>
          </cell>
          <cell r="F302" t="str">
            <v>CARPINTERÍA EN MADERA</v>
          </cell>
          <cell r="G302">
            <v>9.24</v>
          </cell>
        </row>
        <row r="303">
          <cell r="B303" t="str">
            <v xml:space="preserve">ESPEJO INCOLORO 3 MM SIN BISELAR </v>
          </cell>
          <cell r="C303" t="str">
            <v>M2</v>
          </cell>
          <cell r="D303">
            <v>43306</v>
          </cell>
          <cell r="E303" t="str">
            <v>CONSTRUCCIÓN</v>
          </cell>
          <cell r="F303" t="str">
            <v>CARPINTERÍA EN MADERA</v>
          </cell>
          <cell r="G303">
            <v>9.23</v>
          </cell>
        </row>
        <row r="304">
          <cell r="B304" t="str">
            <v>ESTABILIZACION DE SUELOS CON ESTABILIZANTE QUIMICO</v>
          </cell>
          <cell r="C304" t="str">
            <v>M3</v>
          </cell>
          <cell r="D304">
            <v>39001</v>
          </cell>
          <cell r="E304" t="str">
            <v>VIAS</v>
          </cell>
          <cell r="F304" t="str">
            <v>ESTRUCTURA DE PAVIMENTO</v>
          </cell>
          <cell r="G304" t="str">
            <v>3,14(1)</v>
          </cell>
          <cell r="H304" t="str">
            <v>***</v>
          </cell>
        </row>
        <row r="305">
          <cell r="B305" t="str">
            <v>ESTABILIZACION DE SUELOS CON NANO TECNOLOGIA</v>
          </cell>
          <cell r="C305" t="str">
            <v>M3</v>
          </cell>
          <cell r="D305">
            <v>173492</v>
          </cell>
          <cell r="E305" t="str">
            <v>VIAS</v>
          </cell>
          <cell r="F305" t="str">
            <v>ESTRUCTURA DE PAVIMENTO</v>
          </cell>
          <cell r="G305" t="str">
            <v>3,14(2)</v>
          </cell>
          <cell r="H305" t="str">
            <v>***</v>
          </cell>
        </row>
        <row r="306">
          <cell r="B306" t="str">
            <v>ESTRUCTURA  EN PERFILES LÁMINA DELGADA (LÁMINA CR),  PARA POLIDEPORTIVO, INCLUYE:CORREAS, CONTRAVIENTOS, TENSORES, COLUMNAS, VIGAS DE AMARRE, ANCLAJES, TORNILLERÍA, PINTURA Y PLATINERÍA. CONTEMPLA TAMBIÉN:FABRICACIÓN, SUMINISTRO Y MONTAJE</v>
          </cell>
          <cell r="C306" t="str">
            <v>KG</v>
          </cell>
          <cell r="D306">
            <v>9481</v>
          </cell>
          <cell r="E306" t="str">
            <v>CONSTRUCCIÓN</v>
          </cell>
          <cell r="F306" t="str">
            <v>CARPINTERÍA METÁLICA</v>
          </cell>
          <cell r="G306">
            <v>10.25</v>
          </cell>
        </row>
        <row r="307">
          <cell r="B307" t="str">
            <v>ESTRUCTURA DE MADERA PARA TEJA DE BARRO</v>
          </cell>
          <cell r="C307" t="str">
            <v>M2</v>
          </cell>
          <cell r="D307">
            <v>43236</v>
          </cell>
          <cell r="E307" t="str">
            <v>CONSTRUCCIÓN</v>
          </cell>
          <cell r="F307" t="str">
            <v>CUBIERTAS</v>
          </cell>
          <cell r="G307">
            <v>7.3000000000000096</v>
          </cell>
        </row>
        <row r="308">
          <cell r="B308" t="str">
            <v>ESTRUCTURA DE MADERA PARA TEJA DE FIBROCEMENTO</v>
          </cell>
          <cell r="C308" t="str">
            <v>M2</v>
          </cell>
          <cell r="D308">
            <v>33892</v>
          </cell>
          <cell r="E308" t="str">
            <v>CONSTRUCCIÓN</v>
          </cell>
          <cell r="F308" t="str">
            <v>CUBIERTAS</v>
          </cell>
          <cell r="G308">
            <v>7.3100000000000103</v>
          </cell>
        </row>
        <row r="309">
          <cell r="B309" t="str">
            <v>ESTRUCTURA METÁLICA PARA TEJA DE FIBROCEMENTO (TUBO ESTRUCTURAL ABIERTO 4"x2", 15 MM)</v>
          </cell>
          <cell r="C309" t="str">
            <v>M2</v>
          </cell>
          <cell r="D309">
            <v>59171</v>
          </cell>
          <cell r="E309" t="str">
            <v>CONSTRUCCIÓN</v>
          </cell>
          <cell r="F309" t="str">
            <v>CUBIERTAS</v>
          </cell>
          <cell r="G309">
            <v>7.3200000000000101</v>
          </cell>
        </row>
        <row r="310">
          <cell r="B310" t="str">
            <v>ESTUCO</v>
          </cell>
          <cell r="C310" t="str">
            <v>M2</v>
          </cell>
          <cell r="D310">
            <v>7122</v>
          </cell>
          <cell r="E310" t="str">
            <v>CONSTRUCCIÓN</v>
          </cell>
          <cell r="F310" t="str">
            <v>PINTURAS</v>
          </cell>
          <cell r="G310">
            <v>18.14</v>
          </cell>
        </row>
        <row r="311">
          <cell r="B311" t="str">
            <v>ESTUCO (LINEAL)</v>
          </cell>
          <cell r="C311" t="str">
            <v>ML</v>
          </cell>
          <cell r="D311">
            <v>4456</v>
          </cell>
          <cell r="E311" t="str">
            <v>CONSTRUCCIÓN</v>
          </cell>
          <cell r="F311" t="str">
            <v>PINTURAS</v>
          </cell>
          <cell r="G311">
            <v>18.149999999999999</v>
          </cell>
        </row>
        <row r="312">
          <cell r="B312" t="str">
            <v>ESTUCO Y VINILO 3 MANOS</v>
          </cell>
          <cell r="C312" t="str">
            <v>M2</v>
          </cell>
          <cell r="D312">
            <v>15793</v>
          </cell>
          <cell r="E312" t="str">
            <v>CONSTRUCCIÓN</v>
          </cell>
          <cell r="F312" t="str">
            <v>PINTURAS</v>
          </cell>
          <cell r="G312">
            <v>18.16</v>
          </cell>
        </row>
        <row r="313">
          <cell r="B313" t="str">
            <v>ESTUCO Y VINILO 3 MANOS (LINEAL)</v>
          </cell>
          <cell r="C313" t="str">
            <v>ML</v>
          </cell>
          <cell r="D313">
            <v>9775</v>
          </cell>
          <cell r="E313" t="str">
            <v>CONSTRUCCIÓN</v>
          </cell>
          <cell r="F313" t="str">
            <v>PINTURAS</v>
          </cell>
          <cell r="G313">
            <v>18.170000000000002</v>
          </cell>
        </row>
        <row r="314">
          <cell r="B314" t="str">
            <v>EXCAVACIÓN EN MATERIAL  COMÚN DE LA EXPLANACIÓN, CANALES Y PRÉSTAMOS</v>
          </cell>
          <cell r="C314" t="str">
            <v>M3</v>
          </cell>
          <cell r="D314">
            <v>8749</v>
          </cell>
          <cell r="E314" t="str">
            <v>VIAS</v>
          </cell>
          <cell r="F314" t="str">
            <v>EXPLANACIÓN Y EXCAVACIONES</v>
          </cell>
          <cell r="G314">
            <v>2.2999999999999998</v>
          </cell>
          <cell r="H314" t="str">
            <v>210.2.2</v>
          </cell>
        </row>
        <row r="315">
          <cell r="B315" t="str">
            <v>EXCAVACIÓN EN ROCA DE LA EXPLANACIÓN, CANALES Y PRÉSTAMOS</v>
          </cell>
          <cell r="C315" t="str">
            <v>M3</v>
          </cell>
          <cell r="D315">
            <v>35573</v>
          </cell>
          <cell r="E315" t="str">
            <v>VIAS</v>
          </cell>
          <cell r="F315" t="str">
            <v>EXPLANACIÓN Y EXCAVACIONES</v>
          </cell>
          <cell r="G315">
            <v>2.2000000000000002</v>
          </cell>
          <cell r="H315" t="str">
            <v>210.2.1</v>
          </cell>
        </row>
        <row r="316">
          <cell r="B316" t="str">
            <v>EXCAVACIÓN MANUAL EN CONGLOMERADO H=0.0-2.0 M (INCLUYE RETIRO DE SOBRANTES A UNA DISTANCIA MENOR DE 5 KM)</v>
          </cell>
          <cell r="C316" t="str">
            <v>M3</v>
          </cell>
          <cell r="D316">
            <v>49987</v>
          </cell>
          <cell r="E316" t="str">
            <v>CONSTRUCCIÓN</v>
          </cell>
          <cell r="F316" t="str">
            <v>EXCAVACIONES Y RELLENOS</v>
          </cell>
          <cell r="G316">
            <v>16.5</v>
          </cell>
        </row>
        <row r="317">
          <cell r="B317" t="str">
            <v>EXCAVACIÓN MANUAL EN MATERIAL COMÚN H=0.0-2.0 M (INCLUYE RETIRO DE SOBRANTES A UNA DISTANCIA MENOR DE 5 KM)</v>
          </cell>
          <cell r="C317" t="str">
            <v>M3</v>
          </cell>
          <cell r="D317">
            <v>43707</v>
          </cell>
          <cell r="E317" t="str">
            <v>CONSTRUCCIÓN</v>
          </cell>
          <cell r="F317" t="str">
            <v>EXCAVACIONES Y RELLENOS</v>
          </cell>
          <cell r="G317">
            <v>16.399999999999999</v>
          </cell>
        </row>
        <row r="318">
          <cell r="B318" t="str">
            <v>EXCAVACIÓN MANUAL EN ROCA H=0.0-2.0 M (SECO SIN EXPLOSIVOS)</v>
          </cell>
          <cell r="C318" t="str">
            <v>M3</v>
          </cell>
          <cell r="D318">
            <v>85005</v>
          </cell>
          <cell r="E318" t="str">
            <v>CONSTRUCCIÓN</v>
          </cell>
          <cell r="F318" t="str">
            <v>EXCAVACIONES Y RELLENOS</v>
          </cell>
          <cell r="G318">
            <v>16.600000000000001</v>
          </cell>
        </row>
        <row r="319">
          <cell r="B319" t="str">
            <v>EXCAVACIÓN MANUAL ZANJA EN TIERRA H=1.0 M</v>
          </cell>
          <cell r="C319" t="str">
            <v>M3</v>
          </cell>
          <cell r="D319">
            <v>25905</v>
          </cell>
          <cell r="E319" t="str">
            <v>CONSTRUCCIÓN</v>
          </cell>
          <cell r="F319" t="str">
            <v>EXCAVACIONES Y RELLENOS</v>
          </cell>
          <cell r="G319">
            <v>16.3</v>
          </cell>
        </row>
        <row r="320">
          <cell r="B320" t="str">
            <v>EXCAVACIÓN PARA REPARACIÓN DEL PAVIMENTO EXISTENTE (INCLUYE RETIRO DE ESCOMBROS CON CARGUE MENOR A 5 Km)</v>
          </cell>
          <cell r="C320" t="str">
            <v>M3</v>
          </cell>
          <cell r="D320">
            <v>139125</v>
          </cell>
          <cell r="E320" t="str">
            <v>VIAS</v>
          </cell>
          <cell r="F320" t="str">
            <v>ESTRUCTURA DE PAVIMENTO</v>
          </cell>
          <cell r="G320">
            <v>3.4</v>
          </cell>
          <cell r="H320" t="str">
            <v>365.1</v>
          </cell>
        </row>
        <row r="321">
          <cell r="B321" t="str">
            <v>EXCAVACIÓN SIN CLASIFICAR DE LA EXPLANACIÓN, CANALES Y PRÉSTAMOS</v>
          </cell>
          <cell r="C321" t="str">
            <v>M3</v>
          </cell>
          <cell r="D321">
            <v>9548</v>
          </cell>
          <cell r="E321" t="str">
            <v>VIAS</v>
          </cell>
          <cell r="F321" t="str">
            <v>EXPLANACIÓN Y EXCAVACIONES</v>
          </cell>
          <cell r="G321">
            <v>2.1</v>
          </cell>
          <cell r="H321" t="str">
            <v>210.1.1</v>
          </cell>
        </row>
        <row r="322">
          <cell r="B322" t="str">
            <v>EXCAVACIONES VARIAS A MÁQUINA SIN CLASIFICAR (INCLUYE RETIRO DE SOBRANTES A UNA DISTANCIA MENOR DE 5 KM)</v>
          </cell>
          <cell r="C322" t="str">
            <v>M3</v>
          </cell>
          <cell r="D322">
            <v>18479</v>
          </cell>
          <cell r="E322" t="str">
            <v>CONSTRUCCIÓN</v>
          </cell>
          <cell r="F322" t="str">
            <v>EXCAVACIONES Y RELLENOS</v>
          </cell>
          <cell r="G322">
            <v>16.2</v>
          </cell>
        </row>
        <row r="323">
          <cell r="B323" t="str">
            <v>EXCAVACIONES VARIAS EN MATERIAL COMÚN BAJO AGUA  (INCLUYE RETIRO DE SOBRANTES A UNA DISTANCIA MENOR DE 5 KM)</v>
          </cell>
          <cell r="C323" t="str">
            <v>M3</v>
          </cell>
          <cell r="D323">
            <v>31203</v>
          </cell>
          <cell r="E323" t="str">
            <v>VIAS</v>
          </cell>
          <cell r="F323" t="str">
            <v>EXPLANACIÓN Y EXCAVACIONES</v>
          </cell>
          <cell r="G323">
            <v>2.14</v>
          </cell>
          <cell r="H323" t="str">
            <v>600.5</v>
          </cell>
        </row>
        <row r="324">
          <cell r="B324" t="str">
            <v>EXCAVACIONES VARIAS EN MATERIAL COMÚN BAJO AGUA A MANO  (INCLUYE RETIRO DE SOBRANTES A UNA DISTANCIA MENOR DE 5 KM)</v>
          </cell>
          <cell r="C324" t="str">
            <v>M3</v>
          </cell>
          <cell r="D324">
            <v>53644</v>
          </cell>
          <cell r="E324" t="str">
            <v>VIAS</v>
          </cell>
          <cell r="F324" t="str">
            <v>EXPLANACIÓN Y EXCAVACIONES</v>
          </cell>
          <cell r="G324">
            <v>2.15</v>
          </cell>
          <cell r="H324" t="str">
            <v>600.5 P</v>
          </cell>
        </row>
        <row r="325">
          <cell r="B325" t="str">
            <v>EXCAVACIONES VARIAS EN MATERIAL COMÚN SECO (INCLUYE RETIRO DE SOBRANTES A UNA DISTANCIA MENOR DE 5 KM)</v>
          </cell>
          <cell r="C325" t="str">
            <v>M3</v>
          </cell>
          <cell r="D325">
            <v>19035</v>
          </cell>
          <cell r="E325" t="str">
            <v>VIAS</v>
          </cell>
          <cell r="F325" t="str">
            <v>EXPLANACIÓN Y EXCAVACIONES</v>
          </cell>
          <cell r="G325">
            <v>2.12</v>
          </cell>
          <cell r="H325" t="str">
            <v>600.4</v>
          </cell>
        </row>
        <row r="326">
          <cell r="B326" t="str">
            <v>EXCAVACIONES VARIAS EN MATERIAL COMÚN SECO A MANO (INCLUYE RETIRO DE SOBRANTES A UNA DISTANCIA MENOR DE 5 KM)</v>
          </cell>
          <cell r="C326" t="str">
            <v>M3</v>
          </cell>
          <cell r="D326">
            <v>39738</v>
          </cell>
          <cell r="E326" t="str">
            <v>VIAS</v>
          </cell>
          <cell r="F326" t="str">
            <v>EXPLANACIÓN Y EXCAVACIONES</v>
          </cell>
          <cell r="G326">
            <v>2.13</v>
          </cell>
          <cell r="H326" t="str">
            <v>600.4 P</v>
          </cell>
        </row>
        <row r="327">
          <cell r="B327" t="str">
            <v>EXCAVACIONES VARIAS EN ROCA BAJO AGUA (INCLUYE RETIRO DE SOBRANTES A UNA DISTANCIA MENOR DE 5 KM)</v>
          </cell>
          <cell r="C327" t="str">
            <v>M3</v>
          </cell>
          <cell r="D327">
            <v>80058</v>
          </cell>
          <cell r="E327" t="str">
            <v>VIAS</v>
          </cell>
          <cell r="F327" t="str">
            <v>EXPLANACIÓN Y EXCAVACIONES</v>
          </cell>
          <cell r="G327">
            <v>2.11</v>
          </cell>
          <cell r="H327" t="str">
            <v>600.3</v>
          </cell>
        </row>
        <row r="328">
          <cell r="B328" t="str">
            <v>EXCAVACIONES VARIAS EN ROCA EN SECO (INCLUYE RETIRO DE SOBRANTES A UNA DISTANCIA MENOR DE 5 KM)</v>
          </cell>
          <cell r="C328" t="str">
            <v>M3</v>
          </cell>
          <cell r="D328">
            <v>65284</v>
          </cell>
          <cell r="E328" t="str">
            <v>VIAS</v>
          </cell>
          <cell r="F328" t="str">
            <v>EXPLANACIÓN Y EXCAVACIONES</v>
          </cell>
          <cell r="G328">
            <v>2.1</v>
          </cell>
          <cell r="H328" t="str">
            <v>600.2</v>
          </cell>
        </row>
        <row r="329">
          <cell r="B329" t="str">
            <v>EXCAVACIONES VARIAS SIN CLASIFICAR (INCLUYE RETIRO DE SOBRANTES A UNA DISTANCIA MENOR DE 5 KM)</v>
          </cell>
          <cell r="C329" t="str">
            <v>M3</v>
          </cell>
          <cell r="D329">
            <v>20948</v>
          </cell>
          <cell r="E329" t="str">
            <v>VIAS</v>
          </cell>
          <cell r="F329" t="str">
            <v>EXPLANACIÓN Y EXCAVACIONES</v>
          </cell>
          <cell r="G329">
            <v>2.9</v>
          </cell>
          <cell r="H329" t="str">
            <v>600.1</v>
          </cell>
        </row>
        <row r="330">
          <cell r="B330" t="str">
            <v>EXPLANACIÓN Y EXTENDIDA</v>
          </cell>
          <cell r="C330" t="str">
            <v>M3</v>
          </cell>
          <cell r="D330">
            <v>5627</v>
          </cell>
          <cell r="E330" t="str">
            <v>CONSTRUCCIÓN</v>
          </cell>
          <cell r="F330" t="str">
            <v>EXCAVACIONES Y RELLENOS</v>
          </cell>
          <cell r="G330">
            <v>16.100000000000001</v>
          </cell>
        </row>
        <row r="331">
          <cell r="B331" t="str">
            <v>FAROL COLONIAL CON POSTE 2 1/2" X 3M (INCLUYE LUMINARIA)</v>
          </cell>
          <cell r="C331" t="str">
            <v>UN</v>
          </cell>
          <cell r="D331">
            <v>616641</v>
          </cell>
          <cell r="E331" t="str">
            <v>CONSTRUCCIÓN</v>
          </cell>
          <cell r="F331" t="str">
            <v>INSTALACIONES ELÉCTRICAS</v>
          </cell>
          <cell r="G331">
            <v>12.27</v>
          </cell>
        </row>
        <row r="332">
          <cell r="B332" t="str">
            <v>FILOS O DILATACIONES B/PLACA</v>
          </cell>
          <cell r="C332" t="str">
            <v>ML</v>
          </cell>
          <cell r="D332">
            <v>6104</v>
          </cell>
          <cell r="E332" t="str">
            <v>CONSTRUCCIÓN</v>
          </cell>
          <cell r="F332" t="str">
            <v>PAÑETES, REVOQUES Y REPELLOS</v>
          </cell>
          <cell r="G332">
            <v>6.2</v>
          </cell>
        </row>
        <row r="333">
          <cell r="B333" t="str">
            <v>FILOS O DILATACIONES S/MURO</v>
          </cell>
          <cell r="C333" t="str">
            <v>ML</v>
          </cell>
          <cell r="D333">
            <v>7290</v>
          </cell>
          <cell r="E333" t="str">
            <v>CONSTRUCCIÓN</v>
          </cell>
          <cell r="F333" t="str">
            <v>PAÑETES, REVOQUES Y REPELLOS</v>
          </cell>
          <cell r="G333">
            <v>6.3</v>
          </cell>
        </row>
        <row r="334">
          <cell r="B334" t="str">
            <v>FLANCHE EN LÁMINA GALVANIZADA CAL. 22; DS=20</v>
          </cell>
          <cell r="C334" t="str">
            <v>ML</v>
          </cell>
          <cell r="D334">
            <v>20322</v>
          </cell>
          <cell r="E334" t="str">
            <v>CONSTRUCCIÓN</v>
          </cell>
          <cell r="F334" t="str">
            <v>CUBIERTAS</v>
          </cell>
          <cell r="G334">
            <v>7.3300000000000196</v>
          </cell>
        </row>
        <row r="335">
          <cell r="B335" t="str">
            <v>FLANCHE EN LÁMINA GALVANIZADA CAL. 22; DS=30</v>
          </cell>
          <cell r="C335" t="str">
            <v>ML</v>
          </cell>
          <cell r="D335">
            <v>24462</v>
          </cell>
          <cell r="E335" t="str">
            <v>CONSTRUCCIÓN</v>
          </cell>
          <cell r="F335" t="str">
            <v>CUBIERTAS</v>
          </cell>
          <cell r="G335">
            <v>7.3400000000000203</v>
          </cell>
        </row>
        <row r="336">
          <cell r="B336" t="str">
            <v>FRESADO CONCRETO ASFÁLTICO (E=5-12 cm)</v>
          </cell>
          <cell r="C336" t="str">
            <v>M2</v>
          </cell>
          <cell r="D336">
            <v>5366</v>
          </cell>
          <cell r="E336" t="str">
            <v>VIAS</v>
          </cell>
          <cell r="F336" t="str">
            <v>ESTRUCTURA DE PAVIMENTO</v>
          </cell>
          <cell r="G336">
            <v>3.1</v>
          </cell>
          <cell r="H336" t="str">
            <v>460.1</v>
          </cell>
        </row>
        <row r="337">
          <cell r="B337" t="str">
            <v>GABINETE TIPO I</v>
          </cell>
          <cell r="C337" t="str">
            <v>UN</v>
          </cell>
          <cell r="D337">
            <v>793332</v>
          </cell>
          <cell r="E337" t="str">
            <v>CONSTRUCCIÓN</v>
          </cell>
          <cell r="F337" t="str">
            <v>INSTALACIONES HIDROSANITARIAS - RED CONTRA INCENDIO</v>
          </cell>
          <cell r="G337">
            <v>11.6</v>
          </cell>
        </row>
        <row r="338">
          <cell r="B338" t="str">
            <v>GABINETE TIPO III</v>
          </cell>
          <cell r="C338" t="str">
            <v>UN</v>
          </cell>
          <cell r="D338">
            <v>1038997</v>
          </cell>
          <cell r="E338" t="str">
            <v>CONSTRUCCIÓN</v>
          </cell>
          <cell r="F338" t="str">
            <v>INSTALACIONES HIDROSANITARIAS - RED CONTRA INCENDIO</v>
          </cell>
          <cell r="G338">
            <v>11.59</v>
          </cell>
        </row>
        <row r="339">
          <cell r="B339" t="str">
            <v>GAVIÓN</v>
          </cell>
          <cell r="C339" t="str">
            <v>M3</v>
          </cell>
          <cell r="D339">
            <v>192673</v>
          </cell>
          <cell r="E339" t="str">
            <v>VIAS</v>
          </cell>
          <cell r="F339" t="str">
            <v>OBRAS DE ARTE</v>
          </cell>
          <cell r="G339">
            <v>4.3100000000000103</v>
          </cell>
          <cell r="H339" t="str">
            <v>681.1</v>
          </cell>
        </row>
        <row r="340">
          <cell r="B340" t="str">
            <v>GAVIÓN MALLA PVC</v>
          </cell>
          <cell r="C340" t="str">
            <v>M3</v>
          </cell>
          <cell r="D340">
            <v>196909</v>
          </cell>
          <cell r="E340" t="str">
            <v>VIAS</v>
          </cell>
          <cell r="F340" t="str">
            <v>OBRAS DE ARTE</v>
          </cell>
          <cell r="G340">
            <v>4.3200000000000101</v>
          </cell>
          <cell r="H340" t="str">
            <v>681.1</v>
          </cell>
        </row>
        <row r="341">
          <cell r="B341" t="str">
            <v xml:space="preserve">GEODRÉN PLANAR  H = 1.0 M D=100 MM (INCLUYE SUMINISTRO E INSTALACIÓN)  </v>
          </cell>
          <cell r="C341" t="str">
            <v>ML</v>
          </cell>
          <cell r="D341">
            <v>87254</v>
          </cell>
          <cell r="E341" t="str">
            <v>VIAS</v>
          </cell>
          <cell r="F341" t="str">
            <v>OBRAS DE ARTE</v>
          </cell>
          <cell r="G341">
            <v>4.5300000000000296</v>
          </cell>
          <cell r="H341" t="str">
            <v>***</v>
          </cell>
        </row>
        <row r="342">
          <cell r="B342" t="str">
            <v xml:space="preserve">GEODRÉN PLANAR  H = 2.0 M D=100 MM (INCLUYE SUMINISTRO E INSTALACIÓN) </v>
          </cell>
          <cell r="C342" t="str">
            <v>ML</v>
          </cell>
          <cell r="D342">
            <v>132952</v>
          </cell>
          <cell r="E342" t="str">
            <v>VIAS</v>
          </cell>
          <cell r="F342" t="str">
            <v>OBRAS DE ARTE</v>
          </cell>
          <cell r="G342">
            <v>4.5400000000000302</v>
          </cell>
          <cell r="H342" t="str">
            <v>***</v>
          </cell>
        </row>
        <row r="343">
          <cell r="B343" t="str">
            <v>GOTERA EN MORTERO 1:4</v>
          </cell>
          <cell r="C343" t="str">
            <v>ML</v>
          </cell>
          <cell r="D343">
            <v>8595</v>
          </cell>
          <cell r="E343" t="str">
            <v>CONSTRUCCIÓN</v>
          </cell>
          <cell r="F343" t="str">
            <v>PAÑETES, REVOQUES Y REPELLOS</v>
          </cell>
          <cell r="G343">
            <v>6.4</v>
          </cell>
        </row>
        <row r="344">
          <cell r="B344" t="str">
            <v>GRAMA SINTÉTICA PARA CAMPOS DEPORTIVOS</v>
          </cell>
          <cell r="C344" t="str">
            <v>M2</v>
          </cell>
          <cell r="D344">
            <v>126906</v>
          </cell>
          <cell r="E344" t="str">
            <v>CONSTRUCCIÓN</v>
          </cell>
          <cell r="F344" t="str">
            <v>PISOS,ACABADOS,ENCHAPES Y ACCESORIOS</v>
          </cell>
          <cell r="G344">
            <v>14.46</v>
          </cell>
        </row>
        <row r="345">
          <cell r="B345" t="str">
            <v>GRAVILLA PARA GRADAS</v>
          </cell>
          <cell r="C345" t="str">
            <v>ML</v>
          </cell>
          <cell r="D345">
            <v>38042</v>
          </cell>
          <cell r="E345" t="str">
            <v>CONSTRUCCIÓN</v>
          </cell>
          <cell r="F345" t="str">
            <v>PISOS,ACABADOS,ENCHAPES Y ACCESORIOS</v>
          </cell>
          <cell r="G345">
            <v>14.7</v>
          </cell>
        </row>
        <row r="346">
          <cell r="B346" t="str">
            <v xml:space="preserve">GUARDAESCOBA CEDRO BLANCO </v>
          </cell>
          <cell r="C346" t="str">
            <v>ML</v>
          </cell>
          <cell r="D346">
            <v>18102</v>
          </cell>
          <cell r="E346" t="str">
            <v>CONSTRUCCIÓN</v>
          </cell>
          <cell r="F346" t="str">
            <v>PISOS,ACABADOS,ENCHAPES Y ACCESORIOS</v>
          </cell>
          <cell r="G346">
            <v>14.15</v>
          </cell>
        </row>
        <row r="347">
          <cell r="B347" t="str">
            <v>GUARDAESCOBA EN GRANITO</v>
          </cell>
          <cell r="C347" t="str">
            <v>ML</v>
          </cell>
          <cell r="D347">
            <v>44740</v>
          </cell>
          <cell r="E347" t="str">
            <v>CONSTRUCCIÓN</v>
          </cell>
          <cell r="F347" t="str">
            <v>PISOS,ACABADOS,ENCHAPES Y ACCESORIOS</v>
          </cell>
          <cell r="G347">
            <v>14.1</v>
          </cell>
        </row>
        <row r="348">
          <cell r="B348" t="str">
            <v>GUARDAESCOBA EN GRAVILLA</v>
          </cell>
          <cell r="C348" t="str">
            <v>ML</v>
          </cell>
          <cell r="D348">
            <v>10667</v>
          </cell>
          <cell r="E348" t="str">
            <v>CONSTRUCCIÓN</v>
          </cell>
          <cell r="F348" t="str">
            <v>PISOS,ACABADOS,ENCHAPES Y ACCESORIOS</v>
          </cell>
          <cell r="G348">
            <v>14.11</v>
          </cell>
        </row>
        <row r="349">
          <cell r="B349" t="str">
            <v xml:space="preserve">GUARDAESCOBA EN MADERA SAPAN </v>
          </cell>
          <cell r="C349" t="str">
            <v>ML</v>
          </cell>
          <cell r="D349">
            <v>35318</v>
          </cell>
          <cell r="E349" t="str">
            <v>CONSTRUCCIÓN</v>
          </cell>
          <cell r="F349" t="str">
            <v>PISOS,ACABADOS,ENCHAPES Y ACCESORIOS</v>
          </cell>
          <cell r="G349">
            <v>14.16</v>
          </cell>
        </row>
        <row r="350">
          <cell r="B350" t="str">
            <v>GUARDAESCOBA GRANO MÁRMOL P2; PAYANDE FONDO BLANCO</v>
          </cell>
          <cell r="C350" t="str">
            <v>ML</v>
          </cell>
          <cell r="D350">
            <v>11174</v>
          </cell>
          <cell r="E350" t="str">
            <v>CONSTRUCCIÓN</v>
          </cell>
          <cell r="F350" t="str">
            <v>PISOS,ACABADOS,ENCHAPES Y ACCESORIOS</v>
          </cell>
          <cell r="G350">
            <v>14.27</v>
          </cell>
        </row>
        <row r="351">
          <cell r="B351" t="str">
            <v xml:space="preserve">GUARDAESCOBA GRES Y CERÁMICA </v>
          </cell>
          <cell r="C351" t="str">
            <v>ML</v>
          </cell>
          <cell r="D351">
            <v>9395</v>
          </cell>
          <cell r="E351" t="str">
            <v>CONSTRUCCIÓN</v>
          </cell>
          <cell r="F351" t="str">
            <v>PISOS,ACABADOS,ENCHAPES Y ACCESORIOS</v>
          </cell>
          <cell r="G351">
            <v>14.17</v>
          </cell>
        </row>
        <row r="352">
          <cell r="B352" t="str">
            <v xml:space="preserve">GUARDAESCOBA PINO CARIBE </v>
          </cell>
          <cell r="C352" t="str">
            <v>ML</v>
          </cell>
          <cell r="D352">
            <v>10785</v>
          </cell>
          <cell r="E352" t="str">
            <v>CONSTRUCCIÓN</v>
          </cell>
          <cell r="F352" t="str">
            <v>PISOS,ACABADOS,ENCHAPES Y ACCESORIOS</v>
          </cell>
          <cell r="G352">
            <v>14.14</v>
          </cell>
        </row>
        <row r="353">
          <cell r="B353" t="str">
            <v xml:space="preserve">GUARDAESCOBA PVC CARAMELO </v>
          </cell>
          <cell r="C353" t="str">
            <v>ML</v>
          </cell>
          <cell r="D353">
            <v>9655</v>
          </cell>
          <cell r="E353" t="str">
            <v>CONSTRUCCIÓN</v>
          </cell>
          <cell r="F353" t="str">
            <v>PISOS,ACABADOS,ENCHAPES Y ACCESORIOS</v>
          </cell>
          <cell r="G353">
            <v>14.12</v>
          </cell>
        </row>
        <row r="354">
          <cell r="B354" t="str">
            <v xml:space="preserve">GUARDAESCOBA PVC CEDRO </v>
          </cell>
          <cell r="C354" t="str">
            <v>ML</v>
          </cell>
          <cell r="D354">
            <v>12965</v>
          </cell>
          <cell r="E354" t="str">
            <v>CONSTRUCCIÓN</v>
          </cell>
          <cell r="F354" t="str">
            <v>PISOS,ACABADOS,ENCHAPES Y ACCESORIOS</v>
          </cell>
          <cell r="G354">
            <v>14.13</v>
          </cell>
        </row>
        <row r="355">
          <cell r="B355" t="str">
            <v>HIDRANTE EXTREMO BRIDA D=4" TIPO POSTE</v>
          </cell>
          <cell r="C355" t="str">
            <v>UN</v>
          </cell>
          <cell r="D355">
            <v>3443129</v>
          </cell>
          <cell r="E355" t="str">
            <v>URBANISMO</v>
          </cell>
          <cell r="F355" t="str">
            <v>MOBILIARIO URBANO</v>
          </cell>
          <cell r="G355">
            <v>6.11</v>
          </cell>
        </row>
        <row r="356">
          <cell r="B356" t="str">
            <v>HIDRANTE EXTREMO BRIDA D=4" TIPO TRÁFICO</v>
          </cell>
          <cell r="C356" t="str">
            <v>UN</v>
          </cell>
          <cell r="D356">
            <v>3542029</v>
          </cell>
          <cell r="E356" t="str">
            <v>URBANISMO</v>
          </cell>
          <cell r="F356" t="str">
            <v>MOBILIARIO URBANO</v>
          </cell>
          <cell r="G356">
            <v>6.12</v>
          </cell>
        </row>
        <row r="357">
          <cell r="B357" t="str">
            <v>HOJA ENTAMBORADA PUERTA INTERÉS SOCIAL 0.76-1.10</v>
          </cell>
          <cell r="C357" t="str">
            <v>UN</v>
          </cell>
          <cell r="D357">
            <v>129170</v>
          </cell>
          <cell r="E357" t="str">
            <v>CONSTRUCCIÓN</v>
          </cell>
          <cell r="F357" t="str">
            <v>CARPINTERÍA EN MADERA</v>
          </cell>
          <cell r="G357">
            <v>9.11</v>
          </cell>
        </row>
        <row r="358">
          <cell r="B358" t="str">
            <v>HOJA PUERTA ENTABLERADA  TABLEX 0.76-1.0 M</v>
          </cell>
          <cell r="C358" t="str">
            <v>UN</v>
          </cell>
          <cell r="D358">
            <v>190654</v>
          </cell>
          <cell r="E358" t="str">
            <v>CONSTRUCCIÓN</v>
          </cell>
          <cell r="F358" t="str">
            <v>CARPINTERÍA EN MADERA</v>
          </cell>
          <cell r="G358">
            <v>9.1300000000000008</v>
          </cell>
        </row>
        <row r="359">
          <cell r="B359" t="str">
            <v>HOJA PUERTA ENTABLERADA MADECOR 0.76-1.0 M</v>
          </cell>
          <cell r="C359" t="str">
            <v>UN</v>
          </cell>
          <cell r="D359">
            <v>485780</v>
          </cell>
          <cell r="E359" t="str">
            <v>CONSTRUCCIÓN</v>
          </cell>
          <cell r="F359" t="str">
            <v>CARPINTERÍA EN MADERA</v>
          </cell>
          <cell r="G359">
            <v>9.14</v>
          </cell>
        </row>
        <row r="360">
          <cell r="B360" t="str">
            <v>HOJA PUERTA ENTAMBORADA TRIPLEX-TABLEX 0.76-1.0 M</v>
          </cell>
          <cell r="C360" t="str">
            <v>UN</v>
          </cell>
          <cell r="D360">
            <v>171526</v>
          </cell>
          <cell r="E360" t="str">
            <v>CONSTRUCCIÓN</v>
          </cell>
          <cell r="F360" t="str">
            <v>CARPINTERÍA EN MADERA</v>
          </cell>
          <cell r="G360">
            <v>9.1199999999999992</v>
          </cell>
        </row>
        <row r="361">
          <cell r="B361" t="str">
            <v>HOJA PUERTA FORTEC 0.81</v>
          </cell>
          <cell r="C361" t="str">
            <v>UN</v>
          </cell>
          <cell r="D361">
            <v>204317</v>
          </cell>
          <cell r="E361" t="str">
            <v>CONSTRUCCIÓN</v>
          </cell>
          <cell r="F361" t="str">
            <v>CARPINTERÍA EN MADERA</v>
          </cell>
          <cell r="G361">
            <v>9.8000000000000007</v>
          </cell>
        </row>
        <row r="362">
          <cell r="B362" t="str">
            <v>HOJA PUERTA FORTEC 0.91</v>
          </cell>
          <cell r="C362" t="str">
            <v>UN</v>
          </cell>
          <cell r="D362">
            <v>231644</v>
          </cell>
          <cell r="E362" t="str">
            <v>CONSTRUCCIÓN</v>
          </cell>
          <cell r="F362" t="str">
            <v>CARPINTERÍA EN MADERA</v>
          </cell>
          <cell r="G362">
            <v>9.9</v>
          </cell>
        </row>
        <row r="363">
          <cell r="B363" t="str">
            <v>HOJA PUERTA FORTEC 1.50</v>
          </cell>
          <cell r="C363" t="str">
            <v>UN</v>
          </cell>
          <cell r="D363">
            <v>340950</v>
          </cell>
          <cell r="E363" t="str">
            <v>CONSTRUCCIÓN</v>
          </cell>
          <cell r="F363" t="str">
            <v>CARPINTERÍA EN MADERA</v>
          </cell>
          <cell r="G363">
            <v>9.1</v>
          </cell>
        </row>
        <row r="364">
          <cell r="B364" t="str">
            <v>IMPERMEABILIZACIÓN  FACHADA EN SIKA TRANSPARENTE O SIMILAR</v>
          </cell>
          <cell r="C364" t="str">
            <v>M2</v>
          </cell>
          <cell r="D364">
            <v>8506</v>
          </cell>
          <cell r="E364" t="str">
            <v>CONSTRUCCIÓN</v>
          </cell>
          <cell r="F364" t="str">
            <v>PINTURAS</v>
          </cell>
          <cell r="G364">
            <v>18.100000000000001</v>
          </cell>
        </row>
        <row r="365">
          <cell r="B365" t="str">
            <v xml:space="preserve">IMPERMEABILIZACIÓN INTEGRAL MORTERO SIKA </v>
          </cell>
          <cell r="C365" t="str">
            <v>M2</v>
          </cell>
          <cell r="D365">
            <v>6963</v>
          </cell>
          <cell r="E365" t="str">
            <v>CONSTRUCCIÓN</v>
          </cell>
          <cell r="F365" t="str">
            <v>PAÑETES, REVOQUES Y REPELLOS</v>
          </cell>
          <cell r="G365">
            <v>6.5</v>
          </cell>
        </row>
        <row r="366">
          <cell r="B366" t="str">
            <v>IMPERMEABILIZACIÓN INTEGRAL MORTERO XYPEX</v>
          </cell>
          <cell r="C366" t="str">
            <v>M2</v>
          </cell>
          <cell r="D366">
            <v>22604</v>
          </cell>
          <cell r="E366" t="str">
            <v>CONSTRUCCIÓN</v>
          </cell>
          <cell r="F366" t="str">
            <v>CIMIENTOS</v>
          </cell>
          <cell r="G366">
            <v>2.5</v>
          </cell>
        </row>
        <row r="367">
          <cell r="B367" t="str">
            <v>INSTALACIÓN APARATO SANITARIO</v>
          </cell>
          <cell r="C367" t="str">
            <v>UN</v>
          </cell>
          <cell r="D367">
            <v>44316</v>
          </cell>
          <cell r="E367" t="str">
            <v>CONSTRUCCIÓN</v>
          </cell>
          <cell r="F367" t="str">
            <v>INSTALACIONES HIDROSANITARIAS - RED CONTRA INCENDIO</v>
          </cell>
          <cell r="G367">
            <v>11.9</v>
          </cell>
        </row>
        <row r="368">
          <cell r="B368" t="str">
            <v>INSTALACIÓN BOMBAS AGUA</v>
          </cell>
          <cell r="C368" t="str">
            <v>UN</v>
          </cell>
          <cell r="D368">
            <v>616334</v>
          </cell>
          <cell r="E368" t="str">
            <v>CONSTRUCCIÓN</v>
          </cell>
          <cell r="F368" t="str">
            <v>INSTALACIONES HIDROSANITARIAS - RED CONTRA INCENDIO</v>
          </cell>
          <cell r="G368">
            <v>11.1</v>
          </cell>
        </row>
        <row r="369">
          <cell r="B369" t="str">
            <v>INSTALACIÓN EQUIPO HIDRONEUMÁTICO</v>
          </cell>
          <cell r="C369" t="str">
            <v>UN</v>
          </cell>
          <cell r="D369">
            <v>1268924</v>
          </cell>
          <cell r="E369" t="str">
            <v>CONSTRUCCIÓN</v>
          </cell>
          <cell r="F369" t="str">
            <v>INSTALACIONES HIDROSANITARIAS - RED CONTRA INCENDIO</v>
          </cell>
          <cell r="G369">
            <v>11.11</v>
          </cell>
        </row>
        <row r="370">
          <cell r="B370" t="str">
            <v>JABONERA PORCELANA ACUARIO</v>
          </cell>
          <cell r="C370" t="str">
            <v>UN</v>
          </cell>
          <cell r="D370">
            <v>21184</v>
          </cell>
          <cell r="E370" t="str">
            <v>CONSTRUCCIÓN</v>
          </cell>
          <cell r="F370" t="str">
            <v>PISOS,ACABADOS,ENCHAPES Y ACCESORIOS</v>
          </cell>
          <cell r="G370">
            <v>14.29</v>
          </cell>
        </row>
        <row r="371">
          <cell r="B371" t="str">
            <v>JUEGOS INCRUSTAR (INCLUYE TOALLERO,PORTA ROLLO, JABONERA,CEPILLERA Y PERCHA SIMPLE)</v>
          </cell>
          <cell r="C371" t="str">
            <v>UN</v>
          </cell>
          <cell r="D371">
            <v>126874</v>
          </cell>
          <cell r="E371" t="str">
            <v>CONSTRUCCIÓN</v>
          </cell>
          <cell r="F371" t="str">
            <v>PISOS,ACABADOS,ENCHAPES Y ACCESORIOS</v>
          </cell>
          <cell r="G371">
            <v>14.3</v>
          </cell>
        </row>
        <row r="372">
          <cell r="B372" t="str">
            <v>LACA PISOS MADERA</v>
          </cell>
          <cell r="C372" t="str">
            <v>M2</v>
          </cell>
          <cell r="D372">
            <v>23102</v>
          </cell>
          <cell r="E372" t="str">
            <v>CONSTRUCCIÓN</v>
          </cell>
          <cell r="F372" t="str">
            <v>PINTURAS</v>
          </cell>
          <cell r="G372">
            <v>18.18</v>
          </cell>
        </row>
        <row r="373">
          <cell r="B373" t="str">
            <v>LÁMPARA 2X32 BAJO PLACA LÁMINA LATERAL INDUSTRIAL</v>
          </cell>
          <cell r="C373" t="str">
            <v>UN</v>
          </cell>
          <cell r="D373">
            <v>78672</v>
          </cell>
          <cell r="E373" t="str">
            <v>CONSTRUCCIÓN</v>
          </cell>
          <cell r="F373" t="str">
            <v>INSTALACIONES ELÉCTRICAS</v>
          </cell>
          <cell r="G373">
            <v>12.21</v>
          </cell>
          <cell r="H373">
            <v>10.1</v>
          </cell>
        </row>
        <row r="374">
          <cell r="B374" t="str">
            <v>LÁMPARA 2X48 BAJO PLACA LÁMINA LATERAL INDUSTRIAL</v>
          </cell>
          <cell r="C374" t="str">
            <v>UN</v>
          </cell>
          <cell r="D374">
            <v>106569</v>
          </cell>
          <cell r="E374" t="str">
            <v>CONSTRUCCIÓN</v>
          </cell>
          <cell r="F374" t="str">
            <v>INSTALACIONES ELÉCTRICAS</v>
          </cell>
          <cell r="G374">
            <v>12.22</v>
          </cell>
          <cell r="H374">
            <v>10.199999999999999</v>
          </cell>
        </row>
        <row r="375">
          <cell r="B375" t="str">
            <v>LÁMPARA A PRUEBA DE HUMEDAD TIPO TORTUGA</v>
          </cell>
          <cell r="C375" t="str">
            <v>UN</v>
          </cell>
          <cell r="D375">
            <v>43377</v>
          </cell>
          <cell r="E375" t="str">
            <v>CONSTRUCCIÓN</v>
          </cell>
          <cell r="F375" t="str">
            <v>INSTALACIONES ELÉCTRICAS</v>
          </cell>
          <cell r="G375">
            <v>12.23</v>
          </cell>
        </row>
        <row r="376">
          <cell r="B376" t="str">
            <v>LAVADA DE FACHADA</v>
          </cell>
          <cell r="C376" t="str">
            <v>M2</v>
          </cell>
          <cell r="D376">
            <v>5265</v>
          </cell>
          <cell r="E376" t="str">
            <v>CONSTRUCCIÓN</v>
          </cell>
          <cell r="F376" t="str">
            <v>MAMPOSTERÍA</v>
          </cell>
          <cell r="G376">
            <v>5.5000000000000302</v>
          </cell>
        </row>
        <row r="377">
          <cell r="B377" t="str">
            <v>LETRINA DE 2.0x1.0</v>
          </cell>
          <cell r="C377" t="str">
            <v>UN</v>
          </cell>
          <cell r="D377">
            <v>924762</v>
          </cell>
          <cell r="E377" t="str">
            <v>CONSTRUCCIÓN</v>
          </cell>
          <cell r="F377" t="str">
            <v>PRELIMINARES</v>
          </cell>
          <cell r="G377">
            <v>1.4</v>
          </cell>
        </row>
        <row r="378">
          <cell r="B378" t="str">
            <v>LIMPIEZA A MANO DE CUNETAS EN CONCRETO (INCLUYE RETIRO DE SOBRANTES A UNA DISTANCIA DE 5 KM)</v>
          </cell>
          <cell r="C378" t="str">
            <v>M2</v>
          </cell>
          <cell r="D378">
            <v>1804</v>
          </cell>
          <cell r="E378" t="str">
            <v>VIAS</v>
          </cell>
          <cell r="F378" t="str">
            <v>MANTENIMIENTO VIAL</v>
          </cell>
          <cell r="G378">
            <v>6.6</v>
          </cell>
          <cell r="H378" t="str">
            <v>801.4</v>
          </cell>
        </row>
        <row r="379">
          <cell r="B379" t="str">
            <v>LIMPIEZA DE ALCANTARILLAS CON DIÁMETRO MENOR O IGUAL A Ø= 36", INCLUYE RECTIFICACIÓN DE DESCOLES, Y RETIRO DE SOBRANTES A UNA DISTANCIA DE 5 KM</v>
          </cell>
          <cell r="C379" t="str">
            <v>UN</v>
          </cell>
          <cell r="D379">
            <v>131984</v>
          </cell>
          <cell r="E379" t="str">
            <v>VIAS</v>
          </cell>
          <cell r="F379" t="str">
            <v>MANTENIMIENTO VIAL</v>
          </cell>
          <cell r="G379">
            <v>6.2</v>
          </cell>
          <cell r="H379" t="str">
            <v>801.6</v>
          </cell>
        </row>
        <row r="380">
          <cell r="B380" t="str">
            <v>LIMPIEZA DE PONTONES Y BOX COULVERT, INCLUYE RECTIFICACIÓN DE DESCOLES Y RETIRO DE SOBRANTES A UNA DISTANCIA DE 5 KM</v>
          </cell>
          <cell r="C380" t="str">
            <v>ML</v>
          </cell>
          <cell r="D380">
            <v>25566</v>
          </cell>
          <cell r="E380" t="str">
            <v>VIAS</v>
          </cell>
          <cell r="F380" t="str">
            <v>MANTENIMIENTO VIAL</v>
          </cell>
          <cell r="G380">
            <v>6.3</v>
          </cell>
          <cell r="H380" t="str">
            <v>801.7</v>
          </cell>
        </row>
        <row r="381">
          <cell r="B381" t="str">
            <v>LÍNEA A TIERRA TABLERO GENERAL (VARILLA COOPER WELL)</v>
          </cell>
          <cell r="C381" t="str">
            <v>UN</v>
          </cell>
          <cell r="D381">
            <v>278573</v>
          </cell>
          <cell r="E381" t="str">
            <v>CONSTRUCCIÓN</v>
          </cell>
          <cell r="F381" t="str">
            <v>INSTALACIONES ELÉCTRICAS</v>
          </cell>
          <cell r="G381">
            <v>12.2</v>
          </cell>
        </row>
        <row r="382">
          <cell r="B382" t="str">
            <v>LÍNEAS DE DEMARCACIÓN CON PINTURA EN FRÍO</v>
          </cell>
          <cell r="C382" t="str">
            <v>ML</v>
          </cell>
          <cell r="D382">
            <v>4113</v>
          </cell>
          <cell r="E382" t="str">
            <v>URBANISMO</v>
          </cell>
          <cell r="F382" t="str">
            <v>SEÑALIZACIÓN</v>
          </cell>
          <cell r="G382">
            <v>7.1</v>
          </cell>
        </row>
        <row r="383">
          <cell r="B383" t="str">
            <v>LÍNEAS DE DEMARCACIÓN CON PINTURA EN FRÍO</v>
          </cell>
          <cell r="C383" t="str">
            <v>ML</v>
          </cell>
          <cell r="D383">
            <v>4113</v>
          </cell>
          <cell r="E383" t="str">
            <v>VIAS</v>
          </cell>
          <cell r="F383" t="str">
            <v>SEÑALIZACIÓN</v>
          </cell>
          <cell r="G383">
            <v>5.0999999999999996</v>
          </cell>
          <cell r="H383" t="str">
            <v>700.1</v>
          </cell>
        </row>
        <row r="384">
          <cell r="B384" t="str">
            <v>LÍNEAS TRÁFICO 0.10</v>
          </cell>
          <cell r="C384" t="str">
            <v>ML</v>
          </cell>
          <cell r="D384">
            <v>2731</v>
          </cell>
          <cell r="E384" t="str">
            <v>CONSTRUCCIÓN</v>
          </cell>
          <cell r="F384" t="str">
            <v>PINTURAS</v>
          </cell>
          <cell r="G384">
            <v>18.190000000000001</v>
          </cell>
        </row>
        <row r="385">
          <cell r="B385" t="str">
            <v>LISTÓN M.H. AMARILLO</v>
          </cell>
          <cell r="C385" t="str">
            <v>M2</v>
          </cell>
          <cell r="D385">
            <v>76285</v>
          </cell>
          <cell r="E385" t="str">
            <v>CONSTRUCCIÓN</v>
          </cell>
          <cell r="F385" t="str">
            <v>PISOS,ACABADOS,ENCHAPES Y ACCESORIOS</v>
          </cell>
          <cell r="G385">
            <v>14.18</v>
          </cell>
        </row>
        <row r="386">
          <cell r="B386" t="str">
            <v>LISTÓN M.H. PINO ROMERÓN (INCLUYE ESTRUCTURA DE APOYO)</v>
          </cell>
          <cell r="C386" t="str">
            <v>M2</v>
          </cell>
          <cell r="D386">
            <v>106918</v>
          </cell>
          <cell r="E386" t="str">
            <v>CONSTRUCCIÓN</v>
          </cell>
          <cell r="F386" t="str">
            <v>CIELO RASO</v>
          </cell>
          <cell r="G386">
            <v>15.8</v>
          </cell>
        </row>
        <row r="387">
          <cell r="B387" t="str">
            <v>LLAVE MANGUERA</v>
          </cell>
          <cell r="C387" t="str">
            <v>UN</v>
          </cell>
          <cell r="D387">
            <v>35670</v>
          </cell>
          <cell r="E387" t="str">
            <v>CONSTRUCCIÓN</v>
          </cell>
          <cell r="F387" t="str">
            <v>INSTALACIONES HIDROSANITARIAS - RED CONTRA INCENDIO</v>
          </cell>
          <cell r="G387">
            <v>11.12</v>
          </cell>
        </row>
        <row r="388">
          <cell r="B388" t="str">
            <v>LOCALIZACIÓN Y REPLANTEO DE CIMIENTOS CON ELEMENTOS DE PRESICIÓN</v>
          </cell>
          <cell r="C388" t="str">
            <v>M2</v>
          </cell>
          <cell r="D388">
            <v>10607</v>
          </cell>
          <cell r="E388" t="str">
            <v>CONSTRUCCIÓN</v>
          </cell>
          <cell r="F388" t="str">
            <v>PRELIMINARES</v>
          </cell>
          <cell r="G388">
            <v>1.41</v>
          </cell>
        </row>
        <row r="389">
          <cell r="B389" t="str">
            <v>LOSETA PREFABRICADA A-40</v>
          </cell>
          <cell r="C389" t="str">
            <v>M2</v>
          </cell>
          <cell r="D389">
            <v>64872</v>
          </cell>
          <cell r="E389" t="str">
            <v>URBANISMO</v>
          </cell>
          <cell r="F389" t="str">
            <v>ANDENES Y SARDINELES</v>
          </cell>
          <cell r="G389">
            <v>5.1100000000000003</v>
          </cell>
        </row>
        <row r="390">
          <cell r="B390" t="str">
            <v>LOSETA PREFABRICADA A-60</v>
          </cell>
          <cell r="C390" t="str">
            <v>M2</v>
          </cell>
          <cell r="D390">
            <v>93759</v>
          </cell>
          <cell r="E390" t="str">
            <v>URBANISMO</v>
          </cell>
          <cell r="F390" t="str">
            <v>ANDENES Y SARDINELES</v>
          </cell>
          <cell r="G390">
            <v>5.12</v>
          </cell>
        </row>
        <row r="391">
          <cell r="B391" t="str">
            <v>LUMINARIA 150W SODIO</v>
          </cell>
          <cell r="C391" t="str">
            <v>UN</v>
          </cell>
          <cell r="D391">
            <v>647381</v>
          </cell>
          <cell r="E391" t="str">
            <v>CONSTRUCCIÓN</v>
          </cell>
          <cell r="F391" t="str">
            <v>INSTALACIONES ELÉCTRICAS</v>
          </cell>
          <cell r="G391">
            <v>12.3</v>
          </cell>
        </row>
        <row r="392">
          <cell r="B392" t="str">
            <v>LUMINARIA 70W SODIO</v>
          </cell>
          <cell r="C392" t="str">
            <v>UN</v>
          </cell>
          <cell r="D392">
            <v>517408</v>
          </cell>
          <cell r="E392" t="str">
            <v>CONSTRUCCIÓN</v>
          </cell>
          <cell r="F392" t="str">
            <v>INSTALACIONES ELÉCTRICAS</v>
          </cell>
          <cell r="G392">
            <v>12.29</v>
          </cell>
        </row>
        <row r="393">
          <cell r="B393" t="str">
            <v>MALLA BAJO ENTRAMADO</v>
          </cell>
          <cell r="C393" t="str">
            <v>M2</v>
          </cell>
          <cell r="D393">
            <v>13823</v>
          </cell>
          <cell r="E393" t="str">
            <v>CONSTRUCCIÓN</v>
          </cell>
          <cell r="F393" t="str">
            <v>PAÑETES, REVOQUES Y REPELLOS</v>
          </cell>
          <cell r="G393">
            <v>6.6</v>
          </cell>
        </row>
        <row r="394">
          <cell r="B394" t="str">
            <v>MALLA CON VENA</v>
          </cell>
          <cell r="C394" t="str">
            <v>M2</v>
          </cell>
          <cell r="D394">
            <v>13725</v>
          </cell>
          <cell r="E394" t="str">
            <v>CONSTRUCCIÓN</v>
          </cell>
          <cell r="F394" t="str">
            <v>CIELO RASO</v>
          </cell>
          <cell r="G394">
            <v>15.9</v>
          </cell>
        </row>
        <row r="395">
          <cell r="B395" t="str">
            <v>MALLA NYLON PETROLIZADA VOLEIBOL</v>
          </cell>
          <cell r="C395" t="str">
            <v>UN</v>
          </cell>
          <cell r="D395">
            <v>88598</v>
          </cell>
          <cell r="E395" t="str">
            <v>CONSTRUCCIÓN</v>
          </cell>
          <cell r="F395" t="str">
            <v>DOTACIONES DEPORTIVAS</v>
          </cell>
          <cell r="G395">
            <v>19.8</v>
          </cell>
        </row>
        <row r="396">
          <cell r="B396" t="str">
            <v>MANTO FIBERGLASS 600X1</v>
          </cell>
          <cell r="C396" t="str">
            <v>M2</v>
          </cell>
          <cell r="D396">
            <v>31096</v>
          </cell>
          <cell r="E396" t="str">
            <v>CONSTRUCCIÓN</v>
          </cell>
          <cell r="F396" t="str">
            <v>PISOS BASES</v>
          </cell>
          <cell r="G396">
            <v>13.9</v>
          </cell>
        </row>
        <row r="397">
          <cell r="B397" t="str">
            <v>MARCA VIAL CON PINTURA EN FRÍO</v>
          </cell>
          <cell r="C397" t="str">
            <v>M2</v>
          </cell>
          <cell r="D397">
            <v>44032</v>
          </cell>
          <cell r="E397" t="str">
            <v>URBANISMO</v>
          </cell>
          <cell r="F397" t="str">
            <v>SEÑALIZACIÓN</v>
          </cell>
          <cell r="G397">
            <v>7.2</v>
          </cell>
        </row>
        <row r="398">
          <cell r="B398" t="str">
            <v>MARCA VIAL CON PINTURA EN FRÍO</v>
          </cell>
          <cell r="C398" t="str">
            <v>M2</v>
          </cell>
          <cell r="D398">
            <v>44032</v>
          </cell>
          <cell r="E398" t="str">
            <v>VIAS</v>
          </cell>
          <cell r="F398" t="str">
            <v>SEÑALIZACIÓN</v>
          </cell>
          <cell r="G398">
            <v>5.2</v>
          </cell>
          <cell r="H398" t="str">
            <v>700.3</v>
          </cell>
        </row>
        <row r="399">
          <cell r="B399" t="str">
            <v>MARCO PARA PUERTA EN LÁMINA CAL 18 -0.8</v>
          </cell>
          <cell r="C399" t="str">
            <v>UN</v>
          </cell>
          <cell r="D399">
            <v>146833</v>
          </cell>
          <cell r="E399" t="str">
            <v>CONSTRUCCIÓN</v>
          </cell>
          <cell r="F399" t="str">
            <v>CARPINTERÍA METÁLICA</v>
          </cell>
          <cell r="G399">
            <v>10.4</v>
          </cell>
        </row>
        <row r="400">
          <cell r="B400" t="str">
            <v>MARCO PUERTA Y ENCHAPE, TABLA CHAPA x 0.15 M</v>
          </cell>
          <cell r="C400" t="str">
            <v>UN</v>
          </cell>
          <cell r="D400">
            <v>250821</v>
          </cell>
          <cell r="E400" t="str">
            <v>CONSTRUCCIÓN</v>
          </cell>
          <cell r="F400" t="str">
            <v>CARPINTERÍA EN MADERA</v>
          </cell>
          <cell r="G400">
            <v>9.5</v>
          </cell>
        </row>
        <row r="401">
          <cell r="B401" t="str">
            <v>MARCO PUERTA Y ENCHAPE, TABLA CHAPA x 0.20 M</v>
          </cell>
          <cell r="C401" t="str">
            <v>UN</v>
          </cell>
          <cell r="D401">
            <v>279189</v>
          </cell>
          <cell r="E401" t="str">
            <v>CONSTRUCCIÓN</v>
          </cell>
          <cell r="F401" t="str">
            <v>CARPINTERÍA EN MADERA</v>
          </cell>
          <cell r="G401">
            <v>9.6</v>
          </cell>
        </row>
        <row r="402">
          <cell r="B402" t="str">
            <v>MARCO PUERTA Y ENCHAPE, TABLA CHAPA x 0.25 M</v>
          </cell>
          <cell r="C402" t="str">
            <v>UN</v>
          </cell>
          <cell r="D402">
            <v>307590</v>
          </cell>
          <cell r="E402" t="str">
            <v>CONSTRUCCIÓN</v>
          </cell>
          <cell r="F402" t="str">
            <v>CARPINTERÍA EN MADERA</v>
          </cell>
          <cell r="G402">
            <v>9.6999999999999993</v>
          </cell>
        </row>
        <row r="403">
          <cell r="B403" t="str">
            <v>MARCO TAPA CAJA DE INSPECCIÓN</v>
          </cell>
          <cell r="C403" t="str">
            <v>UN</v>
          </cell>
          <cell r="D403">
            <v>139330</v>
          </cell>
          <cell r="E403" t="str">
            <v>CONSTRUCCIÓN</v>
          </cell>
          <cell r="F403" t="str">
            <v>CARPINTERÍA METÁLICA</v>
          </cell>
          <cell r="G403">
            <v>10.5</v>
          </cell>
        </row>
        <row r="404">
          <cell r="B404" t="str">
            <v xml:space="preserve">MARMOLINA SOBRE PAÑETE </v>
          </cell>
          <cell r="C404" t="str">
            <v>M2</v>
          </cell>
          <cell r="D404">
            <v>12456</v>
          </cell>
          <cell r="E404" t="str">
            <v>CONSTRUCCIÓN</v>
          </cell>
          <cell r="F404" t="str">
            <v>PINTURAS</v>
          </cell>
          <cell r="G404">
            <v>18.2</v>
          </cell>
        </row>
        <row r="405">
          <cell r="B405" t="str">
            <v>MARQUESINA EN LÁMINA COLD ROLLED CAL.16</v>
          </cell>
          <cell r="C405" t="str">
            <v>M2</v>
          </cell>
          <cell r="D405">
            <v>91475</v>
          </cell>
          <cell r="E405" t="str">
            <v>CONSTRUCCIÓN</v>
          </cell>
          <cell r="F405" t="str">
            <v>CARPINTERÍA METÁLICA</v>
          </cell>
          <cell r="G405">
            <v>10.6</v>
          </cell>
        </row>
        <row r="406">
          <cell r="B406" t="str">
            <v>MATERIAL GRANULAR FILTRANTE</v>
          </cell>
          <cell r="C406" t="str">
            <v>M3</v>
          </cell>
          <cell r="D406">
            <v>124969</v>
          </cell>
          <cell r="E406" t="str">
            <v>VIAS</v>
          </cell>
          <cell r="F406" t="str">
            <v>OBRAS DE ARTE</v>
          </cell>
          <cell r="G406">
            <v>4.2200000000000104</v>
          </cell>
          <cell r="H406" t="str">
            <v>673.1</v>
          </cell>
        </row>
        <row r="407">
          <cell r="B407" t="str">
            <v>MEDIA CAÑA EN GRANITO</v>
          </cell>
          <cell r="C407" t="str">
            <v>ML</v>
          </cell>
          <cell r="D407">
            <v>79808</v>
          </cell>
          <cell r="E407" t="str">
            <v>CONSTRUCCIÓN</v>
          </cell>
          <cell r="F407" t="str">
            <v>PISOS,ACABADOS,ENCHAPES Y ACCESORIOS</v>
          </cell>
          <cell r="G407">
            <v>14.42</v>
          </cell>
        </row>
        <row r="408">
          <cell r="B408" t="str">
            <v>MEJORAMIENTO DE LA SUBRASANTE INVOLUCRANDO EL SUELO EXISTENTE</v>
          </cell>
          <cell r="C408" t="str">
            <v>M2</v>
          </cell>
          <cell r="D408">
            <v>481</v>
          </cell>
          <cell r="E408" t="str">
            <v>VIAS</v>
          </cell>
          <cell r="F408" t="str">
            <v>EXPLANACIÓN Y EXCAVACIONES</v>
          </cell>
          <cell r="G408">
            <v>2.7</v>
          </cell>
          <cell r="H408" t="str">
            <v>230.1</v>
          </cell>
        </row>
        <row r="409">
          <cell r="B409" t="str">
            <v>MEJORAMIENTO DE LA SUBRASANTE INVOLUCRANDO ÚNICAMENTE MATERIAL ADICIONADO</v>
          </cell>
          <cell r="C409" t="str">
            <v>M3</v>
          </cell>
          <cell r="D409">
            <v>12832</v>
          </cell>
          <cell r="E409" t="str">
            <v>VIAS</v>
          </cell>
          <cell r="F409" t="str">
            <v>EXPLANACIÓN Y EXCAVACIONES</v>
          </cell>
          <cell r="G409">
            <v>2.8</v>
          </cell>
          <cell r="H409" t="str">
            <v>230.2</v>
          </cell>
        </row>
        <row r="410">
          <cell r="B410" t="str">
            <v>MEMBRANA IMPERMEABLE PARA CUBIERTA, DOS CAPAS</v>
          </cell>
          <cell r="C410" t="str">
            <v>M2</v>
          </cell>
          <cell r="D410">
            <v>26517</v>
          </cell>
          <cell r="E410" t="str">
            <v>CONSTRUCCIÓN</v>
          </cell>
          <cell r="F410" t="str">
            <v>CUBIERTAS</v>
          </cell>
          <cell r="G410">
            <v>7.3500000000000201</v>
          </cell>
        </row>
        <row r="411">
          <cell r="B411" t="str">
            <v>MEMBRANA IMPERMEABLE PARA CUBIERTA, TRES CAPAS</v>
          </cell>
          <cell r="C411" t="str">
            <v>M2</v>
          </cell>
          <cell r="D411">
            <v>34161</v>
          </cell>
          <cell r="E411" t="str">
            <v>CONSTRUCCIÓN</v>
          </cell>
          <cell r="F411" t="str">
            <v>CUBIERTAS</v>
          </cell>
          <cell r="G411">
            <v>7.3600000000000199</v>
          </cell>
        </row>
        <row r="412">
          <cell r="B412" t="str">
            <v>MESONES EN CONCRETO 2500 PSI, E=0.1M (INC. REFUERZO)</v>
          </cell>
          <cell r="C412" t="str">
            <v>M2</v>
          </cell>
          <cell r="D412">
            <v>94926</v>
          </cell>
          <cell r="E412" t="str">
            <v>CONSTRUCCIÓN</v>
          </cell>
          <cell r="F412" t="str">
            <v>MAMPOSTERÍA</v>
          </cell>
          <cell r="G412">
            <v>5.8</v>
          </cell>
        </row>
        <row r="413">
          <cell r="B413" t="str">
            <v>MEZCLA ASFALTICA NATURAL</v>
          </cell>
          <cell r="C413" t="str">
            <v>M3</v>
          </cell>
          <cell r="D413">
            <v>311153</v>
          </cell>
          <cell r="E413" t="str">
            <v>VIAS</v>
          </cell>
          <cell r="F413" t="str">
            <v>ESTRUCTURA DE PAVIMENTO</v>
          </cell>
          <cell r="G413" t="str">
            <v>3,12(1)</v>
          </cell>
          <cell r="H413" t="str">
            <v>P</v>
          </cell>
        </row>
        <row r="414">
          <cell r="B414" t="str">
            <v>MEZCLA DENSA EN CALIENTE  TIPO MDC-10  (INCLUYE CEMENTO ASFÁLTICO)</v>
          </cell>
          <cell r="C414" t="str">
            <v>M3</v>
          </cell>
          <cell r="D414">
            <v>600892</v>
          </cell>
          <cell r="E414" t="str">
            <v>VIAS</v>
          </cell>
          <cell r="F414" t="str">
            <v>ESTRUCTURA DE PAVIMENTO</v>
          </cell>
          <cell r="G414">
            <v>3.12</v>
          </cell>
          <cell r="H414" t="str">
            <v>450.3 P</v>
          </cell>
        </row>
        <row r="415">
          <cell r="B415" t="str">
            <v>MEZCLA DENSA EN CALIENTE PARA BACHEO  (INCLUYE CEMENTO ASFÁLTICO)</v>
          </cell>
          <cell r="C415" t="str">
            <v>M3</v>
          </cell>
          <cell r="D415">
            <v>607487</v>
          </cell>
          <cell r="E415" t="str">
            <v>VIAS</v>
          </cell>
          <cell r="F415" t="str">
            <v>ESTRUCTURA DE PAVIMENTO</v>
          </cell>
          <cell r="G415">
            <v>3.11</v>
          </cell>
          <cell r="H415" t="str">
            <v>450.9 P</v>
          </cell>
        </row>
        <row r="416">
          <cell r="B416" t="str">
            <v>MEZCLA DENSA EN CALIENTE TIPO MDC-19  (INCLUYE CEMENTO ASFÁLTICO)</v>
          </cell>
          <cell r="C416" t="str">
            <v>M3</v>
          </cell>
          <cell r="D416">
            <v>570442</v>
          </cell>
          <cell r="E416" t="str">
            <v>VIAS</v>
          </cell>
          <cell r="F416" t="str">
            <v>ESTRUCTURA DE PAVIMENTO</v>
          </cell>
          <cell r="G416">
            <v>3.1</v>
          </cell>
          <cell r="H416" t="str">
            <v>450.2 P</v>
          </cell>
        </row>
        <row r="417">
          <cell r="B417" t="str">
            <v>MEZCLA DENSA EN CALIENTE TIPO MDC-25 (INCLUYE CEMENTO ASFÁLTICO)</v>
          </cell>
          <cell r="C417" t="str">
            <v>M3</v>
          </cell>
          <cell r="D417">
            <v>564642</v>
          </cell>
          <cell r="E417" t="str">
            <v>VIAS</v>
          </cell>
          <cell r="F417" t="str">
            <v>ESTRUCTURA DE PAVIMENTO</v>
          </cell>
          <cell r="G417">
            <v>3.9</v>
          </cell>
          <cell r="H417" t="str">
            <v>450.1 P</v>
          </cell>
        </row>
        <row r="418">
          <cell r="B418" t="str">
            <v>MICRÓFONO PG 48LC (INCLUYE BASE)</v>
          </cell>
          <cell r="C418" t="str">
            <v>UN</v>
          </cell>
          <cell r="D418">
            <v>228049</v>
          </cell>
          <cell r="E418" t="str">
            <v>CONSTRUCCIÓN</v>
          </cell>
          <cell r="F418" t="str">
            <v>INSTALACIONES RED VOZ Y DATOS</v>
          </cell>
          <cell r="G418">
            <v>21.9</v>
          </cell>
        </row>
        <row r="419">
          <cell r="B419" t="str">
            <v>MICROPILOTE D=6" (INCLUYE RETIRO DE SOBRANTES A UNA DISTANCIA MENOR DE 5 KM)</v>
          </cell>
          <cell r="C419" t="str">
            <v>ML</v>
          </cell>
          <cell r="D419">
            <v>92185</v>
          </cell>
          <cell r="E419" t="str">
            <v>CONSTRUCCIÓN</v>
          </cell>
          <cell r="F419" t="str">
            <v>CIMIENTOS</v>
          </cell>
          <cell r="G419">
            <v>2.17</v>
          </cell>
        </row>
        <row r="420">
          <cell r="B420" t="str">
            <v>MORTERO 1:3 ARENA LAVADA DE PEÑA</v>
          </cell>
          <cell r="C420" t="str">
            <v>M3</v>
          </cell>
          <cell r="D420">
            <v>520311</v>
          </cell>
          <cell r="E420" t="str">
            <v>CONSTRUCCIÓN</v>
          </cell>
          <cell r="F420" t="str">
            <v>MORTEROS Y CONCRETOS</v>
          </cell>
          <cell r="G420">
            <v>8.1</v>
          </cell>
        </row>
        <row r="421">
          <cell r="B421" t="str">
            <v>MORTERO 1:4 ARENA LAVADA DE PEÑA</v>
          </cell>
          <cell r="C421" t="str">
            <v>M3</v>
          </cell>
          <cell r="D421">
            <v>501007</v>
          </cell>
          <cell r="E421" t="str">
            <v>CONSTRUCCIÓN</v>
          </cell>
          <cell r="F421" t="str">
            <v>MORTEROS Y CONCRETOS</v>
          </cell>
          <cell r="G421">
            <v>8.8000000000000007</v>
          </cell>
        </row>
        <row r="422">
          <cell r="B422" t="str">
            <v>MORTERO 1:5 ARENA LAVADA DE PEÑA</v>
          </cell>
          <cell r="C422" t="str">
            <v>M3</v>
          </cell>
          <cell r="D422">
            <v>460073</v>
          </cell>
          <cell r="E422" t="str">
            <v>CONSTRUCCIÓN</v>
          </cell>
          <cell r="F422" t="str">
            <v>MORTEROS Y CONCRETOS</v>
          </cell>
          <cell r="G422">
            <v>8.9</v>
          </cell>
        </row>
        <row r="423">
          <cell r="B423" t="str">
            <v>MORTERO IMPERMEABILIZADO 1:3 ARENA LAVADA DE PEÑA</v>
          </cell>
          <cell r="C423" t="str">
            <v>M3</v>
          </cell>
          <cell r="D423">
            <v>751711</v>
          </cell>
          <cell r="E423" t="str">
            <v>CONSTRUCCIÓN</v>
          </cell>
          <cell r="F423" t="str">
            <v>MORTEROS Y CONCRETOS</v>
          </cell>
          <cell r="G423">
            <v>8.11</v>
          </cell>
        </row>
        <row r="424">
          <cell r="B424" t="str">
            <v>MORTERO SECO 1:10</v>
          </cell>
          <cell r="C424" t="str">
            <v>M3</v>
          </cell>
          <cell r="D424">
            <v>287141</v>
          </cell>
          <cell r="E424" t="str">
            <v>CONSTRUCCIÓN</v>
          </cell>
          <cell r="F424" t="str">
            <v>MORTEROS Y CONCRETOS</v>
          </cell>
          <cell r="G424">
            <v>8.6999999999999993</v>
          </cell>
        </row>
        <row r="425">
          <cell r="B425" t="str">
            <v>MURO DE CONTENCIÓN EN CONCRETO 3500 PSI, H=2.0 M</v>
          </cell>
          <cell r="C425" t="str">
            <v>M3</v>
          </cell>
          <cell r="D425">
            <v>737542</v>
          </cell>
          <cell r="E425" t="str">
            <v>CONSTRUCCIÓN</v>
          </cell>
          <cell r="F425" t="str">
            <v>ESTRUCTURAS EN CONCRETO</v>
          </cell>
          <cell r="G425">
            <v>4.1800000000000104</v>
          </cell>
        </row>
        <row r="426">
          <cell r="B426" t="str">
            <v>MURO DRYWALL DOBLE CARA 0.10 M</v>
          </cell>
          <cell r="C426" t="str">
            <v>M2</v>
          </cell>
          <cell r="D426">
            <v>89632</v>
          </cell>
          <cell r="E426" t="str">
            <v>CONSTRUCCIÓN</v>
          </cell>
          <cell r="F426" t="str">
            <v>MAMPOSTERÍA</v>
          </cell>
          <cell r="G426">
            <v>5.1100000000000003</v>
          </cell>
        </row>
        <row r="427">
          <cell r="B427" t="str">
            <v>MURO DRYWALL DOBLE CARA 0.10 M (LINEAL)</v>
          </cell>
          <cell r="C427" t="str">
            <v>ML</v>
          </cell>
          <cell r="D427">
            <v>52740</v>
          </cell>
          <cell r="E427" t="str">
            <v>CONSTRUCCIÓN</v>
          </cell>
          <cell r="F427" t="str">
            <v>MAMPOSTERÍA</v>
          </cell>
          <cell r="G427">
            <v>5.12</v>
          </cell>
        </row>
        <row r="428">
          <cell r="B428" t="str">
            <v>MURO DRYWALL DOBLE CARA 0.12 M</v>
          </cell>
          <cell r="C428" t="str">
            <v>M2</v>
          </cell>
          <cell r="D428">
            <v>93102</v>
          </cell>
          <cell r="E428" t="str">
            <v>CONSTRUCCIÓN</v>
          </cell>
          <cell r="F428" t="str">
            <v>MAMPOSTERÍA</v>
          </cell>
          <cell r="G428">
            <v>5.9</v>
          </cell>
        </row>
        <row r="429">
          <cell r="B429" t="str">
            <v>MURO DRYWALL DOBLE CARA 0.12 M (LINEAL)</v>
          </cell>
          <cell r="C429" t="str">
            <v>ML</v>
          </cell>
          <cell r="D429">
            <v>54475</v>
          </cell>
          <cell r="E429" t="str">
            <v>CONSTRUCCIÓN</v>
          </cell>
          <cell r="F429" t="str">
            <v>MAMPOSTERÍA</v>
          </cell>
          <cell r="G429">
            <v>5.0999999999999996</v>
          </cell>
        </row>
        <row r="430">
          <cell r="B430" t="str">
            <v>MURO EN BLOQUE DE CONCRETO 0.10 M</v>
          </cell>
          <cell r="C430" t="str">
            <v>M2</v>
          </cell>
          <cell r="D430">
            <v>54618</v>
          </cell>
          <cell r="E430" t="str">
            <v>CONSTRUCCIÓN</v>
          </cell>
          <cell r="F430" t="str">
            <v>MAMPOSTERÍA</v>
          </cell>
          <cell r="G430">
            <v>5.1900000000000102</v>
          </cell>
        </row>
        <row r="431">
          <cell r="B431" t="str">
            <v>MURO EN BLOQUE DE CONCRETO 0.12 M</v>
          </cell>
          <cell r="C431" t="str">
            <v>M2</v>
          </cell>
          <cell r="D431">
            <v>61366</v>
          </cell>
          <cell r="E431" t="str">
            <v>CONSTRUCCIÓN</v>
          </cell>
          <cell r="F431" t="str">
            <v>MAMPOSTERÍA</v>
          </cell>
          <cell r="G431">
            <v>5.2100000000000097</v>
          </cell>
        </row>
        <row r="432">
          <cell r="B432" t="str">
            <v>MURO EN BLOQUE DE CONCRETO 0.20 M</v>
          </cell>
          <cell r="C432" t="str">
            <v>M2</v>
          </cell>
          <cell r="D432">
            <v>103342</v>
          </cell>
          <cell r="E432" t="str">
            <v>CONSTRUCCIÓN</v>
          </cell>
          <cell r="F432" t="str">
            <v>MAMPOSTERÍA</v>
          </cell>
          <cell r="G432">
            <v>5.2300000000000102</v>
          </cell>
        </row>
        <row r="433">
          <cell r="B433" t="str">
            <v>MURO EN BLOQUE DE CONCRETO 0.20 M (LINEAL)</v>
          </cell>
          <cell r="C433" t="str">
            <v>ML</v>
          </cell>
          <cell r="D433">
            <v>60750</v>
          </cell>
          <cell r="E433" t="str">
            <v>CONSTRUCCIÓN</v>
          </cell>
          <cell r="F433" t="str">
            <v>MAMPOSTERÍA</v>
          </cell>
          <cell r="G433">
            <v>5.24000000000001</v>
          </cell>
        </row>
        <row r="434">
          <cell r="B434" t="str">
            <v>MURO EN BLOQUE DE CONCRETO E=0.10 M (LINEAL)</v>
          </cell>
          <cell r="C434" t="str">
            <v>ML</v>
          </cell>
          <cell r="D434">
            <v>32688</v>
          </cell>
          <cell r="E434" t="str">
            <v>CONSTRUCCIÓN</v>
          </cell>
          <cell r="F434" t="str">
            <v>MAMPOSTERÍA</v>
          </cell>
          <cell r="G434">
            <v>5.2000000000000099</v>
          </cell>
        </row>
        <row r="435">
          <cell r="B435" t="str">
            <v>MURO EN BLOQUE DE CONCRETO E=0.12 M (LINEAL)</v>
          </cell>
          <cell r="C435" t="str">
            <v>ML</v>
          </cell>
          <cell r="D435">
            <v>36736</v>
          </cell>
          <cell r="E435" t="str">
            <v>CONSTRUCCIÓN</v>
          </cell>
          <cell r="F435" t="str">
            <v>MAMPOSTERÍA</v>
          </cell>
          <cell r="G435">
            <v>5.2200000000000104</v>
          </cell>
        </row>
        <row r="436">
          <cell r="B436" t="str">
            <v>MURO EN BLOQUE Nº 4  E=0.10 M (LINEAL)</v>
          </cell>
          <cell r="C436" t="str">
            <v>ML</v>
          </cell>
          <cell r="D436">
            <v>23188</v>
          </cell>
          <cell r="E436" t="str">
            <v>CONSTRUCCIÓN</v>
          </cell>
          <cell r="F436" t="str">
            <v>MAMPOSTERÍA</v>
          </cell>
          <cell r="G436">
            <v>5.2600000000000096</v>
          </cell>
        </row>
        <row r="437">
          <cell r="B437" t="str">
            <v>MURO EN BLOQUE Nº 4 E= 0.10 M</v>
          </cell>
          <cell r="C437" t="str">
            <v>M2</v>
          </cell>
          <cell r="D437">
            <v>38414</v>
          </cell>
          <cell r="E437" t="str">
            <v>CONSTRUCCIÓN</v>
          </cell>
          <cell r="F437" t="str">
            <v>MAMPOSTERÍA</v>
          </cell>
          <cell r="G437">
            <v>5.2500000000000098</v>
          </cell>
        </row>
        <row r="438">
          <cell r="B438" t="str">
            <v>MURO EN BLOQUE Nº 5 E=0.12 M</v>
          </cell>
          <cell r="C438" t="str">
            <v>M2</v>
          </cell>
          <cell r="D438">
            <v>42100</v>
          </cell>
          <cell r="E438" t="str">
            <v>CONSTRUCCIÓN</v>
          </cell>
          <cell r="F438" t="str">
            <v>MAMPOSTERÍA</v>
          </cell>
          <cell r="G438">
            <v>5.17</v>
          </cell>
        </row>
        <row r="439">
          <cell r="B439" t="str">
            <v>MURO EN BLOQUE Nº 5 E=0.23 M</v>
          </cell>
          <cell r="C439" t="str">
            <v>M2</v>
          </cell>
          <cell r="D439">
            <v>76539</v>
          </cell>
          <cell r="E439" t="str">
            <v>CONSTRUCCIÓN</v>
          </cell>
          <cell r="F439" t="str">
            <v>MAMPOSTERÍA</v>
          </cell>
          <cell r="G439">
            <v>5.2700000000000102</v>
          </cell>
        </row>
        <row r="440">
          <cell r="B440" t="str">
            <v>MURO EN BLOQUE Nº 5 E=0.23 M (LINEAL)</v>
          </cell>
          <cell r="C440" t="str">
            <v>ML</v>
          </cell>
          <cell r="D440">
            <v>45931</v>
          </cell>
          <cell r="E440" t="str">
            <v>CONSTRUCCIÓN</v>
          </cell>
          <cell r="F440" t="str">
            <v>MAMPOSTERÍA</v>
          </cell>
          <cell r="G440">
            <v>5.28000000000001</v>
          </cell>
        </row>
        <row r="441">
          <cell r="B441" t="str">
            <v>MURO EN BLOQUE No. 5 E=0.12 (LINEAL)</v>
          </cell>
          <cell r="C441" t="str">
            <v>ML</v>
          </cell>
          <cell r="D441">
            <v>25364</v>
          </cell>
          <cell r="E441" t="str">
            <v>CONSTRUCCIÓN</v>
          </cell>
          <cell r="F441" t="str">
            <v>MAMPOSTERÍA</v>
          </cell>
          <cell r="G441">
            <v>5.1800000000000104</v>
          </cell>
        </row>
        <row r="442">
          <cell r="B442" t="str">
            <v>MURO EN LADRILLO ESTRUCTURAL 0.15 M (LINEAL)</v>
          </cell>
          <cell r="C442" t="str">
            <v>ML</v>
          </cell>
          <cell r="D442">
            <v>54612</v>
          </cell>
          <cell r="E442" t="str">
            <v>CONSTRUCCIÓN</v>
          </cell>
          <cell r="F442" t="str">
            <v>MAMPOSTERÍA</v>
          </cell>
          <cell r="G442">
            <v>5.3000000000000096</v>
          </cell>
        </row>
        <row r="443">
          <cell r="B443" t="str">
            <v>MURO EN LADRILLO ESTRUTURAL E=0.15 M</v>
          </cell>
          <cell r="C443" t="str">
            <v>M2</v>
          </cell>
          <cell r="D443">
            <v>90548</v>
          </cell>
          <cell r="E443" t="str">
            <v>CONSTRUCCIÓN</v>
          </cell>
          <cell r="F443" t="str">
            <v>MAMPOSTERÍA</v>
          </cell>
          <cell r="G443">
            <v>5.2900000000000098</v>
          </cell>
        </row>
        <row r="444">
          <cell r="B444" t="str">
            <v>MURO EN LADRILLO PRENSADO MACIZO E=0.12 M</v>
          </cell>
          <cell r="C444" t="str">
            <v>M2</v>
          </cell>
          <cell r="D444">
            <v>92954</v>
          </cell>
          <cell r="E444" t="str">
            <v>CONSTRUCCIÓN</v>
          </cell>
          <cell r="F444" t="str">
            <v>MAMPOSTERÍA</v>
          </cell>
          <cell r="G444">
            <v>5.3300000000000196</v>
          </cell>
        </row>
        <row r="445">
          <cell r="B445" t="str">
            <v>MURO EN LADRILLO PRENSADO MACIZO E=0.24 M</v>
          </cell>
          <cell r="C445" t="str">
            <v>M2</v>
          </cell>
          <cell r="D445">
            <v>189199</v>
          </cell>
          <cell r="E445" t="str">
            <v>CONSTRUCCIÓN</v>
          </cell>
          <cell r="F445" t="str">
            <v>MAMPOSTERÍA</v>
          </cell>
          <cell r="G445">
            <v>5.3100000000000103</v>
          </cell>
        </row>
        <row r="446">
          <cell r="B446" t="str">
            <v>MURO EN LADRILLO PRENSADO MACIZO E=0.24 M (LINEAL)</v>
          </cell>
          <cell r="C446" t="str">
            <v>ML</v>
          </cell>
          <cell r="D446">
            <v>112993</v>
          </cell>
          <cell r="E446" t="str">
            <v>CONSTRUCCIÓN</v>
          </cell>
          <cell r="F446" t="str">
            <v>MAMPOSTERÍA</v>
          </cell>
          <cell r="G446">
            <v>5.3200000000000101</v>
          </cell>
        </row>
        <row r="447">
          <cell r="B447" t="str">
            <v>MURO EN LADRILLO PRENSADO MACIZO, E=0.12 M (LINEAL)</v>
          </cell>
          <cell r="C447" t="str">
            <v>ML</v>
          </cell>
          <cell r="D447">
            <v>55815</v>
          </cell>
          <cell r="E447" t="str">
            <v>CONSTRUCCIÓN</v>
          </cell>
          <cell r="F447" t="str">
            <v>MAMPOSTERÍA</v>
          </cell>
          <cell r="G447">
            <v>5.3400000000000203</v>
          </cell>
        </row>
        <row r="448">
          <cell r="B448" t="str">
            <v>MURO EN LADRILLO TOLETE RECOCIDO 0.12 M</v>
          </cell>
          <cell r="C448" t="str">
            <v>M2</v>
          </cell>
          <cell r="D448">
            <v>48793</v>
          </cell>
          <cell r="E448" t="str">
            <v>CONSTRUCCIÓN</v>
          </cell>
          <cell r="F448" t="str">
            <v>MAMPOSTERÍA</v>
          </cell>
          <cell r="G448">
            <v>5.3500000000000201</v>
          </cell>
        </row>
        <row r="449">
          <cell r="B449" t="str">
            <v>MURO EN LADRILLO TOLETE RECOCIDO 0.12 M (LINEAL)</v>
          </cell>
          <cell r="C449" t="str">
            <v>ML</v>
          </cell>
          <cell r="D449">
            <v>29495</v>
          </cell>
          <cell r="E449" t="str">
            <v>CONSTRUCCIÓN</v>
          </cell>
          <cell r="F449" t="str">
            <v>MAMPOSTERÍA</v>
          </cell>
          <cell r="G449">
            <v>5.3600000000000199</v>
          </cell>
        </row>
        <row r="450">
          <cell r="B450" t="str">
            <v>MURO LADRILLO ESTRUCTURAL E=0.12 cm</v>
          </cell>
          <cell r="C450" t="str">
            <v>M2</v>
          </cell>
          <cell r="D450">
            <v>97835</v>
          </cell>
          <cell r="E450" t="str">
            <v>CONSTRUCCIÓN</v>
          </cell>
          <cell r="F450" t="str">
            <v>ESTRUCTURAS EN CONCRETO</v>
          </cell>
          <cell r="G450">
            <v>4.1399999999999997</v>
          </cell>
        </row>
        <row r="451">
          <cell r="B451" t="str">
            <v>MURO LADRILLO REJILLA 0.12 M, DOS CARAS A LA VISTA</v>
          </cell>
          <cell r="C451" t="str">
            <v>M2</v>
          </cell>
          <cell r="D451">
            <v>74296</v>
          </cell>
          <cell r="E451" t="str">
            <v>CONSTRUCCIÓN</v>
          </cell>
          <cell r="F451" t="str">
            <v>MAMPOSTERÍA</v>
          </cell>
          <cell r="G451">
            <v>5.4300000000000201</v>
          </cell>
        </row>
        <row r="452">
          <cell r="B452" t="str">
            <v>MURO LADRILLO REJILLA 0.12 M, DOS CARAS A LA VISTA (LINEAL)</v>
          </cell>
          <cell r="C452" t="str">
            <v>ML</v>
          </cell>
          <cell r="D452">
            <v>44648</v>
          </cell>
          <cell r="E452" t="str">
            <v>CONSTRUCCIÓN</v>
          </cell>
          <cell r="F452" t="str">
            <v>MAMPOSTERÍA</v>
          </cell>
          <cell r="G452">
            <v>5.4400000000000199</v>
          </cell>
        </row>
        <row r="453">
          <cell r="B453" t="str">
            <v>MURO LADRILLO REJILLA 0.25 M, DOS CARAS A LA VISTA</v>
          </cell>
          <cell r="C453" t="str">
            <v>M2</v>
          </cell>
          <cell r="D453">
            <v>157492</v>
          </cell>
          <cell r="E453" t="str">
            <v>CONSTRUCCIÓN</v>
          </cell>
          <cell r="F453" t="str">
            <v>MAMPOSTERÍA</v>
          </cell>
          <cell r="G453">
            <v>5.4500000000000197</v>
          </cell>
        </row>
        <row r="454">
          <cell r="B454" t="str">
            <v>MURO LADRILLO REJILLA 0.25 M, DOS CARAS A LA VISTA (LINEAL)</v>
          </cell>
          <cell r="C454" t="str">
            <v>ML</v>
          </cell>
          <cell r="D454">
            <v>95164</v>
          </cell>
          <cell r="E454" t="str">
            <v>CONSTRUCCIÓN</v>
          </cell>
          <cell r="F454" t="str">
            <v>MAMPOSTERÍA</v>
          </cell>
          <cell r="G454">
            <v>5.4600000000000204</v>
          </cell>
        </row>
        <row r="455">
          <cell r="B455" t="str">
            <v>MURO SUPERBOARD DOBLE CARA 0.10 M</v>
          </cell>
          <cell r="C455" t="str">
            <v>M2</v>
          </cell>
          <cell r="D455">
            <v>104138</v>
          </cell>
          <cell r="E455" t="str">
            <v>CONSTRUCCIÓN</v>
          </cell>
          <cell r="F455" t="str">
            <v>MAMPOSTERÍA</v>
          </cell>
          <cell r="G455">
            <v>5.13</v>
          </cell>
        </row>
        <row r="456">
          <cell r="B456" t="str">
            <v>MURO SUPERBOARD DOBLE CARA 0.10 M (LINEAL)</v>
          </cell>
          <cell r="C456" t="str">
            <v>ML</v>
          </cell>
          <cell r="D456">
            <v>61314</v>
          </cell>
          <cell r="E456" t="str">
            <v>CONSTRUCCIÓN</v>
          </cell>
          <cell r="F456" t="str">
            <v>MAMPOSTERÍA</v>
          </cell>
          <cell r="G456">
            <v>5.14</v>
          </cell>
        </row>
        <row r="457">
          <cell r="B457" t="str">
            <v>MURO SUPERBOARD DOBLE CARA 0.12 M</v>
          </cell>
          <cell r="C457" t="str">
            <v>M2</v>
          </cell>
          <cell r="D457">
            <v>115915</v>
          </cell>
          <cell r="E457" t="str">
            <v>CONSTRUCCIÓN</v>
          </cell>
          <cell r="F457" t="str">
            <v>MAMPOSTERÍA</v>
          </cell>
          <cell r="G457">
            <v>5.15</v>
          </cell>
        </row>
        <row r="458">
          <cell r="B458" t="str">
            <v>MURO SUPERBOARD DOBLE CARA 0.12 M (LINEAL)</v>
          </cell>
          <cell r="C458" t="str">
            <v>ML</v>
          </cell>
          <cell r="D458">
            <v>67202</v>
          </cell>
          <cell r="E458" t="str">
            <v>CONSTRUCCIÓN</v>
          </cell>
          <cell r="F458" t="str">
            <v>MAMPOSTERÍA</v>
          </cell>
          <cell r="G458">
            <v>5.16</v>
          </cell>
        </row>
        <row r="459">
          <cell r="B459" t="str">
            <v>MURO TOLETE COMÚN 0.06 M</v>
          </cell>
          <cell r="C459" t="str">
            <v>M2</v>
          </cell>
          <cell r="D459">
            <v>34814</v>
          </cell>
          <cell r="E459" t="str">
            <v>CONSTRUCCIÓN</v>
          </cell>
          <cell r="F459" t="str">
            <v>MAMPOSTERÍA</v>
          </cell>
          <cell r="G459">
            <v>5.3700000000000196</v>
          </cell>
        </row>
        <row r="460">
          <cell r="B460" t="str">
            <v>MURO TOLETE COMÚN 0.06 M (LINEAL)</v>
          </cell>
          <cell r="C460" t="str">
            <v>ML</v>
          </cell>
          <cell r="D460">
            <v>21112</v>
          </cell>
          <cell r="E460" t="str">
            <v>CONSTRUCCIÓN</v>
          </cell>
          <cell r="F460" t="str">
            <v>MAMPOSTERÍA</v>
          </cell>
          <cell r="G460">
            <v>5.3800000000000203</v>
          </cell>
        </row>
        <row r="461">
          <cell r="B461" t="str">
            <v>MURO TOLETE COMÚN 0.12 M</v>
          </cell>
          <cell r="C461" t="str">
            <v>M2</v>
          </cell>
          <cell r="D461">
            <v>52951</v>
          </cell>
          <cell r="E461" t="str">
            <v>CONSTRUCCIÓN</v>
          </cell>
          <cell r="F461" t="str">
            <v>MAMPOSTERÍA</v>
          </cell>
          <cell r="G461">
            <v>5.3900000000000201</v>
          </cell>
        </row>
        <row r="462">
          <cell r="B462" t="str">
            <v>MURO TOLETE COMÚN 0.12 M (LINEAL)</v>
          </cell>
          <cell r="C462" t="str">
            <v>ML</v>
          </cell>
          <cell r="D462">
            <v>32256</v>
          </cell>
          <cell r="E462" t="str">
            <v>CONSTRUCCIÓN</v>
          </cell>
          <cell r="F462" t="str">
            <v>MAMPOSTERÍA</v>
          </cell>
          <cell r="G462">
            <v>5.4000000000000199</v>
          </cell>
        </row>
        <row r="463">
          <cell r="B463" t="str">
            <v>MURO TOLETE COMÚN 0.25 M</v>
          </cell>
          <cell r="C463" t="str">
            <v>M2</v>
          </cell>
          <cell r="D463">
            <v>101860</v>
          </cell>
          <cell r="E463" t="str">
            <v>CONSTRUCCIÓN</v>
          </cell>
          <cell r="F463" t="str">
            <v>MAMPOSTERÍA</v>
          </cell>
          <cell r="G463">
            <v>5.4100000000000197</v>
          </cell>
        </row>
        <row r="464">
          <cell r="B464" t="str">
            <v>MURO TOLETE COMÚN 0.25 M (LINEAL)</v>
          </cell>
          <cell r="C464" t="str">
            <v>ML</v>
          </cell>
          <cell r="D464">
            <v>61678</v>
          </cell>
          <cell r="E464" t="str">
            <v>CONSTRUCCIÓN</v>
          </cell>
          <cell r="F464" t="str">
            <v>MAMPOSTERÍA</v>
          </cell>
          <cell r="G464">
            <v>5.4200000000000204</v>
          </cell>
        </row>
        <row r="465">
          <cell r="B465" t="str">
            <v>NIPLE PASAMURO 2"</v>
          </cell>
          <cell r="C465" t="str">
            <v>UN</v>
          </cell>
          <cell r="D465">
            <v>67737</v>
          </cell>
          <cell r="E465" t="str">
            <v>CONSTRUCCIÓN</v>
          </cell>
          <cell r="F465" t="str">
            <v>INSTALACIONES HIDROSANITARIAS - RED CONTRA INCENDIO</v>
          </cell>
          <cell r="G465">
            <v>11.13</v>
          </cell>
        </row>
        <row r="466">
          <cell r="B466" t="str">
            <v>NIPLE PASAMURO 4"</v>
          </cell>
          <cell r="C466" t="str">
            <v>UN</v>
          </cell>
          <cell r="D466">
            <v>101256</v>
          </cell>
          <cell r="E466" t="str">
            <v>CONSTRUCCIÓN</v>
          </cell>
          <cell r="F466" t="str">
            <v>INSTALACIONES HIDROSANITARIAS - RED CONTRA INCENDIO</v>
          </cell>
          <cell r="G466">
            <v>11.14</v>
          </cell>
        </row>
        <row r="467">
          <cell r="B467" t="str">
            <v>NIVELACIÓN DE POZOS DE INSPECCIÓN Di=1.20M, E=0.25M, H=0,21M(INCLUYE PAÑETE INTERNO Y DEMOLICIÓN)</v>
          </cell>
          <cell r="C467" t="str">
            <v>UN</v>
          </cell>
          <cell r="D467">
            <v>141020</v>
          </cell>
          <cell r="E467" t="str">
            <v>URBANISMO</v>
          </cell>
          <cell r="F467" t="str">
            <v>ALCANTARILLADO - SUMIDEROS Y POZOS</v>
          </cell>
          <cell r="G467">
            <v>4.13</v>
          </cell>
        </row>
        <row r="468">
          <cell r="B468" t="str">
            <v>PANEL PARA BAÑO EN COLD ROLLED CAL.18 Y PINTURA ELECTROSTÁTICA</v>
          </cell>
          <cell r="C468" t="str">
            <v>M2</v>
          </cell>
          <cell r="D468">
            <v>222394</v>
          </cell>
          <cell r="E468" t="str">
            <v>CONSTRUCCIÓN</v>
          </cell>
          <cell r="F468" t="str">
            <v>CARPINTERÍA METÁLICA</v>
          </cell>
          <cell r="G468">
            <v>10.14</v>
          </cell>
        </row>
        <row r="469">
          <cell r="B469" t="str">
            <v>PAÑETE BAJO GUADUA 1:5, E=2 CM</v>
          </cell>
          <cell r="C469" t="str">
            <v>M2</v>
          </cell>
          <cell r="D469">
            <v>25226</v>
          </cell>
          <cell r="E469" t="str">
            <v>CONSTRUCCIÓN</v>
          </cell>
          <cell r="F469" t="str">
            <v>PAÑETES, REVOQUES Y REPELLOS</v>
          </cell>
          <cell r="G469">
            <v>6.7</v>
          </cell>
        </row>
        <row r="470">
          <cell r="B470" t="str">
            <v>PAÑETE BAJO GUADUA 1:5, E=2 CM (LINEAL)</v>
          </cell>
          <cell r="C470" t="str">
            <v>ML</v>
          </cell>
          <cell r="D470">
            <v>15207</v>
          </cell>
          <cell r="E470" t="str">
            <v>CONSTRUCCIÓN</v>
          </cell>
          <cell r="F470" t="str">
            <v>PAÑETES, REVOQUES Y REPELLOS</v>
          </cell>
          <cell r="G470">
            <v>6.8</v>
          </cell>
        </row>
        <row r="471">
          <cell r="B471" t="str">
            <v>PAÑETE BAJO MALLA 1:4, E=2 CM</v>
          </cell>
          <cell r="C471" t="str">
            <v>M2</v>
          </cell>
          <cell r="D471">
            <v>22194</v>
          </cell>
          <cell r="E471" t="str">
            <v>CONSTRUCCIÓN</v>
          </cell>
          <cell r="F471" t="str">
            <v>PAÑETES, REVOQUES Y REPELLOS</v>
          </cell>
          <cell r="G471">
            <v>6.9</v>
          </cell>
        </row>
        <row r="472">
          <cell r="B472" t="str">
            <v>PAÑETE BAJO MALLA 1:4, E=2 CM (LINEAL)</v>
          </cell>
          <cell r="C472" t="str">
            <v>ML</v>
          </cell>
          <cell r="D472">
            <v>13381</v>
          </cell>
          <cell r="E472" t="str">
            <v>CONSTRUCCIÓN</v>
          </cell>
          <cell r="F472" t="str">
            <v>PAÑETES, REVOQUES Y REPELLOS</v>
          </cell>
          <cell r="G472">
            <v>6.1</v>
          </cell>
        </row>
        <row r="473">
          <cell r="B473" t="str">
            <v>PAÑETE BAJO MALLA 1:5, E=2 CM</v>
          </cell>
          <cell r="C473" t="str">
            <v>M2</v>
          </cell>
          <cell r="D473">
            <v>21335</v>
          </cell>
          <cell r="E473" t="str">
            <v>CONSTRUCCIÓN</v>
          </cell>
          <cell r="F473" t="str">
            <v>PAÑETES, REVOQUES Y REPELLOS</v>
          </cell>
          <cell r="G473">
            <v>6.11</v>
          </cell>
        </row>
        <row r="474">
          <cell r="B474" t="str">
            <v>PAÑETE BAJO MALLA 1:5, E=2 CM (LINEAL)</v>
          </cell>
          <cell r="C474" t="str">
            <v>ML</v>
          </cell>
          <cell r="D474">
            <v>12951</v>
          </cell>
          <cell r="E474" t="str">
            <v>CONSTRUCCIÓN</v>
          </cell>
          <cell r="F474" t="str">
            <v>PAÑETES, REVOQUES Y REPELLOS</v>
          </cell>
          <cell r="G474">
            <v>6.12</v>
          </cell>
        </row>
        <row r="475">
          <cell r="B475" t="str">
            <v>PAÑETE CULATAS 1:4, E=2 CM</v>
          </cell>
          <cell r="C475" t="str">
            <v>M2</v>
          </cell>
          <cell r="D475">
            <v>22194</v>
          </cell>
          <cell r="E475" t="str">
            <v>CONSTRUCCIÓN</v>
          </cell>
          <cell r="F475" t="str">
            <v>PAÑETES, REVOQUES Y REPELLOS</v>
          </cell>
          <cell r="G475">
            <v>6.13</v>
          </cell>
        </row>
        <row r="476">
          <cell r="B476" t="str">
            <v>PAÑETE CULATAS 1:4, E=2 CM (LINEAL)</v>
          </cell>
          <cell r="C476" t="str">
            <v>ML</v>
          </cell>
          <cell r="D476">
            <v>13381</v>
          </cell>
          <cell r="E476" t="str">
            <v>CONSTRUCCIÓN</v>
          </cell>
          <cell r="F476" t="str">
            <v>PAÑETES, REVOQUES Y REPELLOS</v>
          </cell>
          <cell r="G476">
            <v>6.14</v>
          </cell>
        </row>
        <row r="477">
          <cell r="B477" t="str">
            <v>PAÑETE IMPERMEABILIZADO MUROS 1:3, E=1.5 CM</v>
          </cell>
          <cell r="C477" t="str">
            <v>M2</v>
          </cell>
          <cell r="D477">
            <v>22403</v>
          </cell>
          <cell r="E477" t="str">
            <v>CONSTRUCCIÓN</v>
          </cell>
          <cell r="F477" t="str">
            <v>PAÑETES, REVOQUES Y REPELLOS</v>
          </cell>
          <cell r="G477">
            <v>6.15</v>
          </cell>
        </row>
        <row r="478">
          <cell r="B478" t="str">
            <v>PAÑETE IMPERMEABILIZADO MUROS 1:3, E=1.5 CM (LINEAL)</v>
          </cell>
          <cell r="C478" t="str">
            <v>ML</v>
          </cell>
          <cell r="D478">
            <v>13484</v>
          </cell>
          <cell r="E478" t="str">
            <v>CONSTRUCCIÓN</v>
          </cell>
          <cell r="F478" t="str">
            <v>PAÑETES, REVOQUES Y REPELLOS</v>
          </cell>
          <cell r="G478">
            <v>6.16</v>
          </cell>
        </row>
        <row r="479">
          <cell r="B479" t="str">
            <v>PAÑETE LISO MUROS 1:4, E=1.5 CM</v>
          </cell>
          <cell r="C479" t="str">
            <v>M2</v>
          </cell>
          <cell r="D479">
            <v>18392</v>
          </cell>
          <cell r="E479" t="str">
            <v>CONSTRUCCIÓN</v>
          </cell>
          <cell r="F479" t="str">
            <v>PAÑETES, REVOQUES Y REPELLOS</v>
          </cell>
          <cell r="G479">
            <v>6.17</v>
          </cell>
        </row>
        <row r="480">
          <cell r="B480" t="str">
            <v>PAÑETE LISO MUROS 1:4, E=1.5 CM (LINEAL)</v>
          </cell>
          <cell r="C480" t="str">
            <v>ML</v>
          </cell>
          <cell r="D480">
            <v>11191</v>
          </cell>
          <cell r="E480" t="str">
            <v>CONSTRUCCIÓN</v>
          </cell>
          <cell r="F480" t="str">
            <v>PAÑETES, REVOQUES Y REPELLOS</v>
          </cell>
          <cell r="G480">
            <v>6.1800000000000104</v>
          </cell>
        </row>
        <row r="481">
          <cell r="B481" t="str">
            <v>PAÑETE LISO MUROS 1:5, E=1.5 CM</v>
          </cell>
          <cell r="C481" t="str">
            <v>M2</v>
          </cell>
          <cell r="D481">
            <v>17737</v>
          </cell>
          <cell r="E481" t="str">
            <v>CONSTRUCCIÓN</v>
          </cell>
          <cell r="F481" t="str">
            <v>PAÑETES, REVOQUES Y REPELLOS</v>
          </cell>
          <cell r="G481">
            <v>6.1900000000000102</v>
          </cell>
        </row>
        <row r="482">
          <cell r="B482" t="str">
            <v>PAÑETE LISO MUROS 1:5, E=1.5 CM (LINEAL)</v>
          </cell>
          <cell r="C482" t="str">
            <v>ML</v>
          </cell>
          <cell r="D482">
            <v>10864</v>
          </cell>
          <cell r="E482" t="str">
            <v>CONSTRUCCIÓN</v>
          </cell>
          <cell r="F482" t="str">
            <v>PAÑETES, REVOQUES Y REPELLOS</v>
          </cell>
          <cell r="G482">
            <v>6.2000000000000099</v>
          </cell>
        </row>
        <row r="483">
          <cell r="B483" t="str">
            <v>PAÑETE LISO PLACAS 1:4, E=2 CM</v>
          </cell>
          <cell r="C483" t="str">
            <v>M2</v>
          </cell>
          <cell r="D483">
            <v>22972</v>
          </cell>
          <cell r="E483" t="str">
            <v>CONSTRUCCIÓN</v>
          </cell>
          <cell r="F483" t="str">
            <v>PAÑETES, REVOQUES Y REPELLOS</v>
          </cell>
          <cell r="G483">
            <v>6.2100000000000097</v>
          </cell>
        </row>
        <row r="484">
          <cell r="B484" t="str">
            <v>PAÑETE LISO PLACAS 1:4, E=2 CM (LINEAL)</v>
          </cell>
          <cell r="C484" t="str">
            <v>ML</v>
          </cell>
          <cell r="D484">
            <v>13750</v>
          </cell>
          <cell r="E484" t="str">
            <v>CONSTRUCCIÓN</v>
          </cell>
          <cell r="F484" t="str">
            <v>PAÑETES, REVOQUES Y REPELLOS</v>
          </cell>
          <cell r="G484">
            <v>6.2200000000000104</v>
          </cell>
        </row>
        <row r="485">
          <cell r="B485" t="str">
            <v>PAÑETE LISO PLACAS 1:5, E=2 CM</v>
          </cell>
          <cell r="C485" t="str">
            <v>M2</v>
          </cell>
          <cell r="D485">
            <v>22113</v>
          </cell>
          <cell r="E485" t="str">
            <v>CONSTRUCCIÓN</v>
          </cell>
          <cell r="F485" t="str">
            <v>PAÑETES, REVOQUES Y REPELLOS</v>
          </cell>
          <cell r="G485">
            <v>6.2300000000000102</v>
          </cell>
        </row>
        <row r="486">
          <cell r="B486" t="str">
            <v>PAÑETE LISO PLACAS 1:5, E=2 CM (LINEAL)</v>
          </cell>
          <cell r="C486" t="str">
            <v>ML</v>
          </cell>
          <cell r="D486">
            <v>13320</v>
          </cell>
          <cell r="E486" t="str">
            <v>CONSTRUCCIÓN</v>
          </cell>
          <cell r="F486" t="str">
            <v>PAÑETES, REVOQUES Y REPELLOS</v>
          </cell>
          <cell r="G486">
            <v>6.24000000000001</v>
          </cell>
        </row>
        <row r="487">
          <cell r="B487" t="str">
            <v>PAÑETE RÚSTICO MUROS 1:5, E=1.5 CM</v>
          </cell>
          <cell r="C487" t="str">
            <v>M2</v>
          </cell>
          <cell r="D487">
            <v>18348</v>
          </cell>
          <cell r="E487" t="str">
            <v>CONSTRUCCIÓN</v>
          </cell>
          <cell r="F487" t="str">
            <v>PAÑETES, REVOQUES Y REPELLOS</v>
          </cell>
          <cell r="G487">
            <v>6.2500000000000098</v>
          </cell>
        </row>
        <row r="488">
          <cell r="B488" t="str">
            <v>PAÑETE RÚSTICO MUROS 1:5, E=1.5 CM (LINEAL)</v>
          </cell>
          <cell r="C488" t="str">
            <v>ML</v>
          </cell>
          <cell r="D488">
            <v>11151</v>
          </cell>
          <cell r="E488" t="str">
            <v>CONSTRUCCIÓN</v>
          </cell>
          <cell r="F488" t="str">
            <v>PAÑETES, REVOQUES Y REPELLOS</v>
          </cell>
          <cell r="G488">
            <v>6.2600000000000096</v>
          </cell>
        </row>
        <row r="489">
          <cell r="B489" t="str">
            <v>PAÑETE RÚSTICO PLACAS 1:5, E=2 CM</v>
          </cell>
          <cell r="C489" t="str">
            <v>M2</v>
          </cell>
          <cell r="D489">
            <v>23002</v>
          </cell>
          <cell r="E489" t="str">
            <v>CONSTRUCCIÓN</v>
          </cell>
          <cell r="F489" t="str">
            <v>PAÑETES, REVOQUES Y REPELLOS</v>
          </cell>
          <cell r="G489">
            <v>6.2700000000000102</v>
          </cell>
        </row>
        <row r="490">
          <cell r="B490" t="str">
            <v>PAÑETE RÚSTICO PLACAS 1:5, E=2 CM (LINEAL)</v>
          </cell>
          <cell r="C490" t="str">
            <v>ML</v>
          </cell>
          <cell r="D490">
            <v>14169</v>
          </cell>
          <cell r="E490" t="str">
            <v>CONSTRUCCIÓN</v>
          </cell>
          <cell r="F490" t="str">
            <v>PAÑETES, REVOQUES Y REPELLOS</v>
          </cell>
          <cell r="G490">
            <v>6.28000000000001</v>
          </cell>
        </row>
        <row r="491">
          <cell r="B491" t="str">
            <v>PARLANTE-CIELO FALSO</v>
          </cell>
          <cell r="C491" t="str">
            <v>UN</v>
          </cell>
          <cell r="D491">
            <v>53204</v>
          </cell>
          <cell r="E491" t="str">
            <v>CONSTRUCCIÓN</v>
          </cell>
          <cell r="F491" t="str">
            <v>INSTALACIONES RED VOZ Y DATOS</v>
          </cell>
          <cell r="G491">
            <v>21.5</v>
          </cell>
        </row>
        <row r="492">
          <cell r="B492" t="str">
            <v>PASAMANOS EN CONCRETO 2500 PSI</v>
          </cell>
          <cell r="C492" t="str">
            <v>ML</v>
          </cell>
          <cell r="D492">
            <v>51547</v>
          </cell>
          <cell r="E492" t="str">
            <v>CONSTRUCCIÓN</v>
          </cell>
          <cell r="F492" t="str">
            <v>MAMPOSTERÍA</v>
          </cell>
          <cell r="G492">
            <v>5.51000000000003</v>
          </cell>
        </row>
        <row r="493">
          <cell r="B493" t="str">
            <v>PASAMANOS ESCALERA EN CEDRO MACHO 0.15X0.02 M</v>
          </cell>
          <cell r="C493" t="str">
            <v>ML</v>
          </cell>
          <cell r="D493">
            <v>42949</v>
          </cell>
          <cell r="E493" t="str">
            <v>CONSTRUCCIÓN</v>
          </cell>
          <cell r="F493" t="str">
            <v>CARPINTERÍA EN MADERA</v>
          </cell>
          <cell r="G493">
            <v>9.15</v>
          </cell>
        </row>
        <row r="494">
          <cell r="B494" t="str">
            <v>PASO ESCALERA GRANITO</v>
          </cell>
          <cell r="C494" t="str">
            <v>ML</v>
          </cell>
          <cell r="D494">
            <v>123252</v>
          </cell>
          <cell r="E494" t="str">
            <v>CONSTRUCCIÓN</v>
          </cell>
          <cell r="F494" t="str">
            <v>PISOS,ACABADOS,ENCHAPES Y ACCESORIOS</v>
          </cell>
          <cell r="G494">
            <v>14.19</v>
          </cell>
        </row>
        <row r="495">
          <cell r="B495" t="str">
            <v>PASOS PREFABRICADOS ESCALERAS EN CONRETO 2500 PSI (ANCHO 1 M)</v>
          </cell>
          <cell r="C495" t="str">
            <v>UN</v>
          </cell>
          <cell r="D495">
            <v>50616</v>
          </cell>
          <cell r="E495" t="str">
            <v>CONSTRUCCIÓN</v>
          </cell>
          <cell r="F495" t="str">
            <v>ESTRUCTURAS EN CONCRETO</v>
          </cell>
          <cell r="G495">
            <v>4.1900000000000102</v>
          </cell>
        </row>
        <row r="496">
          <cell r="B496" t="str">
            <v>PATCH CORD 2M CATEGORÍA 6A</v>
          </cell>
          <cell r="C496" t="str">
            <v>UN</v>
          </cell>
          <cell r="D496">
            <v>14255</v>
          </cell>
          <cell r="E496" t="str">
            <v>CONSTRUCCIÓN</v>
          </cell>
          <cell r="F496" t="str">
            <v>INSTALACIONES RED VOZ Y DATOS</v>
          </cell>
          <cell r="G496">
            <v>21.26</v>
          </cell>
        </row>
        <row r="497">
          <cell r="B497" t="str">
            <v>PATCH CORD 5M CATEGORÍA 6A</v>
          </cell>
          <cell r="C497" t="str">
            <v>UN</v>
          </cell>
          <cell r="D497">
            <v>29148</v>
          </cell>
          <cell r="E497" t="str">
            <v>CONSTRUCCIÓN</v>
          </cell>
          <cell r="F497" t="str">
            <v>INSTALACIONES RED VOZ Y DATOS</v>
          </cell>
          <cell r="G497">
            <v>21.27</v>
          </cell>
        </row>
        <row r="498">
          <cell r="B498" t="str">
            <v>PATCH PANEL 24 PUERTOS CATEGORÍA 6A</v>
          </cell>
          <cell r="C498" t="str">
            <v>UN</v>
          </cell>
          <cell r="D498">
            <v>344712</v>
          </cell>
          <cell r="E498" t="str">
            <v>CONSTRUCCIÓN</v>
          </cell>
          <cell r="F498" t="str">
            <v>INSTALACIONES RED VOZ Y DATOS</v>
          </cell>
          <cell r="G498">
            <v>21.24</v>
          </cell>
        </row>
        <row r="499">
          <cell r="B499" t="str">
            <v>PATCH PANEL 48 PUERTOS CATEGORÍA 6A</v>
          </cell>
          <cell r="C499" t="str">
            <v>UN</v>
          </cell>
          <cell r="D499">
            <v>585726</v>
          </cell>
          <cell r="E499" t="str">
            <v>CONSTRUCCIÓN</v>
          </cell>
          <cell r="F499" t="str">
            <v>INSTALACIONES RED VOZ Y DATOS</v>
          </cell>
          <cell r="G499">
            <v>21.23</v>
          </cell>
        </row>
        <row r="500">
          <cell r="B500" t="str">
            <v>PAVIMENTO DE ADOQUINES DE CONCRETO</v>
          </cell>
          <cell r="C500" t="str">
            <v>M2</v>
          </cell>
          <cell r="D500">
            <v>69155</v>
          </cell>
          <cell r="E500" t="str">
            <v>VIAS</v>
          </cell>
          <cell r="F500" t="str">
            <v>ESTRUCTURA DE PAVIMENTO</v>
          </cell>
          <cell r="G500">
            <v>3.8</v>
          </cell>
          <cell r="H500" t="str">
            <v>510.1</v>
          </cell>
        </row>
        <row r="501">
          <cell r="B501" t="str">
            <v xml:space="preserve">PAVIMENTO RECICLADO EN FRÍO EN EL LUGAR CON EMULSION ASFÁLTICA  </v>
          </cell>
          <cell r="C501" t="str">
            <v>M3</v>
          </cell>
          <cell r="D501">
            <v>228842</v>
          </cell>
          <cell r="E501" t="str">
            <v>VIAS</v>
          </cell>
          <cell r="F501" t="str">
            <v>ESTRUCTURA DE PAVIMENTO</v>
          </cell>
          <cell r="G501">
            <v>3.7</v>
          </cell>
          <cell r="H501" t="str">
            <v>461.1</v>
          </cell>
        </row>
        <row r="502">
          <cell r="B502" t="str">
            <v>PEDRAPLÉN COMPACTO</v>
          </cell>
          <cell r="C502" t="str">
            <v>M3</v>
          </cell>
          <cell r="D502">
            <v>13068</v>
          </cell>
          <cell r="E502" t="str">
            <v>VIAS</v>
          </cell>
          <cell r="F502" t="str">
            <v>EXPLANACIÓN Y EXCAVACIONES</v>
          </cell>
          <cell r="G502">
            <v>2.5</v>
          </cell>
          <cell r="H502" t="str">
            <v>221.1</v>
          </cell>
        </row>
        <row r="503">
          <cell r="B503" t="str">
            <v>PEDRAPLÉN SUELTO</v>
          </cell>
          <cell r="C503" t="str">
            <v>M3</v>
          </cell>
          <cell r="D503">
            <v>7499</v>
          </cell>
          <cell r="E503" t="str">
            <v>VIAS</v>
          </cell>
          <cell r="F503" t="str">
            <v>EXPLANACIÓN Y EXCAVACIONES</v>
          </cell>
          <cell r="G503">
            <v>2.6</v>
          </cell>
          <cell r="H503" t="str">
            <v>221.2</v>
          </cell>
        </row>
        <row r="504">
          <cell r="B504" t="str">
            <v>PEGANTE MORTERO-CONCRETO</v>
          </cell>
          <cell r="C504" t="str">
            <v>M2</v>
          </cell>
          <cell r="D504">
            <v>23451</v>
          </cell>
          <cell r="E504" t="str">
            <v>CONSTRUCCIÓN</v>
          </cell>
          <cell r="F504" t="str">
            <v>PISOS BASES</v>
          </cell>
          <cell r="G504">
            <v>13.1</v>
          </cell>
        </row>
        <row r="505">
          <cell r="B505" t="str">
            <v>PERMA PLY 2 CAPAS</v>
          </cell>
          <cell r="C505" t="str">
            <v>M2</v>
          </cell>
          <cell r="D505">
            <v>27503</v>
          </cell>
          <cell r="E505" t="str">
            <v>CONSTRUCCIÓN</v>
          </cell>
          <cell r="F505" t="str">
            <v>PISOS BASES</v>
          </cell>
          <cell r="G505">
            <v>13.11</v>
          </cell>
        </row>
        <row r="506">
          <cell r="B506" t="str">
            <v>PILOTE  EN CONCRETO DE  3000 PSI, DIÁMETRO 1.5M. CONSTRUCCIÓN MANUAL (INCLUYE EXCAVACIÓN EN CUALQUIER TIPO DE MATERIAL,  REFUERZO Y ANILLOS)</v>
          </cell>
          <cell r="C506" t="str">
            <v>ML</v>
          </cell>
          <cell r="D506">
            <v>4179768</v>
          </cell>
          <cell r="E506" t="str">
            <v>VIAS</v>
          </cell>
          <cell r="F506" t="str">
            <v>OBRAS DE ARTE</v>
          </cell>
          <cell r="G506">
            <v>4.1500000000000004</v>
          </cell>
          <cell r="H506" t="str">
            <v>621.1 P</v>
          </cell>
        </row>
        <row r="507">
          <cell r="B507" t="str">
            <v>PILOTE DE MADERA D=20 CM</v>
          </cell>
          <cell r="C507" t="str">
            <v>ML</v>
          </cell>
          <cell r="D507">
            <v>49919</v>
          </cell>
          <cell r="E507" t="str">
            <v>CONSTRUCCIÓN</v>
          </cell>
          <cell r="F507" t="str">
            <v>CIMIENTOS</v>
          </cell>
          <cell r="G507">
            <v>2.9</v>
          </cell>
        </row>
        <row r="508">
          <cell r="B508" t="str">
            <v>PILOTE HINCADO 25X25</v>
          </cell>
          <cell r="C508" t="str">
            <v>ML</v>
          </cell>
          <cell r="D508">
            <v>107820</v>
          </cell>
          <cell r="E508" t="str">
            <v>CONSTRUCCIÓN</v>
          </cell>
          <cell r="F508" t="str">
            <v>CIMIENTOS</v>
          </cell>
          <cell r="G508">
            <v>2.14</v>
          </cell>
        </row>
        <row r="509">
          <cell r="B509" t="str">
            <v>PILOTE HINCADO 30X30</v>
          </cell>
          <cell r="C509" t="str">
            <v>ML</v>
          </cell>
          <cell r="D509">
            <v>133682</v>
          </cell>
          <cell r="E509" t="str">
            <v>CONSTRUCCIÓN</v>
          </cell>
          <cell r="F509" t="str">
            <v>CIMIENTOS</v>
          </cell>
          <cell r="G509">
            <v>2.15</v>
          </cell>
        </row>
        <row r="510">
          <cell r="B510" t="str">
            <v>PILOTE PRE EXCAVADO D=20 CM (INCLUYE RETIRO DE SOBRANTES A UNA DISTANCIA MENOR DE 5 KM)</v>
          </cell>
          <cell r="C510" t="str">
            <v>ML</v>
          </cell>
          <cell r="D510">
            <v>153988</v>
          </cell>
          <cell r="E510" t="str">
            <v>CONSTRUCCIÓN</v>
          </cell>
          <cell r="F510" t="str">
            <v>CIMIENTOS</v>
          </cell>
          <cell r="G510">
            <v>2.1</v>
          </cell>
        </row>
        <row r="511">
          <cell r="B511" t="str">
            <v>PILOTE PRE EXCAVADO D=30 CM (INCLUYE RETIRO DE SOBRANTES A UNA DISTANCIA MENOR DE 5 KM)</v>
          </cell>
          <cell r="C511" t="str">
            <v>ML</v>
          </cell>
          <cell r="D511">
            <v>192819</v>
          </cell>
          <cell r="E511" t="str">
            <v>CONSTRUCCIÓN</v>
          </cell>
          <cell r="F511" t="str">
            <v>CIMIENTOS</v>
          </cell>
          <cell r="G511">
            <v>2.11</v>
          </cell>
        </row>
        <row r="512">
          <cell r="B512" t="str">
            <v>PILOTE PRE EXCAVADO D=40 CM (INCLUYE RETIRO DE SOBRANTES A UNA DISTANCIA MENOR DE 5 KM)</v>
          </cell>
          <cell r="C512" t="str">
            <v>ML</v>
          </cell>
          <cell r="D512">
            <v>239778</v>
          </cell>
          <cell r="E512" t="str">
            <v>CONSTRUCCIÓN</v>
          </cell>
          <cell r="F512" t="str">
            <v>CIMIENTOS</v>
          </cell>
          <cell r="G512">
            <v>2.12</v>
          </cell>
        </row>
        <row r="513">
          <cell r="B513" t="str">
            <v>PILOTE PRE EXCAVADO D=50 CM (INCLUYE RETIRO DE SOBRANTES A UNA DISTANCIA MENOR DE 5 KM)</v>
          </cell>
          <cell r="C513" t="str">
            <v>ML</v>
          </cell>
          <cell r="D513">
            <v>302992</v>
          </cell>
          <cell r="E513" t="str">
            <v>CONSTRUCCIÓN</v>
          </cell>
          <cell r="F513" t="str">
            <v>CIMIENTOS</v>
          </cell>
          <cell r="G513">
            <v>2.13</v>
          </cell>
        </row>
        <row r="514">
          <cell r="B514" t="str">
            <v>PILOTE PREEXCAVADO FUNDIDO EN SITIO DE DIÁMETRO 1.50M, CONCRETO TREMIE  3000 PSI (INCLUYE REFUERZO Y ANILLOS)</v>
          </cell>
          <cell r="C514" t="str">
            <v>ML</v>
          </cell>
          <cell r="D514">
            <v>2719980</v>
          </cell>
          <cell r="E514" t="str">
            <v>VIAS</v>
          </cell>
          <cell r="F514" t="str">
            <v>OBRAS DE ARTE</v>
          </cell>
          <cell r="G514">
            <v>4.1399999999999997</v>
          </cell>
          <cell r="H514" t="str">
            <v>621.1</v>
          </cell>
        </row>
        <row r="515">
          <cell r="B515" t="str">
            <v>PINTURA ACRÍLICA PARA PISOS</v>
          </cell>
          <cell r="C515" t="str">
            <v>M2</v>
          </cell>
          <cell r="D515">
            <v>13609</v>
          </cell>
          <cell r="E515" t="str">
            <v>CONSTRUCCIÓN</v>
          </cell>
          <cell r="F515" t="str">
            <v>PISOS,ACABADOS,ENCHAPES Y ACCESORIOS</v>
          </cell>
          <cell r="G515">
            <v>14.44</v>
          </cell>
        </row>
        <row r="516">
          <cell r="B516" t="str">
            <v>PINTURA EPÓXICA</v>
          </cell>
          <cell r="C516" t="str">
            <v>M2</v>
          </cell>
          <cell r="D516">
            <v>12891</v>
          </cell>
          <cell r="E516" t="str">
            <v>CONSTRUCCIÓN</v>
          </cell>
          <cell r="F516" t="str">
            <v>PINTURAS</v>
          </cell>
          <cell r="G516">
            <v>18.260000000000002</v>
          </cell>
        </row>
        <row r="517">
          <cell r="B517" t="str">
            <v>PINTURA EPÓXICA (LINEAL)</v>
          </cell>
          <cell r="C517" t="str">
            <v>ML</v>
          </cell>
          <cell r="D517">
            <v>7955</v>
          </cell>
          <cell r="E517" t="str">
            <v>CONSTRUCCIÓN</v>
          </cell>
          <cell r="F517" t="str">
            <v>PINTURAS</v>
          </cell>
          <cell r="G517">
            <v>18.27</v>
          </cell>
        </row>
        <row r="518">
          <cell r="B518" t="str">
            <v>PINTURA PARA TUBERÍA RED DE INCENDIOS CON DIÁMETRO DE HASTA 2"</v>
          </cell>
          <cell r="C518" t="str">
            <v>ML</v>
          </cell>
          <cell r="D518">
            <v>4267</v>
          </cell>
          <cell r="E518" t="str">
            <v>CONSTRUCCIÓN</v>
          </cell>
          <cell r="F518" t="str">
            <v>INSTALACIONES HIDROSANITARIAS - RED CONTRA INCENDIO</v>
          </cell>
          <cell r="G518">
            <v>11.57</v>
          </cell>
        </row>
        <row r="519">
          <cell r="B519" t="str">
            <v>PINTURA PARA TUBERÍA RED DE INCENDIOS CON DIÁMETRO MAYOR A 2"</v>
          </cell>
          <cell r="C519" t="str">
            <v>ML</v>
          </cell>
          <cell r="D519">
            <v>6729</v>
          </cell>
          <cell r="E519" t="str">
            <v>CONSTRUCCIÓN</v>
          </cell>
          <cell r="F519" t="str">
            <v>INSTALACIONES HIDROSANITARIAS - RED CONTRA INCENDIO</v>
          </cell>
          <cell r="G519">
            <v>11.58</v>
          </cell>
        </row>
        <row r="520">
          <cell r="B520" t="str">
            <v>PIRLANES ALUMINIO</v>
          </cell>
          <cell r="C520" t="str">
            <v>ML</v>
          </cell>
          <cell r="D520">
            <v>7668</v>
          </cell>
          <cell r="E520" t="str">
            <v>CONSTRUCCIÓN</v>
          </cell>
          <cell r="F520" t="str">
            <v>PISOS,ACABADOS,ENCHAPES Y ACCESORIOS</v>
          </cell>
          <cell r="G520">
            <v>14.2</v>
          </cell>
        </row>
        <row r="521">
          <cell r="B521" t="str">
            <v>PIRLANES DE MADERA CEDRO MACHO 0.10 M</v>
          </cell>
          <cell r="C521" t="str">
            <v>ML</v>
          </cell>
          <cell r="D521">
            <v>26707</v>
          </cell>
          <cell r="E521" t="str">
            <v>CONSTRUCCIÓN</v>
          </cell>
          <cell r="F521" t="str">
            <v>CARPINTERÍA EN MADERA</v>
          </cell>
          <cell r="G521">
            <v>9.16</v>
          </cell>
        </row>
        <row r="522">
          <cell r="B522" t="str">
            <v>PIRLANES LADRILLO</v>
          </cell>
          <cell r="C522" t="str">
            <v>ML</v>
          </cell>
          <cell r="D522">
            <v>33313</v>
          </cell>
          <cell r="E522" t="str">
            <v>CONSTRUCCIÓN</v>
          </cell>
          <cell r="F522" t="str">
            <v>PISOS,ACABADOS,ENCHAPES Y ACCESORIOS</v>
          </cell>
          <cell r="G522">
            <v>14.21</v>
          </cell>
        </row>
        <row r="523">
          <cell r="B523" t="str">
            <v>PISO VINILICO EN ROLLO PARA CAMPOS DEPORTIVOS</v>
          </cell>
          <cell r="C523" t="str">
            <v>M2</v>
          </cell>
          <cell r="D523">
            <v>34717</v>
          </cell>
          <cell r="E523" t="str">
            <v>CONSTRUCCIÓN</v>
          </cell>
          <cell r="F523" t="str">
            <v>PISOS,ACABADOS,ENCHAPES Y ACCESORIOS</v>
          </cell>
          <cell r="G523">
            <v>14.43</v>
          </cell>
        </row>
        <row r="524">
          <cell r="B524" t="str">
            <v>PISO VINILO TRÁFICO PESADO</v>
          </cell>
          <cell r="C524" t="str">
            <v>M2</v>
          </cell>
          <cell r="D524">
            <v>54851</v>
          </cell>
          <cell r="E524" t="str">
            <v>CONSTRUCCIÓN</v>
          </cell>
          <cell r="F524" t="str">
            <v>PISOS,ACABADOS,ENCHAPES Y ACCESORIOS</v>
          </cell>
          <cell r="G524">
            <v>14.23</v>
          </cell>
        </row>
        <row r="525">
          <cell r="B525" t="str">
            <v>PISO VINILO TRÁFICO RESIDENCIAL</v>
          </cell>
          <cell r="C525" t="str">
            <v>M2</v>
          </cell>
          <cell r="D525">
            <v>47176</v>
          </cell>
          <cell r="E525" t="str">
            <v>CONSTRUCCIÓN</v>
          </cell>
          <cell r="F525" t="str">
            <v>PISOS,ACABADOS,ENCHAPES Y ACCESORIOS</v>
          </cell>
          <cell r="G525">
            <v>14.22</v>
          </cell>
        </row>
        <row r="526">
          <cell r="B526" t="str">
            <v>PLACA BASE CONCRETO 0.08 2500 PSI</v>
          </cell>
          <cell r="C526" t="str">
            <v>M2</v>
          </cell>
          <cell r="D526">
            <v>49750</v>
          </cell>
          <cell r="E526" t="str">
            <v>CONSTRUCCIÓN</v>
          </cell>
          <cell r="F526" t="str">
            <v>PISOS BASES</v>
          </cell>
          <cell r="G526">
            <v>13.12</v>
          </cell>
        </row>
        <row r="527">
          <cell r="B527" t="str">
            <v>PLACA BASE CONCRETO 0.10 2500 PSI</v>
          </cell>
          <cell r="C527" t="str">
            <v>M2</v>
          </cell>
          <cell r="D527">
            <v>58403</v>
          </cell>
          <cell r="E527" t="str">
            <v>CONSTRUCCIÓN</v>
          </cell>
          <cell r="F527" t="str">
            <v>PISOS BASES</v>
          </cell>
          <cell r="G527">
            <v>13.13</v>
          </cell>
        </row>
        <row r="528">
          <cell r="B528" t="str">
            <v>PLACA BASE CONCRETO 0.15 2500 PSI</v>
          </cell>
          <cell r="C528" t="str">
            <v>M2</v>
          </cell>
          <cell r="D528">
            <v>84936</v>
          </cell>
          <cell r="E528" t="str">
            <v>CONSTRUCCIÓN</v>
          </cell>
          <cell r="F528" t="str">
            <v>PISOS BASES</v>
          </cell>
          <cell r="G528">
            <v>13.14</v>
          </cell>
        </row>
        <row r="529">
          <cell r="B529" t="str">
            <v>PLACA DE FONDO POZO D=1.7M, E=0.25M (CONCRETO 3000 PSI CON REFUERZO)</v>
          </cell>
          <cell r="C529" t="str">
            <v>UN</v>
          </cell>
          <cell r="D529">
            <v>692330</v>
          </cell>
          <cell r="E529" t="str">
            <v>URBANISMO</v>
          </cell>
          <cell r="F529" t="str">
            <v>ALCANTARILLADO - SUMIDEROS Y POZOS</v>
          </cell>
          <cell r="G529">
            <v>4.0999999999999996</v>
          </cell>
        </row>
        <row r="530">
          <cell r="B530" t="str">
            <v>PLACA DE FONDO POZO D=1.96M, E=0.25M (CONCRETO 3000 PSI CON REFUERZO)</v>
          </cell>
          <cell r="C530" t="str">
            <v>UN</v>
          </cell>
          <cell r="D530">
            <v>823340</v>
          </cell>
          <cell r="E530" t="str">
            <v>URBANISMO</v>
          </cell>
          <cell r="F530" t="str">
            <v>ALCANTARILLADO - SUMIDEROS Y POZOS</v>
          </cell>
          <cell r="G530">
            <v>4.4000000000000004</v>
          </cell>
        </row>
        <row r="531">
          <cell r="B531" t="str">
            <v>PLACA FLOTANTE 0.9 ESTRUCTURAS 3500 PSI</v>
          </cell>
          <cell r="C531" t="str">
            <v>M2</v>
          </cell>
          <cell r="D531">
            <v>295222</v>
          </cell>
          <cell r="E531" t="str">
            <v>CONSTRUCCIÓN</v>
          </cell>
          <cell r="F531" t="str">
            <v>ESTRUCTURAS EN CONCRETO</v>
          </cell>
          <cell r="G531">
            <v>4.2000000000000099</v>
          </cell>
        </row>
        <row r="532">
          <cell r="B532" t="str">
            <v>PLÁSTICO DE PROTECCIÓN EN TALUD EXPUESTO</v>
          </cell>
          <cell r="C532" t="str">
            <v>M2</v>
          </cell>
          <cell r="D532">
            <v>9588</v>
          </cell>
          <cell r="E532" t="str">
            <v>VIAS</v>
          </cell>
          <cell r="F532" t="str">
            <v>MANTENIMIENTO VIAL</v>
          </cell>
          <cell r="G532">
            <v>6.9</v>
          </cell>
          <cell r="H532" t="str">
            <v>***</v>
          </cell>
        </row>
        <row r="533">
          <cell r="B533" t="str">
            <v>POSTE CONCRETO EXTRAREFORZADO 12 M - 1050 KG</v>
          </cell>
          <cell r="C533" t="str">
            <v>UN</v>
          </cell>
          <cell r="D533">
            <v>1427092</v>
          </cell>
          <cell r="E533" t="str">
            <v>CONSTRUCCIÓN</v>
          </cell>
          <cell r="F533" t="str">
            <v>INSTALACIONES ELÉCTRICAS</v>
          </cell>
          <cell r="G533">
            <v>12.24</v>
          </cell>
        </row>
        <row r="534">
          <cell r="B534" t="str">
            <v>POSTE CONCRETO EXTRAREFORZADO 12 M - 750 KG</v>
          </cell>
          <cell r="C534" t="str">
            <v>UN</v>
          </cell>
          <cell r="D534">
            <v>1057537</v>
          </cell>
          <cell r="E534" t="str">
            <v>CONSTRUCCIÓN</v>
          </cell>
          <cell r="F534" t="str">
            <v>INSTALACIONES ELÉCTRICAS</v>
          </cell>
          <cell r="G534">
            <v>12.25</v>
          </cell>
        </row>
        <row r="535">
          <cell r="B535" t="str">
            <v>POSTE HISTÓRICO M-131</v>
          </cell>
          <cell r="C535" t="str">
            <v>UN</v>
          </cell>
          <cell r="D535">
            <v>6547522</v>
          </cell>
          <cell r="E535" t="str">
            <v>URBANISMO</v>
          </cell>
          <cell r="F535" t="str">
            <v>MOBILIARIO URBANO</v>
          </cell>
          <cell r="G535">
            <v>6.18</v>
          </cell>
        </row>
        <row r="536">
          <cell r="B536" t="str">
            <v>POSTE METÁLICO 6M</v>
          </cell>
          <cell r="C536" t="str">
            <v>UN</v>
          </cell>
          <cell r="D536">
            <v>1324457</v>
          </cell>
          <cell r="E536" t="str">
            <v>CONSTRUCCIÓN</v>
          </cell>
          <cell r="F536" t="str">
            <v>INSTALACIONES ELÉCTRICAS</v>
          </cell>
          <cell r="G536">
            <v>12.26</v>
          </cell>
        </row>
        <row r="537">
          <cell r="B537" t="str">
            <v>POZO SÉPTICO ETERNIT 1000 LT</v>
          </cell>
          <cell r="C537" t="str">
            <v>UN</v>
          </cell>
          <cell r="D537">
            <v>1313419</v>
          </cell>
          <cell r="E537" t="str">
            <v>CONSTRUCCIÓN</v>
          </cell>
          <cell r="F537" t="str">
            <v>DESAGÜES E INSTALACIONES SUBTERRÁNEAS</v>
          </cell>
          <cell r="G537">
            <v>3.8</v>
          </cell>
        </row>
        <row r="538">
          <cell r="B538" t="str">
            <v>PRADIZACIÓN EN GRAMA BERMUDA PARA CAMPOS DEPORTIVOS</v>
          </cell>
          <cell r="C538" t="str">
            <v>M2</v>
          </cell>
          <cell r="D538">
            <v>104915</v>
          </cell>
          <cell r="E538" t="str">
            <v>CONSTRUCCIÓN</v>
          </cell>
          <cell r="F538" t="str">
            <v>PISOS,ACABADOS,ENCHAPES Y ACCESORIOS</v>
          </cell>
          <cell r="G538">
            <v>14.45</v>
          </cell>
        </row>
        <row r="539">
          <cell r="B539" t="str">
            <v>PROTECTOR DE ÁRBOL CIRCULAR  M-90</v>
          </cell>
          <cell r="C539" t="str">
            <v>UN</v>
          </cell>
          <cell r="D539">
            <v>587335</v>
          </cell>
          <cell r="E539" t="str">
            <v>URBANISMO</v>
          </cell>
          <cell r="F539" t="str">
            <v>MOBILIARIO URBANO</v>
          </cell>
          <cell r="G539">
            <v>6.17</v>
          </cell>
        </row>
        <row r="540">
          <cell r="B540" t="str">
            <v>PROTECTOR DE ÁRBOL DE 2 TUBOS M-91</v>
          </cell>
          <cell r="C540" t="str">
            <v>UN</v>
          </cell>
          <cell r="D540">
            <v>252555</v>
          </cell>
          <cell r="E540" t="str">
            <v>URBANISMO</v>
          </cell>
          <cell r="F540" t="str">
            <v>MOBILIARIO URBANO</v>
          </cell>
          <cell r="G540">
            <v>6.16</v>
          </cell>
        </row>
        <row r="541">
          <cell r="B541" t="str">
            <v>PUERTA CORTINA INCLUYE ESMALTE</v>
          </cell>
          <cell r="C541" t="str">
            <v>M2</v>
          </cell>
          <cell r="D541">
            <v>402651</v>
          </cell>
          <cell r="E541" t="str">
            <v>CONSTRUCCIÓN</v>
          </cell>
          <cell r="F541" t="str">
            <v>CARPINTERÍA METÁLICA</v>
          </cell>
          <cell r="G541">
            <v>10.17</v>
          </cell>
        </row>
        <row r="542">
          <cell r="B542" t="str">
            <v>PUERTA EN LÁMINA CAL 18 INC. ANTICORROSIVO</v>
          </cell>
          <cell r="C542" t="str">
            <v>M2</v>
          </cell>
          <cell r="D542">
            <v>215695</v>
          </cell>
          <cell r="E542" t="str">
            <v>CONSTRUCCIÓN</v>
          </cell>
          <cell r="F542" t="str">
            <v>CARPINTERÍA METÁLICA</v>
          </cell>
          <cell r="G542">
            <v>10.7</v>
          </cell>
        </row>
        <row r="543">
          <cell r="B543" t="str">
            <v>PUERTA VENTANA EN LÁMINA CAL 18 INC. ANTICORROSIVO</v>
          </cell>
          <cell r="C543" t="str">
            <v>M2</v>
          </cell>
          <cell r="D543">
            <v>112294</v>
          </cell>
          <cell r="E543" t="str">
            <v>CONSTRUCCIÓN</v>
          </cell>
          <cell r="F543" t="str">
            <v>CARPINTERÍA METÁLICA</v>
          </cell>
          <cell r="G543">
            <v>10.8</v>
          </cell>
        </row>
        <row r="544">
          <cell r="B544" t="str">
            <v>PULIDA LACADA PISO MADERA</v>
          </cell>
          <cell r="C544" t="str">
            <v>M2</v>
          </cell>
          <cell r="D544">
            <v>50379</v>
          </cell>
          <cell r="E544" t="str">
            <v>CONSTRUCCIÓN</v>
          </cell>
          <cell r="F544" t="str">
            <v>PISOS,ACABADOS,ENCHAPES Y ACCESORIOS</v>
          </cell>
          <cell r="G544">
            <v>14.24</v>
          </cell>
        </row>
        <row r="545">
          <cell r="B545" t="str">
            <v>PUNTO AGUA CALIENTE CPVC</v>
          </cell>
          <cell r="C545" t="str">
            <v>UN</v>
          </cell>
          <cell r="D545">
            <v>85563</v>
          </cell>
          <cell r="E545" t="str">
            <v>CONSTRUCCIÓN</v>
          </cell>
          <cell r="F545" t="str">
            <v>INSTALACIONES HIDROSANITARIAS - RED CONTRA INCENDIO</v>
          </cell>
          <cell r="G545">
            <v>11.15</v>
          </cell>
        </row>
        <row r="546">
          <cell r="B546" t="str">
            <v>PUNTO HIDÁULICO PVC-P/PARAL 3/4"</v>
          </cell>
          <cell r="C546" t="str">
            <v>UN</v>
          </cell>
          <cell r="D546">
            <v>66279</v>
          </cell>
          <cell r="E546" t="str">
            <v>CONSTRUCCIÓN</v>
          </cell>
          <cell r="F546" t="str">
            <v>INSTALACIONES HIDROSANITARIAS - RED CONTRA INCENDIO</v>
          </cell>
          <cell r="G546">
            <v>11.17</v>
          </cell>
        </row>
        <row r="547">
          <cell r="B547" t="str">
            <v>PUNTO HIDRÁULICO PARA ROCIADOR AUTOMÁTICO 1/2"</v>
          </cell>
          <cell r="C547" t="str">
            <v>UN</v>
          </cell>
          <cell r="D547">
            <v>62935</v>
          </cell>
          <cell r="E547" t="str">
            <v>CONSTRUCCIÓN</v>
          </cell>
          <cell r="F547" t="str">
            <v>INSTALACIONES HIDROSANITARIAS - RED CONTRA INCENDIO</v>
          </cell>
          <cell r="G547">
            <v>11.53</v>
          </cell>
        </row>
        <row r="548">
          <cell r="B548" t="str">
            <v>PUNTO HIDRÁULICO PARA ROCIADOR AUTOMÁTICO 3/4"</v>
          </cell>
          <cell r="C548" t="str">
            <v>UN</v>
          </cell>
          <cell r="D548">
            <v>63193</v>
          </cell>
          <cell r="E548" t="str">
            <v>CONSTRUCCIÓN</v>
          </cell>
          <cell r="F548" t="str">
            <v>INSTALACIONES HIDROSANITARIAS - RED CONTRA INCENDIO</v>
          </cell>
          <cell r="G548">
            <v>11.54</v>
          </cell>
        </row>
        <row r="549">
          <cell r="B549" t="str">
            <v>PUNTO HIDRÁULICO PVC-P/PARAL 1 1/4"</v>
          </cell>
          <cell r="C549" t="str">
            <v>UN</v>
          </cell>
          <cell r="D549">
            <v>83761</v>
          </cell>
          <cell r="E549" t="str">
            <v>CONSTRUCCIÓN</v>
          </cell>
          <cell r="F549" t="str">
            <v>INSTALACIONES HIDROSANITARIAS - RED CONTRA INCENDIO</v>
          </cell>
          <cell r="G549">
            <v>11.18</v>
          </cell>
        </row>
        <row r="550">
          <cell r="B550" t="str">
            <v>PUNTO HIDRÁULICO PVC-P/PARAL 1/2"</v>
          </cell>
          <cell r="C550" t="str">
            <v>UN</v>
          </cell>
          <cell r="D550">
            <v>62280</v>
          </cell>
          <cell r="E550" t="str">
            <v>CONSTRUCCIÓN</v>
          </cell>
          <cell r="F550" t="str">
            <v>INSTALACIONES HIDROSANITARIAS - RED CONTRA INCENDIO</v>
          </cell>
          <cell r="G550">
            <v>11.16</v>
          </cell>
        </row>
        <row r="551">
          <cell r="B551" t="str">
            <v>RACK 2' X 24"</v>
          </cell>
          <cell r="C551" t="str">
            <v>UN</v>
          </cell>
          <cell r="D551">
            <v>187454</v>
          </cell>
          <cell r="E551" t="str">
            <v>CONSTRUCCIÓN</v>
          </cell>
          <cell r="F551" t="str">
            <v>INSTALACIONES RED VOZ Y DATOS</v>
          </cell>
          <cell r="G551">
            <v>21.19</v>
          </cell>
        </row>
        <row r="552">
          <cell r="B552" t="str">
            <v>RACK 3' X 24"</v>
          </cell>
          <cell r="C552" t="str">
            <v>UN</v>
          </cell>
          <cell r="D552">
            <v>295394</v>
          </cell>
          <cell r="E552" t="str">
            <v>CONSTRUCCIÓN</v>
          </cell>
          <cell r="F552" t="str">
            <v>INSTALACIONES RED VOZ Y DATOS</v>
          </cell>
          <cell r="G552">
            <v>21.2</v>
          </cell>
        </row>
        <row r="553">
          <cell r="B553" t="str">
            <v>RACK 5' X 24"</v>
          </cell>
          <cell r="C553" t="str">
            <v>UN</v>
          </cell>
          <cell r="D553">
            <v>366576</v>
          </cell>
          <cell r="E553" t="str">
            <v>CONSTRUCCIÓN</v>
          </cell>
          <cell r="F553" t="str">
            <v>INSTALACIONES RED VOZ Y DATOS</v>
          </cell>
          <cell r="G553">
            <v>21.21</v>
          </cell>
        </row>
        <row r="554">
          <cell r="B554" t="str">
            <v>RACK 7' X 24"</v>
          </cell>
          <cell r="C554" t="str">
            <v>UN</v>
          </cell>
          <cell r="D554">
            <v>400734</v>
          </cell>
          <cell r="E554" t="str">
            <v>CONSTRUCCIÓN</v>
          </cell>
          <cell r="F554" t="str">
            <v>INSTALACIONES RED VOZ Y DATOS</v>
          </cell>
          <cell r="G554">
            <v>21.22</v>
          </cell>
        </row>
        <row r="555">
          <cell r="B555" t="str">
            <v>RAJÓN PARA MEJORAMIENTO DE LA SUBRASANTE</v>
          </cell>
          <cell r="C555" t="str">
            <v>M3</v>
          </cell>
          <cell r="D555">
            <v>104440</v>
          </cell>
          <cell r="E555" t="str">
            <v>VIAS</v>
          </cell>
          <cell r="F555" t="str">
            <v>ESTRUCTURA DE PAVIMENTO</v>
          </cell>
          <cell r="G555">
            <v>3.22</v>
          </cell>
          <cell r="H555" t="str">
            <v>***</v>
          </cell>
        </row>
        <row r="556">
          <cell r="B556" t="str">
            <v>RED ELÉCTRICA PROVISIONAL L=50M</v>
          </cell>
          <cell r="C556" t="str">
            <v>UN</v>
          </cell>
          <cell r="D556">
            <v>2745832</v>
          </cell>
          <cell r="E556" t="str">
            <v>CONSTRUCCIÓN</v>
          </cell>
          <cell r="F556" t="str">
            <v>PRELIMINARES</v>
          </cell>
          <cell r="G556">
            <v>1.43</v>
          </cell>
        </row>
        <row r="557">
          <cell r="B557" t="str">
            <v>RED SANITARIA PVC-S 2"</v>
          </cell>
          <cell r="C557" t="str">
            <v>ML</v>
          </cell>
          <cell r="D557">
            <v>25774</v>
          </cell>
          <cell r="E557" t="str">
            <v>CONSTRUCCIÓN</v>
          </cell>
          <cell r="F557" t="str">
            <v>INSTALACIONES HIDROSANITARIAS - RED CONTRA INCENDIO</v>
          </cell>
          <cell r="G557">
            <v>11.31</v>
          </cell>
        </row>
        <row r="558">
          <cell r="B558" t="str">
            <v>RED SANITARIA PVC-S 3"</v>
          </cell>
          <cell r="C558" t="str">
            <v>ML</v>
          </cell>
          <cell r="D558">
            <v>35771</v>
          </cell>
          <cell r="E558" t="str">
            <v>CONSTRUCCIÓN</v>
          </cell>
          <cell r="F558" t="str">
            <v>INSTALACIONES HIDROSANITARIAS - RED CONTRA INCENDIO</v>
          </cell>
          <cell r="G558">
            <v>11.32</v>
          </cell>
        </row>
        <row r="559">
          <cell r="B559" t="str">
            <v>RED SANITARIA PVC-S 4"</v>
          </cell>
          <cell r="C559" t="str">
            <v>ML</v>
          </cell>
          <cell r="D559">
            <v>48552</v>
          </cell>
          <cell r="E559" t="str">
            <v>CONSTRUCCIÓN</v>
          </cell>
          <cell r="F559" t="str">
            <v>INSTALACIONES HIDROSANITARIAS - RED CONTRA INCENDIO</v>
          </cell>
          <cell r="G559">
            <v>11.33</v>
          </cell>
        </row>
        <row r="560">
          <cell r="B560" t="str">
            <v>RED SANITARIA PVC-S 6"</v>
          </cell>
          <cell r="C560" t="str">
            <v>ML</v>
          </cell>
          <cell r="D560">
            <v>90847</v>
          </cell>
          <cell r="E560" t="str">
            <v>CONSTRUCCIÓN</v>
          </cell>
          <cell r="F560" t="str">
            <v>INSTALACIONES HIDROSANITARIAS - RED CONTRA INCENDIO</v>
          </cell>
          <cell r="G560">
            <v>11.34</v>
          </cell>
        </row>
        <row r="561">
          <cell r="B561" t="str">
            <v>RED SUMINISTRO CPVC 1/2"</v>
          </cell>
          <cell r="C561" t="str">
            <v>ML</v>
          </cell>
          <cell r="D561">
            <v>12731</v>
          </cell>
          <cell r="E561" t="str">
            <v>CONSTRUCCIÓN</v>
          </cell>
          <cell r="F561" t="str">
            <v>INSTALACIONES HIDROSANITARIAS - RED CONTRA INCENDIO</v>
          </cell>
          <cell r="G561">
            <v>11.23</v>
          </cell>
        </row>
        <row r="562">
          <cell r="B562" t="str">
            <v>RED SUMINISTRO CPVC 3/4"</v>
          </cell>
          <cell r="C562" t="str">
            <v>ML</v>
          </cell>
          <cell r="D562">
            <v>17941</v>
          </cell>
          <cell r="E562" t="str">
            <v>CONSTRUCCIÓN</v>
          </cell>
          <cell r="F562" t="str">
            <v>INSTALACIONES HIDROSANITARIAS - RED CONTRA INCENDIO</v>
          </cell>
          <cell r="G562">
            <v>11.24</v>
          </cell>
        </row>
        <row r="563">
          <cell r="B563" t="str">
            <v>RED SUMINISTRO PVC 1 1/2"</v>
          </cell>
          <cell r="C563" t="str">
            <v>ML</v>
          </cell>
          <cell r="D563">
            <v>23422</v>
          </cell>
          <cell r="E563" t="str">
            <v>CONSTRUCCIÓN</v>
          </cell>
          <cell r="F563" t="str">
            <v>INSTALACIONES HIDROSANITARIAS - RED CONTRA INCENDIO</v>
          </cell>
          <cell r="G563">
            <v>11.25</v>
          </cell>
        </row>
        <row r="564">
          <cell r="B564" t="str">
            <v>RED SUMINISTRO PVC 1"</v>
          </cell>
          <cell r="C564" t="str">
            <v>ML</v>
          </cell>
          <cell r="D564">
            <v>14457</v>
          </cell>
          <cell r="E564" t="str">
            <v>CONSTRUCCIÓN</v>
          </cell>
          <cell r="F564" t="str">
            <v>INSTALACIONES HIDROSANITARIAS - RED CONTRA INCENDIO</v>
          </cell>
          <cell r="G564">
            <v>11.26</v>
          </cell>
        </row>
        <row r="565">
          <cell r="B565" t="str">
            <v>RED SUMINISTRO PVC 1/2"</v>
          </cell>
          <cell r="C565" t="str">
            <v>ML</v>
          </cell>
          <cell r="D565">
            <v>8629</v>
          </cell>
          <cell r="E565" t="str">
            <v>CONSTRUCCIÓN</v>
          </cell>
          <cell r="F565" t="str">
            <v>INSTALACIONES HIDROSANITARIAS - RED CONTRA INCENDIO</v>
          </cell>
          <cell r="G565">
            <v>11.27</v>
          </cell>
        </row>
        <row r="566">
          <cell r="B566" t="str">
            <v>RED SUMINISTRO PVC 2 1/2"</v>
          </cell>
          <cell r="C566" t="str">
            <v>ML</v>
          </cell>
          <cell r="D566">
            <v>52212</v>
          </cell>
          <cell r="E566" t="str">
            <v>CONSTRUCCIÓN</v>
          </cell>
          <cell r="F566" t="str">
            <v>INSTALACIONES HIDROSANITARIAS - RED CONTRA INCENDIO</v>
          </cell>
          <cell r="G566">
            <v>11.28</v>
          </cell>
        </row>
        <row r="567">
          <cell r="B567" t="str">
            <v>RED SUMINISTRO PVC 2"</v>
          </cell>
          <cell r="C567" t="str">
            <v>ML</v>
          </cell>
          <cell r="D567">
            <v>33386</v>
          </cell>
          <cell r="E567" t="str">
            <v>CONSTRUCCIÓN</v>
          </cell>
          <cell r="F567" t="str">
            <v>INSTALACIONES HIDROSANITARIAS - RED CONTRA INCENDIO</v>
          </cell>
          <cell r="G567">
            <v>11.29</v>
          </cell>
        </row>
        <row r="568">
          <cell r="B568" t="str">
            <v>RED SUMINISTRO PVC 3/4"</v>
          </cell>
          <cell r="C568" t="str">
            <v>ML</v>
          </cell>
          <cell r="D568">
            <v>10811</v>
          </cell>
          <cell r="E568" t="str">
            <v>CONSTRUCCIÓN</v>
          </cell>
          <cell r="F568" t="str">
            <v>INSTALACIONES HIDROSANITARIAS - RED CONTRA INCENDIO</v>
          </cell>
          <cell r="G568">
            <v>11.3</v>
          </cell>
        </row>
        <row r="569">
          <cell r="B569" t="str">
            <v>RED TELEFÓNICA PROVISIONAL</v>
          </cell>
          <cell r="C569" t="str">
            <v>UN</v>
          </cell>
          <cell r="D569">
            <v>253517</v>
          </cell>
          <cell r="E569" t="str">
            <v>CONSTRUCCIÓN</v>
          </cell>
          <cell r="F569" t="str">
            <v>PRELIMINARES</v>
          </cell>
          <cell r="G569">
            <v>1.44</v>
          </cell>
        </row>
        <row r="570">
          <cell r="B570" t="str">
            <v>REFLECTOR 250W CON CAMPANA EN ALUMINIO</v>
          </cell>
          <cell r="C570" t="str">
            <v>UN</v>
          </cell>
          <cell r="D570">
            <v>1259389</v>
          </cell>
          <cell r="E570" t="str">
            <v>CONSTRUCCIÓN</v>
          </cell>
          <cell r="F570" t="str">
            <v>INSTALACIONES ELÉCTRICAS</v>
          </cell>
          <cell r="G570">
            <v>12.32</v>
          </cell>
        </row>
        <row r="571">
          <cell r="B571" t="str">
            <v>REFLECTOR 400W CON CAMPANA EN ALUMINIO</v>
          </cell>
          <cell r="C571" t="str">
            <v>UN</v>
          </cell>
          <cell r="D571">
            <v>1710277</v>
          </cell>
          <cell r="E571" t="str">
            <v>CONSTRUCCIÓN</v>
          </cell>
          <cell r="F571" t="str">
            <v>INSTALACIONES ELÉCTRICAS</v>
          </cell>
          <cell r="G571">
            <v>12.31</v>
          </cell>
        </row>
        <row r="572">
          <cell r="B572" t="str">
            <v>REFUERZO MALLA ELECTROSOLDADA</v>
          </cell>
          <cell r="C572" t="str">
            <v>KG</v>
          </cell>
          <cell r="D572">
            <v>6270</v>
          </cell>
          <cell r="E572" t="str">
            <v>CONSTRUCCIÓN</v>
          </cell>
          <cell r="F572" t="str">
            <v>ESTRUCTURAS EN CONCRETO</v>
          </cell>
          <cell r="G572">
            <v>4.2300000000000102</v>
          </cell>
        </row>
        <row r="573">
          <cell r="B573" t="str">
            <v>REGISTRO 1 1/2"</v>
          </cell>
          <cell r="C573" t="str">
            <v>UN</v>
          </cell>
          <cell r="D573">
            <v>189220</v>
          </cell>
          <cell r="E573" t="str">
            <v>CONSTRUCCIÓN</v>
          </cell>
          <cell r="F573" t="str">
            <v>INSTALACIONES HIDROSANITARIAS - RED CONTRA INCENDIO</v>
          </cell>
          <cell r="G573">
            <v>11.38</v>
          </cell>
        </row>
        <row r="574">
          <cell r="B574" t="str">
            <v>REGISTRO 1"</v>
          </cell>
          <cell r="C574" t="str">
            <v>UN</v>
          </cell>
          <cell r="D574">
            <v>110247</v>
          </cell>
          <cell r="E574" t="str">
            <v>CONSTRUCCIÓN</v>
          </cell>
          <cell r="F574" t="str">
            <v>INSTALACIONES HIDROSANITARIAS - RED CONTRA INCENDIO</v>
          </cell>
          <cell r="G574">
            <v>11.35</v>
          </cell>
        </row>
        <row r="575">
          <cell r="B575" t="str">
            <v>REGISTRO 1/2"</v>
          </cell>
          <cell r="C575" t="str">
            <v>UN</v>
          </cell>
          <cell r="D575">
            <v>61445</v>
          </cell>
          <cell r="E575" t="str">
            <v>CONSTRUCCIÓN</v>
          </cell>
          <cell r="F575" t="str">
            <v>INSTALACIONES HIDROSANITARIAS - RED CONTRA INCENDIO</v>
          </cell>
          <cell r="G575">
            <v>11.36</v>
          </cell>
        </row>
        <row r="576">
          <cell r="B576" t="str">
            <v>REGISTRO 2 1/2"</v>
          </cell>
          <cell r="C576" t="str">
            <v>UN</v>
          </cell>
          <cell r="D576">
            <v>390407</v>
          </cell>
          <cell r="E576" t="str">
            <v>CONSTRUCCIÓN</v>
          </cell>
          <cell r="F576" t="str">
            <v>INSTALACIONES HIDROSANITARIAS - RED CONTRA INCENDIO</v>
          </cell>
          <cell r="G576">
            <v>11.39</v>
          </cell>
        </row>
        <row r="577">
          <cell r="B577" t="str">
            <v>REGISTRO 2"</v>
          </cell>
          <cell r="C577" t="str">
            <v>UN</v>
          </cell>
          <cell r="D577">
            <v>288365</v>
          </cell>
          <cell r="E577" t="str">
            <v>CONSTRUCCIÓN</v>
          </cell>
          <cell r="F577" t="str">
            <v>INSTALACIONES HIDROSANITARIAS - RED CONTRA INCENDIO</v>
          </cell>
          <cell r="G577">
            <v>11.4</v>
          </cell>
        </row>
        <row r="578">
          <cell r="B578" t="str">
            <v>REGISTRO 3/4"</v>
          </cell>
          <cell r="C578" t="str">
            <v>UN</v>
          </cell>
          <cell r="D578">
            <v>78278</v>
          </cell>
          <cell r="E578" t="str">
            <v>CONSTRUCCIÓN</v>
          </cell>
          <cell r="F578" t="str">
            <v>INSTALACIONES HIDROSANITARIAS - RED CONTRA INCENDIO</v>
          </cell>
          <cell r="G578">
            <v>11.37</v>
          </cell>
        </row>
        <row r="579">
          <cell r="B579" t="str">
            <v>REJA  BANCARIA EN VARILLA CUADRADA DE 1/2" INC. ANTICORROSIVO</v>
          </cell>
          <cell r="C579" t="str">
            <v>M2</v>
          </cell>
          <cell r="D579">
            <v>130700</v>
          </cell>
          <cell r="E579" t="str">
            <v>CONSTRUCCIÓN</v>
          </cell>
          <cell r="F579" t="str">
            <v>CARPINTERÍA METÁLICA</v>
          </cell>
          <cell r="G579">
            <v>10.16</v>
          </cell>
        </row>
        <row r="580">
          <cell r="B580" t="str">
            <v xml:space="preserve">REJILLA METÁLICA TRADICIONAL 3X2 SOSCO </v>
          </cell>
          <cell r="C580" t="str">
            <v>UN</v>
          </cell>
          <cell r="D580">
            <v>14800</v>
          </cell>
          <cell r="E580" t="str">
            <v>CONSTRUCCIÓN</v>
          </cell>
          <cell r="F580" t="str">
            <v>PISOS,ACABADOS,ENCHAPES Y ACCESORIOS</v>
          </cell>
          <cell r="G580">
            <v>14.33</v>
          </cell>
        </row>
        <row r="581">
          <cell r="B581" t="str">
            <v>REJILLA PISO 0.30 M</v>
          </cell>
          <cell r="C581" t="str">
            <v>M2</v>
          </cell>
          <cell r="D581">
            <v>88041</v>
          </cell>
          <cell r="E581" t="str">
            <v>CONSTRUCCIÓN</v>
          </cell>
          <cell r="F581" t="str">
            <v>CARPINTERÍA METÁLICA</v>
          </cell>
          <cell r="G581">
            <v>10.210000000000001</v>
          </cell>
        </row>
        <row r="582">
          <cell r="B582" t="str">
            <v>REJILLA PLÁSTICA SOSCO 3X2</v>
          </cell>
          <cell r="C582" t="str">
            <v>UN</v>
          </cell>
          <cell r="D582">
            <v>10155</v>
          </cell>
          <cell r="E582" t="str">
            <v>CONSTRUCCIÓN</v>
          </cell>
          <cell r="F582" t="str">
            <v>PISOS,ACABADOS,ENCHAPES Y ACCESORIOS</v>
          </cell>
          <cell r="G582">
            <v>14.31</v>
          </cell>
        </row>
        <row r="583">
          <cell r="B583" t="str">
            <v>REJILLA PLÁSTICA VENTILACIÓN 20X20</v>
          </cell>
          <cell r="C583" t="str">
            <v>UN</v>
          </cell>
          <cell r="D583">
            <v>14377</v>
          </cell>
          <cell r="E583" t="str">
            <v>CONSTRUCCIÓN</v>
          </cell>
          <cell r="F583" t="str">
            <v>PISOS,ACABADOS,ENCHAPES Y ACCESORIOS</v>
          </cell>
          <cell r="G583">
            <v>14.34</v>
          </cell>
        </row>
        <row r="584">
          <cell r="B584" t="str">
            <v>REJILLA SIFÓN CON SOSCO 4.5CM X 3.5CM</v>
          </cell>
          <cell r="C584" t="str">
            <v>UN</v>
          </cell>
          <cell r="D584">
            <v>23110</v>
          </cell>
          <cell r="E584" t="str">
            <v>CONSTRUCCIÓN</v>
          </cell>
          <cell r="F584" t="str">
            <v>PISOS,ACABADOS,ENCHAPES Y ACCESORIOS</v>
          </cell>
          <cell r="G584">
            <v>14.32</v>
          </cell>
        </row>
        <row r="585">
          <cell r="B585" t="str">
            <v>RELLENO CON MATERIAL DE EXCAVACIÓN</v>
          </cell>
          <cell r="C585" t="str">
            <v>M3</v>
          </cell>
          <cell r="D585">
            <v>19114</v>
          </cell>
          <cell r="E585" t="str">
            <v>URBANISMO</v>
          </cell>
          <cell r="F585" t="str">
            <v>ALCANTARILLADO - EXCAVACIONES</v>
          </cell>
          <cell r="G585">
            <v>2.2999999999999998</v>
          </cell>
        </row>
        <row r="586">
          <cell r="B586" t="str">
            <v>RELLENO CON MATERIAL DEL SITIO COMPACTADO MECÁNICAMENTE</v>
          </cell>
          <cell r="C586" t="str">
            <v>M3</v>
          </cell>
          <cell r="D586">
            <v>19114</v>
          </cell>
          <cell r="E586" t="str">
            <v>CONSTRUCCIÓN</v>
          </cell>
          <cell r="F586" t="str">
            <v>EXCAVACIONES Y RELLENOS</v>
          </cell>
          <cell r="G586">
            <v>16.7</v>
          </cell>
        </row>
        <row r="587">
          <cell r="B587" t="str">
            <v>RELLENO EN RECEBO COMÚN COMPACTADO MECÁNICAMENTE</v>
          </cell>
          <cell r="C587" t="str">
            <v>M3</v>
          </cell>
          <cell r="D587">
            <v>87513</v>
          </cell>
          <cell r="E587" t="str">
            <v>CONSTRUCCIÓN</v>
          </cell>
          <cell r="F587" t="str">
            <v>EXCAVACIONES Y RELLENOS</v>
          </cell>
          <cell r="G587">
            <v>16.8</v>
          </cell>
        </row>
        <row r="588">
          <cell r="B588" t="str">
            <v>RELLENO GRAVILLA DE RÍO COMPACTADO MECÁNICAMENTE</v>
          </cell>
          <cell r="C588" t="str">
            <v>M3</v>
          </cell>
          <cell r="D588">
            <v>112334</v>
          </cell>
          <cell r="E588" t="str">
            <v>CONSTRUCCIÓN</v>
          </cell>
          <cell r="F588" t="str">
            <v>EXCAVACIONES Y RELLENOS</v>
          </cell>
          <cell r="G588">
            <v>16.899999999999999</v>
          </cell>
        </row>
        <row r="589">
          <cell r="B589" t="str">
            <v>RELLENO MATERIAL GRANULAR PARA TIERRA ARMADA</v>
          </cell>
          <cell r="C589" t="str">
            <v>M3</v>
          </cell>
          <cell r="D589">
            <v>141015</v>
          </cell>
          <cell r="E589" t="str">
            <v>VIAS</v>
          </cell>
          <cell r="F589" t="str">
            <v>OBRAS DE ARTE</v>
          </cell>
          <cell r="G589">
            <v>4.51000000000003</v>
          </cell>
          <cell r="H589" t="str">
            <v>680.3</v>
          </cell>
        </row>
        <row r="590">
          <cell r="B590" t="str">
            <v>RELLENO PARA ESTRUCTURAS</v>
          </cell>
          <cell r="C590" t="str">
            <v>M3</v>
          </cell>
          <cell r="D590">
            <v>86870</v>
          </cell>
          <cell r="E590" t="str">
            <v>VIAS</v>
          </cell>
          <cell r="F590" t="str">
            <v>OBRAS DE ARTE</v>
          </cell>
          <cell r="G590">
            <v>4.2300000000000102</v>
          </cell>
          <cell r="H590" t="str">
            <v>610.1</v>
          </cell>
        </row>
        <row r="591">
          <cell r="B591" t="str">
            <v xml:space="preserve">RELLENO TIPO 1 "GRAVILLA" </v>
          </cell>
          <cell r="C591" t="str">
            <v>M3</v>
          </cell>
          <cell r="D591">
            <v>90635</v>
          </cell>
          <cell r="E591" t="str">
            <v>URBANISMO</v>
          </cell>
          <cell r="F591" t="str">
            <v>ALCANTARILLADO - EXCAVACIONES</v>
          </cell>
          <cell r="G591">
            <v>2.4</v>
          </cell>
        </row>
        <row r="592">
          <cell r="B592" t="str">
            <v>RELLENO TIPO 2 "RECEBO"</v>
          </cell>
          <cell r="C592" t="str">
            <v>M3</v>
          </cell>
          <cell r="D592">
            <v>82478</v>
          </cell>
          <cell r="E592" t="str">
            <v>URBANISMO</v>
          </cell>
          <cell r="F592" t="str">
            <v>ALCANTARILLADO - EXCAVACIONES</v>
          </cell>
          <cell r="G592">
            <v>2.5</v>
          </cell>
        </row>
        <row r="593">
          <cell r="B593" t="str">
            <v>RELLENO TIPO 4 "SUBBASE B-200"</v>
          </cell>
          <cell r="C593" t="str">
            <v>M3</v>
          </cell>
          <cell r="D593">
            <v>76942</v>
          </cell>
          <cell r="E593" t="str">
            <v>URBANISMO</v>
          </cell>
          <cell r="F593" t="str">
            <v>ALCANTARILLADO - EXCAVACIONES</v>
          </cell>
          <cell r="G593">
            <v>2.6</v>
          </cell>
        </row>
        <row r="594">
          <cell r="B594" t="str">
            <v>RELLENO TIPO 5 "TRITURADO GRUESO"</v>
          </cell>
          <cell r="C594" t="str">
            <v>M3</v>
          </cell>
          <cell r="D594">
            <v>106142</v>
          </cell>
          <cell r="E594" t="str">
            <v>URBANISMO</v>
          </cell>
          <cell r="F594" t="str">
            <v>ALCANTARILLADO - EXCAVACIONES</v>
          </cell>
          <cell r="G594">
            <v>2.7</v>
          </cell>
        </row>
        <row r="595">
          <cell r="B595" t="str">
            <v>RELLENO TIPO 6 "RAJÓN-PIEDRA"</v>
          </cell>
          <cell r="C595" t="str">
            <v>M3</v>
          </cell>
          <cell r="D595">
            <v>73225</v>
          </cell>
          <cell r="E595" t="str">
            <v>URBANISMO</v>
          </cell>
          <cell r="F595" t="str">
            <v>ALCANTARILLADO - EXCAVACIONES</v>
          </cell>
          <cell r="G595">
            <v>2.8</v>
          </cell>
        </row>
        <row r="596">
          <cell r="B596" t="str">
            <v>RELLENO TIPO 7 "ARENA DE PEÑA"</v>
          </cell>
          <cell r="C596" t="str">
            <v>M3</v>
          </cell>
          <cell r="D596">
            <v>133156</v>
          </cell>
          <cell r="E596" t="str">
            <v>URBANISMO</v>
          </cell>
          <cell r="F596" t="str">
            <v>ALCANTARILLADO - EXCAVACIONES</v>
          </cell>
          <cell r="G596">
            <v>2.9</v>
          </cell>
        </row>
        <row r="597">
          <cell r="B597" t="str">
            <v>RELLENOS AGREGADO EN MATERIAL DE BASE COMPACATADO
MECÁNICAMENTE</v>
          </cell>
          <cell r="C597" t="str">
            <v>M3</v>
          </cell>
          <cell r="D597">
            <v>163901</v>
          </cell>
          <cell r="E597" t="str">
            <v>CONSTRUCCIÓN</v>
          </cell>
          <cell r="F597" t="str">
            <v>EXCAVACIONES Y RELLENOS</v>
          </cell>
          <cell r="G597">
            <v>16.100000000000001</v>
          </cell>
        </row>
        <row r="598">
          <cell r="B598" t="str">
            <v>REMATES BOCEL ALUMINIO</v>
          </cell>
          <cell r="C598" t="str">
            <v>ML</v>
          </cell>
          <cell r="D598">
            <v>8717</v>
          </cell>
          <cell r="E598" t="str">
            <v>CONSTRUCCIÓN</v>
          </cell>
          <cell r="F598" t="str">
            <v>PISOS,ACABADOS,ENCHAPES Y ACCESORIOS</v>
          </cell>
          <cell r="G598">
            <v>14.35</v>
          </cell>
        </row>
        <row r="599">
          <cell r="B599" t="str">
            <v>REMATES BOCEL PORCELANA</v>
          </cell>
          <cell r="C599" t="str">
            <v>ML</v>
          </cell>
          <cell r="D599">
            <v>8873</v>
          </cell>
          <cell r="E599" t="str">
            <v>CONSTRUCCIÓN</v>
          </cell>
          <cell r="F599" t="str">
            <v>PISOS,ACABADOS,ENCHAPES Y ACCESORIOS</v>
          </cell>
          <cell r="G599">
            <v>14.36</v>
          </cell>
        </row>
        <row r="600">
          <cell r="B600" t="str">
            <v>REMATES LADRILLO PRENSADO</v>
          </cell>
          <cell r="C600" t="str">
            <v>ML</v>
          </cell>
          <cell r="D600">
            <v>32653</v>
          </cell>
          <cell r="E600" t="str">
            <v>CONSTRUCCIÓN</v>
          </cell>
          <cell r="F600" t="str">
            <v>MAMPOSTERÍA</v>
          </cell>
          <cell r="G600">
            <v>5.4700000000000202</v>
          </cell>
        </row>
        <row r="601">
          <cell r="B601" t="str">
            <v>REMOCIÓN DE DERRUMBES</v>
          </cell>
          <cell r="C601" t="str">
            <v>M3</v>
          </cell>
          <cell r="D601">
            <v>8310</v>
          </cell>
          <cell r="E601" t="str">
            <v>VIAS</v>
          </cell>
          <cell r="F601" t="str">
            <v>MANTENIMIENTO VIAL</v>
          </cell>
          <cell r="G601">
            <v>6.4</v>
          </cell>
          <cell r="H601" t="str">
            <v>211.1</v>
          </cell>
        </row>
        <row r="602">
          <cell r="B602" t="str">
            <v>REPLANTEO MANUAL DE CIMIENTOS</v>
          </cell>
          <cell r="C602" t="str">
            <v>M2</v>
          </cell>
          <cell r="D602">
            <v>3831</v>
          </cell>
          <cell r="E602" t="str">
            <v>CONSTRUCCIÓN</v>
          </cell>
          <cell r="F602" t="str">
            <v>PRELIMINARES</v>
          </cell>
          <cell r="G602">
            <v>1.42</v>
          </cell>
        </row>
        <row r="603">
          <cell r="B603" t="str">
            <v>RETIRO DE SOBRANTES A UNA DISTANCIA DE 5 KM (INCLUYE CARGUE)</v>
          </cell>
          <cell r="C603" t="str">
            <v>M3</v>
          </cell>
          <cell r="D603">
            <v>9189</v>
          </cell>
          <cell r="E603" t="str">
            <v>CONSTRUCCIÓN</v>
          </cell>
          <cell r="F603" t="str">
            <v>PRELIMINARES</v>
          </cell>
          <cell r="G603">
            <v>1.45</v>
          </cell>
        </row>
        <row r="604">
          <cell r="B604" t="str">
            <v>REVENTILACIÓN 2"</v>
          </cell>
          <cell r="C604" t="str">
            <v>ML</v>
          </cell>
          <cell r="D604">
            <v>17960</v>
          </cell>
          <cell r="E604" t="str">
            <v>CONSTRUCCIÓN</v>
          </cell>
          <cell r="F604" t="str">
            <v>INSTALACIONES HIDROSANITARIAS - RED CONTRA INCENDIO</v>
          </cell>
          <cell r="G604">
            <v>11.41</v>
          </cell>
        </row>
        <row r="605">
          <cell r="B605" t="str">
            <v>REVENTILACIÓN 3"</v>
          </cell>
          <cell r="C605" t="str">
            <v>ML</v>
          </cell>
          <cell r="D605">
            <v>22670</v>
          </cell>
          <cell r="E605" t="str">
            <v>CONSTRUCCIÓN</v>
          </cell>
          <cell r="F605" t="str">
            <v>INSTALACIONES HIDROSANITARIAS - RED CONTRA INCENDIO</v>
          </cell>
          <cell r="G605">
            <v>11.42</v>
          </cell>
        </row>
        <row r="606">
          <cell r="B606" t="str">
            <v>RIEGO DE IMPRIMACIÓN</v>
          </cell>
          <cell r="C606" t="str">
            <v>M2</v>
          </cell>
          <cell r="D606">
            <v>3270</v>
          </cell>
          <cell r="E606" t="str">
            <v>VIAS</v>
          </cell>
          <cell r="F606" t="str">
            <v>ESTRUCTURA DE PAVIMENTO</v>
          </cell>
          <cell r="G606">
            <v>3.5</v>
          </cell>
          <cell r="H606" t="str">
            <v>420.1</v>
          </cell>
        </row>
        <row r="607">
          <cell r="B607" t="str">
            <v>RIEGO DE LIGA CON EMULSIÓN ASFÁLTICA CRR-1</v>
          </cell>
          <cell r="C607" t="str">
            <v>M2</v>
          </cell>
          <cell r="D607">
            <v>1131</v>
          </cell>
          <cell r="E607" t="str">
            <v>VIAS</v>
          </cell>
          <cell r="F607" t="str">
            <v>ESTRUCTURA DE PAVIMENTO</v>
          </cell>
          <cell r="G607">
            <v>3.6</v>
          </cell>
          <cell r="H607" t="str">
            <v>421.1</v>
          </cell>
        </row>
        <row r="608">
          <cell r="B608" t="str">
            <v>ROCERÍA  (INCLUYE RETIRO DE SOBRANTES A UNA DISTANCIA DE 5 KM)</v>
          </cell>
          <cell r="C608" t="str">
            <v>HA</v>
          </cell>
          <cell r="D608">
            <v>448890</v>
          </cell>
          <cell r="E608" t="str">
            <v>VIAS</v>
          </cell>
          <cell r="F608" t="str">
            <v>MANTENIMIENTO VIAL</v>
          </cell>
          <cell r="G608">
            <v>6.5</v>
          </cell>
          <cell r="H608" t="str">
            <v>801.1</v>
          </cell>
        </row>
        <row r="609">
          <cell r="B609" t="str">
            <v>ROCIADOR AUTOMÁTICO 1/2" K=5.6 PENDIENTE UL-FM</v>
          </cell>
          <cell r="C609" t="str">
            <v>UN</v>
          </cell>
          <cell r="D609">
            <v>40806</v>
          </cell>
          <cell r="E609" t="str">
            <v>CONSTRUCCIÓN</v>
          </cell>
          <cell r="F609" t="str">
            <v>INSTALACIONES HIDROSANITARIAS - RED CONTRA INCENDIO</v>
          </cell>
          <cell r="G609">
            <v>11.55</v>
          </cell>
        </row>
        <row r="610">
          <cell r="B610" t="str">
            <v>ROCIADOR AUTOMÁTICO 3/4" K=8.1 PENDIENTE UL-FM</v>
          </cell>
          <cell r="C610" t="str">
            <v>UN</v>
          </cell>
          <cell r="D610">
            <v>50316</v>
          </cell>
          <cell r="E610" t="str">
            <v>CONSTRUCCIÓN</v>
          </cell>
          <cell r="F610" t="str">
            <v>INSTALACIONES HIDROSANITARIAS - RED CONTRA INCENDIO</v>
          </cell>
          <cell r="G610">
            <v>11.56</v>
          </cell>
        </row>
        <row r="611">
          <cell r="B611" t="str">
            <v>SALIDA BIFÁSICA C.N.</v>
          </cell>
          <cell r="C611" t="str">
            <v>UN</v>
          </cell>
          <cell r="D611">
            <v>46486</v>
          </cell>
          <cell r="E611" t="str">
            <v>CONSTRUCCIÓN</v>
          </cell>
          <cell r="F611" t="str">
            <v>INSTALACIONES ELÉCTRICAS</v>
          </cell>
          <cell r="G611">
            <v>12.12</v>
          </cell>
        </row>
        <row r="612">
          <cell r="B612" t="str">
            <v>SALIDA DE DATOS COMPLETA (INCLUYE FACE PLATE Y MARCACIÓN)</v>
          </cell>
          <cell r="C612" t="str">
            <v>UN</v>
          </cell>
          <cell r="D612">
            <v>106897</v>
          </cell>
          <cell r="E612" t="str">
            <v>CONSTRUCCIÓN</v>
          </cell>
          <cell r="F612" t="str">
            <v>INSTALACIONES RED VOZ Y DATOS</v>
          </cell>
          <cell r="G612">
            <v>21.25</v>
          </cell>
          <cell r="H612">
            <v>9</v>
          </cell>
        </row>
        <row r="613">
          <cell r="B613" t="str">
            <v>SALIDA LÁMPARA CONMUTABLE EMT COMPLETA</v>
          </cell>
          <cell r="C613" t="str">
            <v>UN</v>
          </cell>
          <cell r="D613">
            <v>91490</v>
          </cell>
          <cell r="E613" t="str">
            <v>CONSTRUCCIÓN</v>
          </cell>
          <cell r="F613" t="str">
            <v>INSTALACIONES ELÉCTRICAS</v>
          </cell>
          <cell r="G613">
            <v>12.5</v>
          </cell>
        </row>
        <row r="614">
          <cell r="B614" t="str">
            <v>SALIDA LÁMPARA TOMA EMT COMPLETA</v>
          </cell>
          <cell r="C614" t="str">
            <v>UN</v>
          </cell>
          <cell r="D614">
            <v>69964</v>
          </cell>
          <cell r="E614" t="str">
            <v>CONSTRUCCIÓN</v>
          </cell>
          <cell r="F614" t="str">
            <v>INSTALACIONES ELÉCTRICAS</v>
          </cell>
          <cell r="G614">
            <v>12.3</v>
          </cell>
        </row>
        <row r="615">
          <cell r="B615" t="str">
            <v>SALIDA LÁMPARA TOMA PVC COMPLETA</v>
          </cell>
          <cell r="C615" t="str">
            <v>UN</v>
          </cell>
          <cell r="D615">
            <v>59088</v>
          </cell>
          <cell r="E615" t="str">
            <v>CONSTRUCCIÓN</v>
          </cell>
          <cell r="F615" t="str">
            <v>INSTALACIONES ELÉCTRICAS</v>
          </cell>
          <cell r="G615">
            <v>12.2</v>
          </cell>
        </row>
        <row r="616">
          <cell r="B616" t="str">
            <v>SALIDA LÁMPARA. CONMUTABLE PVC COMPLETA</v>
          </cell>
          <cell r="C616" t="str">
            <v>UN</v>
          </cell>
          <cell r="D616">
            <v>77663</v>
          </cell>
          <cell r="E616" t="str">
            <v>CONSTRUCCIÓN</v>
          </cell>
          <cell r="F616" t="str">
            <v>INSTALACIONES ELÉCTRICAS</v>
          </cell>
          <cell r="G616">
            <v>12.4</v>
          </cell>
        </row>
        <row r="617">
          <cell r="B617" t="str">
            <v>SALIDA SANITARIA PVC-S/PARAL 2"</v>
          </cell>
          <cell r="C617" t="str">
            <v>UN</v>
          </cell>
          <cell r="D617">
            <v>67597</v>
          </cell>
          <cell r="E617" t="str">
            <v>CONSTRUCCIÓN</v>
          </cell>
          <cell r="F617" t="str">
            <v>INSTALACIONES HIDROSANITARIAS - RED CONTRA INCENDIO</v>
          </cell>
          <cell r="G617">
            <v>11.19</v>
          </cell>
        </row>
        <row r="618">
          <cell r="B618" t="str">
            <v>SALIDA SANITARIA PVC-S/PARAL 3"</v>
          </cell>
          <cell r="C618" t="str">
            <v>UN</v>
          </cell>
          <cell r="D618">
            <v>84667</v>
          </cell>
          <cell r="E618" t="str">
            <v>CONSTRUCCIÓN</v>
          </cell>
          <cell r="F618" t="str">
            <v>INSTALACIONES HIDROSANITARIAS - RED CONTRA INCENDIO</v>
          </cell>
          <cell r="G618">
            <v>11.2</v>
          </cell>
        </row>
        <row r="619">
          <cell r="B619" t="str">
            <v>SALIDA SANITARIA PVC-S/PARAL 4"</v>
          </cell>
          <cell r="C619" t="str">
            <v>UN</v>
          </cell>
          <cell r="D619">
            <v>90582</v>
          </cell>
          <cell r="E619" t="str">
            <v>CONSTRUCCIÓN</v>
          </cell>
          <cell r="F619" t="str">
            <v>INSTALACIONES HIDROSANITARIAS - RED CONTRA INCENDIO</v>
          </cell>
          <cell r="G619">
            <v>11.21</v>
          </cell>
        </row>
        <row r="620">
          <cell r="B620" t="str">
            <v>SALIDA SANITARIA PVC-S/SIFON 3"</v>
          </cell>
          <cell r="C620" t="str">
            <v>UN</v>
          </cell>
          <cell r="D620">
            <v>75184</v>
          </cell>
          <cell r="E620" t="str">
            <v>CONSTRUCCIÓN</v>
          </cell>
          <cell r="F620" t="str">
            <v>INSTALACIONES HIDROSANITARIAS - RED CONTRA INCENDIO</v>
          </cell>
          <cell r="G620">
            <v>11.22</v>
          </cell>
        </row>
        <row r="621">
          <cell r="B621" t="str">
            <v>SALIDA T.V PVC COMPLETA.</v>
          </cell>
          <cell r="C621" t="str">
            <v>UN</v>
          </cell>
          <cell r="D621">
            <v>78400</v>
          </cell>
          <cell r="E621" t="str">
            <v>CONSTRUCCIÓN</v>
          </cell>
          <cell r="F621" t="str">
            <v>INSTALACIONES ELÉCTRICAS</v>
          </cell>
          <cell r="G621">
            <v>12.11</v>
          </cell>
        </row>
        <row r="622">
          <cell r="B622" t="str">
            <v>SALIDA TELÉFONO PVC COMPLETA</v>
          </cell>
          <cell r="C622" t="str">
            <v>UN</v>
          </cell>
          <cell r="D622">
            <v>55547</v>
          </cell>
          <cell r="E622" t="str">
            <v>CONSTRUCCIÓN</v>
          </cell>
          <cell r="F622" t="str">
            <v>INSTALACIONES ELÉCTRICAS</v>
          </cell>
          <cell r="G622">
            <v>12.6</v>
          </cell>
        </row>
        <row r="623">
          <cell r="B623" t="str">
            <v>SALIDA TIMBRE PVC COMPLETA</v>
          </cell>
          <cell r="C623" t="str">
            <v>UN</v>
          </cell>
          <cell r="D623">
            <v>63323</v>
          </cell>
          <cell r="E623" t="str">
            <v>CONSTRUCCIÓN</v>
          </cell>
          <cell r="F623" t="str">
            <v>INSTALACIONES ELÉCTRICAS</v>
          </cell>
          <cell r="G623">
            <v>12.7</v>
          </cell>
        </row>
        <row r="624">
          <cell r="B624" t="str">
            <v>SALIDA TOMA DOBLE PVC COMPLETA</v>
          </cell>
          <cell r="C624" t="str">
            <v>UN</v>
          </cell>
          <cell r="D624">
            <v>57039</v>
          </cell>
          <cell r="E624" t="str">
            <v>CONSTRUCCIÓN</v>
          </cell>
          <cell r="F624" t="str">
            <v>INSTALACIONES ELÉCTRICAS</v>
          </cell>
          <cell r="G624">
            <v>12.9</v>
          </cell>
        </row>
        <row r="625">
          <cell r="B625" t="str">
            <v>SALIDA TRIFÁSICA PVC  COMPLETA</v>
          </cell>
          <cell r="C625" t="str">
            <v>UN</v>
          </cell>
          <cell r="D625">
            <v>131106</v>
          </cell>
          <cell r="E625" t="str">
            <v>CONSTRUCCIÓN</v>
          </cell>
          <cell r="F625" t="str">
            <v>INSTALACIONES ELÉCTRICAS</v>
          </cell>
          <cell r="G625">
            <v>12.1</v>
          </cell>
        </row>
        <row r="626">
          <cell r="B626" t="str">
            <v>SARDINEL FUNDIDO IN-SITU H=0.2M, E=0.2M,CONCRETO DE 3000 PSI</v>
          </cell>
          <cell r="C626" t="str">
            <v>ML</v>
          </cell>
          <cell r="D626">
            <v>34629</v>
          </cell>
          <cell r="E626" t="str">
            <v>URBANISMO</v>
          </cell>
          <cell r="F626" t="str">
            <v>ANDENES Y SARDINELES</v>
          </cell>
          <cell r="G626">
            <v>5.13</v>
          </cell>
        </row>
        <row r="627">
          <cell r="B627" t="str">
            <v>SARDINEL FUNDIDO IN-SITU H=0.4 M, E=0.2M,CONCRETO 3000 PSI</v>
          </cell>
          <cell r="C627" t="str">
            <v>ML</v>
          </cell>
          <cell r="D627">
            <v>56130</v>
          </cell>
          <cell r="E627" t="str">
            <v>URBANISMO</v>
          </cell>
          <cell r="F627" t="str">
            <v>ANDENES Y SARDINELES</v>
          </cell>
          <cell r="G627">
            <v>5.14</v>
          </cell>
        </row>
        <row r="628">
          <cell r="B628" t="str">
            <v>SARDINEL PREFABRICADO A-10</v>
          </cell>
          <cell r="C628" t="str">
            <v>ML</v>
          </cell>
          <cell r="D628">
            <v>102963</v>
          </cell>
          <cell r="E628" t="str">
            <v>URBANISMO</v>
          </cell>
          <cell r="F628" t="str">
            <v>ANDENES Y SARDINELES</v>
          </cell>
          <cell r="G628">
            <v>5.15</v>
          </cell>
        </row>
        <row r="629">
          <cell r="B629" t="str">
            <v>SECCIÓN FINAL DEFENSA METÁLICA</v>
          </cell>
          <cell r="C629" t="str">
            <v>UN</v>
          </cell>
          <cell r="D629">
            <v>70787</v>
          </cell>
          <cell r="E629" t="str">
            <v>VIAS</v>
          </cell>
          <cell r="F629" t="str">
            <v>SEÑALIZACIÓN</v>
          </cell>
          <cell r="G629">
            <v>5.4</v>
          </cell>
          <cell r="H629" t="str">
            <v>730.2</v>
          </cell>
        </row>
        <row r="630">
          <cell r="B630" t="str">
            <v>SELLADO DE JUNTAS EN PAVIMENTO DE CONCRETO RÍGIDO (INCLUYE LIMPIEZA, SUMINISTRO E INSTALACIÓN DE FONDO Y SELLANTE)</v>
          </cell>
          <cell r="C630" t="str">
            <v>ML</v>
          </cell>
          <cell r="D630">
            <v>7099</v>
          </cell>
          <cell r="E630" t="str">
            <v>VIAS</v>
          </cell>
          <cell r="F630" t="str">
            <v>ESTRUCTURA DE PAVIMENTO</v>
          </cell>
          <cell r="G630">
            <v>3.21</v>
          </cell>
          <cell r="H630" t="str">
            <v>***</v>
          </cell>
        </row>
        <row r="631">
          <cell r="B631" t="str">
            <v>SENSOR DE HUMO FOTOELÉCTRICO</v>
          </cell>
          <cell r="C631" t="str">
            <v>UN</v>
          </cell>
          <cell r="D631">
            <v>227851</v>
          </cell>
          <cell r="E631" t="str">
            <v>CONSTRUCCIÓN</v>
          </cell>
          <cell r="F631" t="str">
            <v>INSTALACIONES RED VOZ Y DATOS</v>
          </cell>
          <cell r="G631">
            <v>21.1</v>
          </cell>
        </row>
        <row r="632">
          <cell r="B632" t="str">
            <v>SEÑAL DE TRÁNSITO GRUPO I 0.75X0.75M, POSTE 3.5M</v>
          </cell>
          <cell r="C632" t="str">
            <v>UN</v>
          </cell>
          <cell r="D632">
            <v>253448</v>
          </cell>
          <cell r="E632" t="str">
            <v>URBANISMO</v>
          </cell>
          <cell r="F632" t="str">
            <v>SEÑALIZACIÓN</v>
          </cell>
          <cell r="G632">
            <v>7.6</v>
          </cell>
        </row>
        <row r="633">
          <cell r="B633" t="str">
            <v>SEÑAL DE TRÁNSITO GRUPO I 0.90X0.90M, POSTE 3.5M</v>
          </cell>
          <cell r="C633" t="str">
            <v>UN</v>
          </cell>
          <cell r="D633">
            <v>264685</v>
          </cell>
          <cell r="E633" t="str">
            <v>URBANISMO</v>
          </cell>
          <cell r="F633" t="str">
            <v>SEÑALIZACIÓN</v>
          </cell>
          <cell r="G633">
            <v>7.7</v>
          </cell>
        </row>
        <row r="634">
          <cell r="B634" t="str">
            <v>SEÑAL DOBLE DE CICLORUTA</v>
          </cell>
          <cell r="C634" t="str">
            <v>UN</v>
          </cell>
          <cell r="D634">
            <v>319517</v>
          </cell>
          <cell r="E634" t="str">
            <v>URBANISMO</v>
          </cell>
          <cell r="F634" t="str">
            <v>SEÑALIZACIÓN</v>
          </cell>
          <cell r="G634">
            <v>7.3</v>
          </cell>
        </row>
        <row r="635">
          <cell r="B635" t="str">
            <v>SEÑAL VERTICAL GRUPO I 0.60x0.60M POSTE 3.5M</v>
          </cell>
          <cell r="C635" t="str">
            <v>UN</v>
          </cell>
          <cell r="D635">
            <v>238610</v>
          </cell>
          <cell r="E635" t="str">
            <v>URBANISMO</v>
          </cell>
          <cell r="F635" t="str">
            <v>SEÑALIZACIÓN</v>
          </cell>
          <cell r="G635">
            <v>7.5</v>
          </cell>
        </row>
        <row r="636">
          <cell r="B636" t="str">
            <v>SEÑALES DE TRÁNSITO INFORMATIVAS (1.4 X 0.95 M)</v>
          </cell>
          <cell r="C636" t="str">
            <v>UN</v>
          </cell>
          <cell r="D636">
            <v>503490</v>
          </cell>
          <cell r="E636" t="str">
            <v>URBANISMO</v>
          </cell>
          <cell r="F636" t="str">
            <v>SEÑALIZACIÓN</v>
          </cell>
          <cell r="G636">
            <v>7.4</v>
          </cell>
        </row>
        <row r="637">
          <cell r="B637" t="str">
            <v>SIAMESA INYECCIÓN 3" X 2 1/2" X 2 1/2"</v>
          </cell>
          <cell r="C637" t="str">
            <v>UN</v>
          </cell>
          <cell r="D637">
            <v>2226943</v>
          </cell>
          <cell r="E637" t="str">
            <v>CONSTRUCCIÓN</v>
          </cell>
          <cell r="F637" t="str">
            <v>INSTALACIONES HIDROSANITARIAS - RED CONTRA INCENDIO</v>
          </cell>
          <cell r="G637">
            <v>11.62</v>
          </cell>
        </row>
        <row r="638">
          <cell r="B638" t="str">
            <v>SIAMESA INYECCIÓN 4" X 2 1/2" X 2 1/2"</v>
          </cell>
          <cell r="C638" t="str">
            <v>UN</v>
          </cell>
          <cell r="D638">
            <v>2671359</v>
          </cell>
          <cell r="E638" t="str">
            <v>CONSTRUCCIÓN</v>
          </cell>
          <cell r="F638" t="str">
            <v>INSTALACIONES HIDROSANITARIAS - RED CONTRA INCENDIO</v>
          </cell>
          <cell r="G638">
            <v>11.61</v>
          </cell>
        </row>
        <row r="639">
          <cell r="B639" t="str">
            <v>SIFÓN EN PVC 6"</v>
          </cell>
          <cell r="C639" t="str">
            <v>UN</v>
          </cell>
          <cell r="D639">
            <v>202972</v>
          </cell>
          <cell r="E639" t="str">
            <v>CONSTRUCCIÓN</v>
          </cell>
          <cell r="F639" t="str">
            <v>DESAGÜES E INSTALACIONES SUBTERRÁNEAS</v>
          </cell>
          <cell r="G639">
            <v>3.2</v>
          </cell>
        </row>
        <row r="640">
          <cell r="B640" t="str">
            <v>SIFÓN PARA DRENAJE EN PVC DE 4"</v>
          </cell>
          <cell r="C640" t="str">
            <v>UN</v>
          </cell>
          <cell r="D640">
            <v>39332</v>
          </cell>
          <cell r="E640" t="str">
            <v>CONSTRUCCIÓN</v>
          </cell>
          <cell r="F640" t="str">
            <v>DESAGÜES E INSTALACIONES SUBTERRÁNEAS</v>
          </cell>
          <cell r="G640">
            <v>3.1</v>
          </cell>
        </row>
        <row r="641">
          <cell r="B641" t="str">
            <v>SILLA TEE PVC ALCANTARILLADO 10 X 4"</v>
          </cell>
          <cell r="C641" t="str">
            <v>UN</v>
          </cell>
          <cell r="D641">
            <v>62961</v>
          </cell>
          <cell r="E641" t="str">
            <v>URBANISMO</v>
          </cell>
          <cell r="F641" t="str">
            <v>ALCANTARILLADO - TUBERÍA</v>
          </cell>
          <cell r="G641">
            <v>3.6</v>
          </cell>
        </row>
        <row r="642">
          <cell r="B642" t="str">
            <v>SILLA TEE PVC ALCANTARILLADO 10 X 6"</v>
          </cell>
          <cell r="C642" t="str">
            <v>UN</v>
          </cell>
          <cell r="D642">
            <v>116517</v>
          </cell>
          <cell r="E642" t="str">
            <v>URBANISMO</v>
          </cell>
          <cell r="F642" t="str">
            <v>ALCANTARILLADO - TUBERÍA</v>
          </cell>
          <cell r="G642">
            <v>3.7</v>
          </cell>
        </row>
        <row r="643">
          <cell r="B643" t="str">
            <v>SILLA TEE PVC ALCANTARILLADO 16 X 4"</v>
          </cell>
          <cell r="C643" t="str">
            <v>UN</v>
          </cell>
          <cell r="D643">
            <v>275181</v>
          </cell>
          <cell r="E643" t="str">
            <v>URBANISMO</v>
          </cell>
          <cell r="F643" t="str">
            <v>ALCANTARILLADO - TUBERÍA</v>
          </cell>
          <cell r="G643">
            <v>3.8</v>
          </cell>
        </row>
        <row r="644">
          <cell r="B644" t="str">
            <v>SILLA TEE PVC ALCANTARILLADO 16 X 6"</v>
          </cell>
          <cell r="C644" t="str">
            <v>UN</v>
          </cell>
          <cell r="D644">
            <v>275175</v>
          </cell>
          <cell r="E644" t="str">
            <v>URBANISMO</v>
          </cell>
          <cell r="F644" t="str">
            <v>ALCANTARILLADO - TUBERÍA</v>
          </cell>
          <cell r="G644">
            <v>3.9</v>
          </cell>
        </row>
        <row r="645">
          <cell r="B645" t="str">
            <v>SILLA TEE PVC ALCANTARILLADO 20 X 6"</v>
          </cell>
          <cell r="C645" t="str">
            <v>UN</v>
          </cell>
          <cell r="D645">
            <v>441808</v>
          </cell>
          <cell r="E645" t="str">
            <v>URBANISMO</v>
          </cell>
          <cell r="F645" t="str">
            <v>ALCANTARILLADO - TUBERÍA</v>
          </cell>
          <cell r="G645">
            <v>3.1</v>
          </cell>
        </row>
        <row r="646">
          <cell r="B646" t="str">
            <v>SILLA YEE PVC ALCANTARILLADO 10 X 4"</v>
          </cell>
          <cell r="C646" t="str">
            <v>UN</v>
          </cell>
          <cell r="D646">
            <v>116566</v>
          </cell>
          <cell r="E646" t="str">
            <v>URBANISMO</v>
          </cell>
          <cell r="F646" t="str">
            <v>ALCANTARILLADO - TUBERÍA</v>
          </cell>
          <cell r="G646">
            <v>3.11</v>
          </cell>
        </row>
        <row r="647">
          <cell r="B647" t="str">
            <v>SILLA YEE PVC ALCANTARILLADO 10 X 6"</v>
          </cell>
          <cell r="C647" t="str">
            <v>UN</v>
          </cell>
          <cell r="D647">
            <v>116566</v>
          </cell>
          <cell r="E647" t="str">
            <v>URBANISMO</v>
          </cell>
          <cell r="F647" t="str">
            <v>ALCANTARILLADO - TUBERÍA</v>
          </cell>
          <cell r="G647">
            <v>3.12</v>
          </cell>
        </row>
        <row r="648">
          <cell r="B648" t="str">
            <v>SILLA YEE PVC ALCANTARILLADO 16 X 4"</v>
          </cell>
          <cell r="C648" t="str">
            <v>UN</v>
          </cell>
          <cell r="D648">
            <v>275181</v>
          </cell>
          <cell r="E648" t="str">
            <v>URBANISMO</v>
          </cell>
          <cell r="F648" t="str">
            <v>ALCANTARILLADO - TUBERÍA</v>
          </cell>
          <cell r="G648">
            <v>3.13</v>
          </cell>
        </row>
        <row r="649">
          <cell r="B649" t="str">
            <v>SILLA YEE PVC ALCANTARILLADO 16 X 6"</v>
          </cell>
          <cell r="C649" t="str">
            <v>UN</v>
          </cell>
          <cell r="D649">
            <v>275181</v>
          </cell>
          <cell r="E649" t="str">
            <v>URBANISMO</v>
          </cell>
          <cell r="F649" t="str">
            <v>ALCANTARILLADO - TUBERÍA</v>
          </cell>
          <cell r="G649">
            <v>3.14</v>
          </cell>
        </row>
        <row r="650">
          <cell r="B650" t="str">
            <v>SILLA YEE PVC ALCANTARILLADO 20 X 6"</v>
          </cell>
          <cell r="C650" t="str">
            <v>UN</v>
          </cell>
          <cell r="D650">
            <v>441808</v>
          </cell>
          <cell r="E650" t="str">
            <v>URBANISMO</v>
          </cell>
          <cell r="F650" t="str">
            <v>ALCANTARILLADO - TUBERÍA</v>
          </cell>
          <cell r="G650">
            <v>3.15</v>
          </cell>
        </row>
        <row r="651">
          <cell r="B651" t="str">
            <v>SIRENA DE 110 V</v>
          </cell>
          <cell r="C651" t="str">
            <v>UN</v>
          </cell>
          <cell r="D651">
            <v>106231</v>
          </cell>
          <cell r="E651" t="str">
            <v>CONSTRUCCIÓN</v>
          </cell>
          <cell r="F651" t="str">
            <v>INSTALACIONES RED VOZ Y DATOS</v>
          </cell>
          <cell r="G651">
            <v>21.3</v>
          </cell>
        </row>
        <row r="652">
          <cell r="B652" t="str">
            <v>SISTEMA SÉPTICO CON FILTRO ANAEROBIO 1000LT (INCLUYE MATERIAL FILTRANTE)</v>
          </cell>
          <cell r="C652" t="str">
            <v>UN</v>
          </cell>
          <cell r="D652">
            <v>1397688</v>
          </cell>
          <cell r="E652" t="str">
            <v>CONSTRUCCIÓN</v>
          </cell>
          <cell r="F652" t="str">
            <v>DESAGÜES E INSTALACIONES SUBTERRÁNEAS</v>
          </cell>
          <cell r="G652">
            <v>3.17</v>
          </cell>
        </row>
        <row r="653">
          <cell r="B653" t="str">
            <v>SISTEMA SÉPTICO CON FILTRO ANAEROBIO 2000LT (INCLUYE MATERIAL FILTRANTE)</v>
          </cell>
          <cell r="C653" t="str">
            <v>UN</v>
          </cell>
          <cell r="D653">
            <v>1829829</v>
          </cell>
          <cell r="E653" t="str">
            <v>CONSTRUCCIÓN</v>
          </cell>
          <cell r="F653" t="str">
            <v>DESAGÜES E INSTALACIONES SUBTERRÁNEAS</v>
          </cell>
          <cell r="G653">
            <v>3.18</v>
          </cell>
        </row>
        <row r="654">
          <cell r="B654" t="str">
            <v>SISTEMA SÉPTICO CON FILTRO ANAEROBIO 500LT (INCLUYE MATERIAL FILTRANTE)</v>
          </cell>
          <cell r="C654" t="str">
            <v>UN</v>
          </cell>
          <cell r="D654">
            <v>985556</v>
          </cell>
          <cell r="E654" t="str">
            <v>CONSTRUCCIÓN</v>
          </cell>
          <cell r="F654" t="str">
            <v>DESAGÜES E INSTALACIONES SUBTERRÁNEAS</v>
          </cell>
          <cell r="G654">
            <v>3.16</v>
          </cell>
        </row>
        <row r="655">
          <cell r="B655" t="str">
            <v>SOBRECIMIENTO 0.15 EN TOLETE RECOCIDO</v>
          </cell>
          <cell r="C655" t="str">
            <v>ML</v>
          </cell>
          <cell r="D655">
            <v>37885</v>
          </cell>
          <cell r="E655" t="str">
            <v>CONSTRUCCIÓN</v>
          </cell>
          <cell r="F655" t="str">
            <v>MAMPOSTERÍA</v>
          </cell>
          <cell r="G655">
            <v>5.4800000000000297</v>
          </cell>
        </row>
        <row r="656">
          <cell r="B656" t="str">
            <v>SOBRECIMIENTO 0.25 EN TOLETE RECOCIDO</v>
          </cell>
          <cell r="C656" t="str">
            <v>ML</v>
          </cell>
          <cell r="D656">
            <v>63699</v>
          </cell>
          <cell r="E656" t="str">
            <v>CONSTRUCCIÓN</v>
          </cell>
          <cell r="F656" t="str">
            <v>MAMPOSTERÍA</v>
          </cell>
          <cell r="G656">
            <v>5.4900000000000304</v>
          </cell>
        </row>
        <row r="657">
          <cell r="B657" t="str">
            <v>SOBRECIMIENTOS CONCRETO 3000 PSI 25x25</v>
          </cell>
          <cell r="C657" t="str">
            <v>M3</v>
          </cell>
          <cell r="D657">
            <v>674768</v>
          </cell>
          <cell r="E657" t="str">
            <v>CONSTRUCCIÓN</v>
          </cell>
          <cell r="F657" t="str">
            <v>CIMIENTOS</v>
          </cell>
          <cell r="G657">
            <v>2.6</v>
          </cell>
        </row>
        <row r="658">
          <cell r="B658" t="str">
            <v>SOPORTE MALLA VOLEIBOL CON TENSOR</v>
          </cell>
          <cell r="C658" t="str">
            <v>UN</v>
          </cell>
          <cell r="D658">
            <v>1604487</v>
          </cell>
          <cell r="E658" t="str">
            <v>CONSTRUCCIÓN</v>
          </cell>
          <cell r="F658" t="str">
            <v>DOTACIONES DEPORTIVAS</v>
          </cell>
          <cell r="G658">
            <v>19.899999999999999</v>
          </cell>
        </row>
        <row r="659">
          <cell r="B659" t="str">
            <v>SPLITERS</v>
          </cell>
          <cell r="C659" t="str">
            <v>UN</v>
          </cell>
          <cell r="D659">
            <v>6494</v>
          </cell>
          <cell r="E659" t="str">
            <v>CONSTRUCCIÓN</v>
          </cell>
          <cell r="F659" t="str">
            <v>INSTALACIONES RED VOZ Y DATOS</v>
          </cell>
          <cell r="G659">
            <v>21.12</v>
          </cell>
        </row>
        <row r="660">
          <cell r="B660" t="str">
            <v>STRIP TELEFÓNICO 10 PARES</v>
          </cell>
          <cell r="C660" t="str">
            <v>UN</v>
          </cell>
          <cell r="D660">
            <v>146064</v>
          </cell>
          <cell r="E660" t="str">
            <v>CONSTRUCCIÓN</v>
          </cell>
          <cell r="F660" t="str">
            <v>INSTALACIONES ELÉCTRICAS</v>
          </cell>
          <cell r="G660">
            <v>12.8</v>
          </cell>
        </row>
        <row r="661">
          <cell r="B661" t="str">
            <v>SUBBASE GRANULAR</v>
          </cell>
          <cell r="C661" t="str">
            <v>M3</v>
          </cell>
          <cell r="D661">
            <v>126641</v>
          </cell>
          <cell r="E661" t="str">
            <v>VIAS</v>
          </cell>
          <cell r="F661" t="str">
            <v>ESTRUCTURA DE PAVIMENTO</v>
          </cell>
          <cell r="G661">
            <v>3.2</v>
          </cell>
          <cell r="H661" t="str">
            <v>320.1</v>
          </cell>
        </row>
        <row r="662">
          <cell r="B662" t="str">
            <v>SUBBASE GRANULAR (NORMA INVIAS 320)</v>
          </cell>
          <cell r="C662" t="str">
            <v>M3</v>
          </cell>
          <cell r="D662">
            <v>126641</v>
          </cell>
          <cell r="E662" t="str">
            <v>CONSTRUCCIÓN</v>
          </cell>
          <cell r="F662" t="str">
            <v>EXCAVACIONES Y RELLENOS</v>
          </cell>
          <cell r="G662">
            <v>16.12</v>
          </cell>
        </row>
        <row r="663">
          <cell r="B663" t="str">
            <v>SUMIDERO EN LADRILLO SL-100</v>
          </cell>
          <cell r="C663" t="str">
            <v>UN</v>
          </cell>
          <cell r="D663">
            <v>1011978</v>
          </cell>
          <cell r="E663" t="str">
            <v>URBANISMO</v>
          </cell>
          <cell r="F663" t="str">
            <v>ALCANTARILLADO - SUMIDEROS Y POZOS</v>
          </cell>
          <cell r="G663">
            <v>4.7</v>
          </cell>
        </row>
        <row r="664">
          <cell r="B664" t="str">
            <v>SUMIDERO EN LADRILLO SL-250</v>
          </cell>
          <cell r="C664" t="str">
            <v>UN</v>
          </cell>
          <cell r="D664">
            <v>1477958</v>
          </cell>
          <cell r="E664" t="str">
            <v>URBANISMO</v>
          </cell>
          <cell r="F664" t="str">
            <v>ALCANTARILLADO - SUMIDEROS Y POZOS</v>
          </cell>
          <cell r="G664">
            <v>4.8</v>
          </cell>
        </row>
        <row r="665">
          <cell r="B665" t="str">
            <v>SUMIDERO FUNDIDO EN SITIO REFORZADO SL-100</v>
          </cell>
          <cell r="C665" t="str">
            <v>UN</v>
          </cell>
          <cell r="D665">
            <v>2035165</v>
          </cell>
          <cell r="E665" t="str">
            <v>URBANISMO</v>
          </cell>
          <cell r="F665" t="str">
            <v>ALCANTARILLADO - SUMIDEROS Y POZOS</v>
          </cell>
          <cell r="G665">
            <v>4.9000000000000004</v>
          </cell>
        </row>
        <row r="666">
          <cell r="B666" t="str">
            <v>SUMIDERO FUNDIDO EN SITIO SL-250</v>
          </cell>
          <cell r="C666" t="str">
            <v>UN</v>
          </cell>
          <cell r="D666">
            <v>2711505</v>
          </cell>
          <cell r="E666" t="str">
            <v>URBANISMO</v>
          </cell>
          <cell r="F666" t="str">
            <v>ALCANTARILLADO - SUMIDEROS Y POZOS</v>
          </cell>
          <cell r="G666">
            <v>4.0999999999999996</v>
          </cell>
        </row>
        <row r="667">
          <cell r="B667" t="str">
            <v>SUMIDERO PREFABRICADO SL-100</v>
          </cell>
          <cell r="C667" t="str">
            <v>UN</v>
          </cell>
          <cell r="D667">
            <v>1871384</v>
          </cell>
          <cell r="E667" t="str">
            <v>URBANISMO</v>
          </cell>
          <cell r="F667" t="str">
            <v>ALCANTARILLADO - SUMIDEROS Y POZOS</v>
          </cell>
          <cell r="G667">
            <v>4.1100000000000003</v>
          </cell>
        </row>
        <row r="668">
          <cell r="B668" t="str">
            <v>SUMIDERO PREFABRICADO SL-250</v>
          </cell>
          <cell r="C668" t="str">
            <v>UN</v>
          </cell>
          <cell r="D668">
            <v>3961240</v>
          </cell>
          <cell r="E668" t="str">
            <v>URBANISMO</v>
          </cell>
          <cell r="F668" t="str">
            <v>ALCANTARILLADO - SUMIDEROS Y POZOS</v>
          </cell>
          <cell r="G668">
            <v>4.12</v>
          </cell>
        </row>
        <row r="669">
          <cell r="B669" t="str">
            <v>SUMINISTR E INSTALACIÓN CERRADURA DE POMO ALCOBA</v>
          </cell>
          <cell r="C669" t="str">
            <v>UN</v>
          </cell>
          <cell r="D669">
            <v>29883</v>
          </cell>
          <cell r="E669" t="str">
            <v>CONSTRUCCIÓN</v>
          </cell>
          <cell r="F669" t="str">
            <v>CARPINTERÍA EN MADERA</v>
          </cell>
          <cell r="G669">
            <v>9.2100000000000009</v>
          </cell>
        </row>
        <row r="670">
          <cell r="B670" t="str">
            <v>SUMINISTRO  E  INSTALACIÓN  DE  GEOMALLA BIAXIAL DE REFUERZO (RESISTENCIA ÚLTIMA 25 KN)</v>
          </cell>
          <cell r="C670" t="str">
            <v>M2</v>
          </cell>
          <cell r="D670">
            <v>10250</v>
          </cell>
          <cell r="E670" t="str">
            <v>VIAS</v>
          </cell>
          <cell r="F670" t="str">
            <v>OBRAS DE ARTE</v>
          </cell>
          <cell r="G670">
            <v>4.3500000000000201</v>
          </cell>
          <cell r="H670" t="str">
            <v>***</v>
          </cell>
        </row>
        <row r="671">
          <cell r="B671" t="str">
            <v>SUMINISTRO  E  INSTALACIÓN  DE  GEOMALLA DE REFUERZO BX-50</v>
          </cell>
          <cell r="C671" t="str">
            <v>M2</v>
          </cell>
          <cell r="D671">
            <v>14622</v>
          </cell>
          <cell r="E671" t="str">
            <v>VIAS</v>
          </cell>
          <cell r="F671" t="str">
            <v>OBRAS DE ARTE</v>
          </cell>
          <cell r="G671">
            <v>4.3600000000000199</v>
          </cell>
          <cell r="H671" t="str">
            <v>***</v>
          </cell>
        </row>
        <row r="672">
          <cell r="B672" t="str">
            <v>SUMINISTRO  E  INSTALACIÓN  DE  GEOMALLA DE REFUERZO BX-75</v>
          </cell>
          <cell r="C672" t="str">
            <v>M2</v>
          </cell>
          <cell r="D672">
            <v>19685</v>
          </cell>
          <cell r="E672" t="str">
            <v>VIAS</v>
          </cell>
          <cell r="F672" t="str">
            <v>OBRAS DE ARTE</v>
          </cell>
          <cell r="G672">
            <v>4.3700000000000196</v>
          </cell>
          <cell r="H672" t="str">
            <v>***</v>
          </cell>
        </row>
        <row r="673">
          <cell r="B673" t="str">
            <v>SUMINISTRO  E  INSTALACIÓN  DE  GEOMALLA UNIAXIAL DE REFUERZO (RESISTENCIA ÚLTIMA 100 KN)</v>
          </cell>
          <cell r="C673" t="str">
            <v>M2</v>
          </cell>
          <cell r="D673">
            <v>23603</v>
          </cell>
          <cell r="E673" t="str">
            <v>VIAS</v>
          </cell>
          <cell r="F673" t="str">
            <v>OBRAS DE ARTE</v>
          </cell>
          <cell r="G673">
            <v>4.3800000000000203</v>
          </cell>
          <cell r="H673" t="str">
            <v>***</v>
          </cell>
        </row>
        <row r="674">
          <cell r="B674" t="str">
            <v>SUMINISTRO  E  INSTALACIÓN  DE  GEOMALLA UNIAXIAL DE REFUERZO (RESISTENCIA ÚLTIMA 165 KN)</v>
          </cell>
          <cell r="C674" t="str">
            <v>M2</v>
          </cell>
          <cell r="D674">
            <v>30332</v>
          </cell>
          <cell r="E674" t="str">
            <v>VIAS</v>
          </cell>
          <cell r="F674" t="str">
            <v>OBRAS DE ARTE</v>
          </cell>
          <cell r="G674">
            <v>4.3900000000000201</v>
          </cell>
          <cell r="H674" t="str">
            <v>***</v>
          </cell>
        </row>
        <row r="675">
          <cell r="B675" t="str">
            <v xml:space="preserve">SUMINISTRO  E  INSTALACIÓN  DE  GEOTEXTIL NT 1800 (ESTABILIZACIÓN, FILTRO Y SEPARACIÓN) </v>
          </cell>
          <cell r="C675" t="str">
            <v>M2</v>
          </cell>
          <cell r="D675">
            <v>7355</v>
          </cell>
          <cell r="E675" t="str">
            <v>VIAS</v>
          </cell>
          <cell r="F675" t="str">
            <v>OBRAS DE ARTE</v>
          </cell>
          <cell r="G675">
            <v>4.4000000000000199</v>
          </cell>
          <cell r="H675" t="str">
            <v>***</v>
          </cell>
        </row>
        <row r="676">
          <cell r="B676" t="str">
            <v xml:space="preserve">SUMINISTRO  E  INSTALACIÓN  DE  GEOTEXTIL NT 2000 (ESTABILIZACIÓN, FILTRO Y SEPARACIÓN) </v>
          </cell>
          <cell r="C676" t="str">
            <v>M2</v>
          </cell>
          <cell r="D676">
            <v>8384</v>
          </cell>
          <cell r="E676" t="str">
            <v>VIAS</v>
          </cell>
          <cell r="F676" t="str">
            <v>OBRAS DE ARTE</v>
          </cell>
          <cell r="G676">
            <v>4.4100000000000197</v>
          </cell>
          <cell r="H676" t="str">
            <v>***</v>
          </cell>
        </row>
        <row r="677">
          <cell r="B677" t="str">
            <v xml:space="preserve">SUMINISTRO  E  INSTALACIÓN  DE  GEOTEXTIL NT 2500 (ESTABILIZACIÓN, FILTRO Y SEPARACIÓN) </v>
          </cell>
          <cell r="C677" t="str">
            <v>M2</v>
          </cell>
          <cell r="D677">
            <v>8715</v>
          </cell>
          <cell r="E677" t="str">
            <v>VIAS</v>
          </cell>
          <cell r="F677" t="str">
            <v>OBRAS DE ARTE</v>
          </cell>
          <cell r="G677">
            <v>4.4200000000000204</v>
          </cell>
          <cell r="H677" t="str">
            <v>***</v>
          </cell>
        </row>
        <row r="678">
          <cell r="B678" t="str">
            <v xml:space="preserve">SUMINISTRO  E  INSTALACIÓN  DE  GEOTEXTIL T 1400 (ESTABILIZACIÓN, FILTRO Y SEPARACIÓN) </v>
          </cell>
          <cell r="C678" t="str">
            <v>M2</v>
          </cell>
          <cell r="D678">
            <v>7624</v>
          </cell>
          <cell r="E678" t="str">
            <v>VIAS</v>
          </cell>
          <cell r="F678" t="str">
            <v>OBRAS DE ARTE</v>
          </cell>
          <cell r="G678">
            <v>4.4500000000000197</v>
          </cell>
          <cell r="H678" t="str">
            <v>***</v>
          </cell>
        </row>
        <row r="679">
          <cell r="B679" t="str">
            <v xml:space="preserve">SUMINISTRO  E  INSTALACIÓN  DE  GEOTEXTIL T 1700 (ESTABILIZACIÓN, FILTRO Y SEPARACIÓN) </v>
          </cell>
          <cell r="C679" t="str">
            <v>M2</v>
          </cell>
          <cell r="D679">
            <v>6205</v>
          </cell>
          <cell r="E679" t="str">
            <v>VIAS</v>
          </cell>
          <cell r="F679" t="str">
            <v>OBRAS DE ARTE</v>
          </cell>
          <cell r="G679">
            <v>4.4300000000000201</v>
          </cell>
          <cell r="H679" t="str">
            <v>***</v>
          </cell>
        </row>
        <row r="680">
          <cell r="B680" t="str">
            <v xml:space="preserve">SUMINISTRO  E  INSTALACIÓN  DE  GEOTEXTIL T 2100 (ESTABILIZACIÓN, FILTRO Y SEPARACIÓN) </v>
          </cell>
          <cell r="C680" t="str">
            <v>M2</v>
          </cell>
          <cell r="D680">
            <v>9352</v>
          </cell>
          <cell r="E680" t="str">
            <v>VIAS</v>
          </cell>
          <cell r="F680" t="str">
            <v>OBRAS DE ARTE</v>
          </cell>
          <cell r="G680">
            <v>4.4400000000000199</v>
          </cell>
          <cell r="H680" t="str">
            <v>***</v>
          </cell>
        </row>
        <row r="681">
          <cell r="B681" t="str">
            <v xml:space="preserve">SUMINISTRO  E  INSTALACIÓN  DE  GEOTEXTIL T 2400 (ESTABILIZACIÓN, FILTRO Y SEPARACIÓN) </v>
          </cell>
          <cell r="C681" t="str">
            <v>M2</v>
          </cell>
          <cell r="D681">
            <v>9352</v>
          </cell>
          <cell r="E681" t="str">
            <v>VIAS</v>
          </cell>
          <cell r="F681" t="str">
            <v>OBRAS DE ARTE</v>
          </cell>
          <cell r="G681">
            <v>4.4600000000000204</v>
          </cell>
          <cell r="H681" t="str">
            <v>***</v>
          </cell>
        </row>
        <row r="682">
          <cell r="B682" t="str">
            <v xml:space="preserve">SUMINISTRO  E  INSTALACIÓN  DE  GEOTEXTIL TR 4000 (ESTABILIZACIÓN,  FILTRO Y SEPARACIÓN) </v>
          </cell>
          <cell r="C682" t="str">
            <v>M2</v>
          </cell>
          <cell r="D682">
            <v>17980</v>
          </cell>
          <cell r="E682" t="str">
            <v>VIAS</v>
          </cell>
          <cell r="F682" t="str">
            <v>OBRAS DE ARTE</v>
          </cell>
          <cell r="G682">
            <v>4.4700000000000202</v>
          </cell>
          <cell r="H682" t="str">
            <v>***</v>
          </cell>
        </row>
        <row r="683">
          <cell r="B683" t="str">
            <v xml:space="preserve">SUMINISTRO E INSTALACIÓN CERRADURA DE POMO BAÑO </v>
          </cell>
          <cell r="C683" t="str">
            <v>UN</v>
          </cell>
          <cell r="D683">
            <v>28325</v>
          </cell>
          <cell r="E683" t="str">
            <v>CONSTRUCCIÓN</v>
          </cell>
          <cell r="F683" t="str">
            <v>CARPINTERÍA EN MADERA</v>
          </cell>
          <cell r="G683">
            <v>9.2200000000000006</v>
          </cell>
        </row>
        <row r="684">
          <cell r="B684" t="str">
            <v xml:space="preserve">SUMINISTRO E INSTALACIÓN CERRADURA DE POMO ENTRADA </v>
          </cell>
          <cell r="C684" t="str">
            <v>UN</v>
          </cell>
          <cell r="D684">
            <v>29883</v>
          </cell>
          <cell r="E684" t="str">
            <v>CONSTRUCCIÓN</v>
          </cell>
          <cell r="F684" t="str">
            <v>CARPINTERÍA EN MADERA</v>
          </cell>
          <cell r="G684">
            <v>9.1999999999999993</v>
          </cell>
        </row>
        <row r="685">
          <cell r="B685" t="str">
            <v>SUMINISTRO E INSTALACIÓN CERROJO DOBLE</v>
          </cell>
          <cell r="C685" t="str">
            <v>UN</v>
          </cell>
          <cell r="D685">
            <v>96505</v>
          </cell>
          <cell r="E685" t="str">
            <v>CONSTRUCCIÓN</v>
          </cell>
          <cell r="F685" t="str">
            <v>CARPINTERÍA EN MADERA</v>
          </cell>
          <cell r="G685">
            <v>9.19</v>
          </cell>
        </row>
        <row r="686">
          <cell r="B686" t="str">
            <v>SUMINISTRO E INSTALACIÓN DE APOYOS ELASTOMÉRICOS</v>
          </cell>
          <cell r="C686" t="str">
            <v>U(DM3)</v>
          </cell>
          <cell r="D686">
            <v>88444</v>
          </cell>
          <cell r="E686" t="str">
            <v>VIAS</v>
          </cell>
          <cell r="F686" t="str">
            <v>OBRAS DE ARTE</v>
          </cell>
          <cell r="G686">
            <v>4.17</v>
          </cell>
          <cell r="H686" t="str">
            <v>642.1</v>
          </cell>
        </row>
        <row r="687">
          <cell r="B687" t="str">
            <v>SUMINISTRO E INSTALACIÓN DE BOLSACRETO</v>
          </cell>
          <cell r="C687" t="str">
            <v>M3</v>
          </cell>
          <cell r="D687">
            <v>553016</v>
          </cell>
          <cell r="E687" t="str">
            <v>VIAS</v>
          </cell>
          <cell r="F687" t="str">
            <v>OBRAS DE ARTE</v>
          </cell>
          <cell r="G687">
            <v>4.55000000000003</v>
          </cell>
          <cell r="H687" t="str">
            <v>***</v>
          </cell>
        </row>
        <row r="688">
          <cell r="B688" t="str">
            <v>SUMINISTRO E INSTALACIÓN DE ESTOPEROLES DE 10x3.0 CM</v>
          </cell>
          <cell r="C688" t="str">
            <v>UN</v>
          </cell>
          <cell r="D688">
            <v>14716</v>
          </cell>
          <cell r="E688" t="str">
            <v>URBANISMO</v>
          </cell>
          <cell r="F688" t="str">
            <v>SEÑALIZACIÓN</v>
          </cell>
          <cell r="G688">
            <v>7.9</v>
          </cell>
        </row>
        <row r="689">
          <cell r="B689" t="str">
            <v>SUMINISTRO E INSTALACIÓN DE TACHAS REFLECTIVAS UNIDIRECCIONALES</v>
          </cell>
          <cell r="C689" t="str">
            <v>UN</v>
          </cell>
          <cell r="D689">
            <v>13778</v>
          </cell>
          <cell r="E689" t="str">
            <v>VIAS</v>
          </cell>
          <cell r="F689" t="str">
            <v>SEÑALIZACIÓN</v>
          </cell>
          <cell r="G689">
            <v>5.6</v>
          </cell>
          <cell r="H689" t="str">
            <v>701.1</v>
          </cell>
        </row>
        <row r="690">
          <cell r="B690" t="str">
            <v>SUMINISTRO E INSTALACIÓN DE TUBERÍA DE CONCRETO REFORZADO Ø=36" CLASE I, INCLUYE EMBOQUILLADA</v>
          </cell>
          <cell r="C690" t="str">
            <v>ML</v>
          </cell>
          <cell r="D690">
            <v>640329</v>
          </cell>
          <cell r="E690" t="str">
            <v>VIAS</v>
          </cell>
          <cell r="F690" t="str">
            <v>OBRAS DE ARTE</v>
          </cell>
          <cell r="G690">
            <v>4.4800000000000297</v>
          </cell>
          <cell r="H690" t="str">
            <v>661.1</v>
          </cell>
        </row>
        <row r="691">
          <cell r="B691" t="str">
            <v>SUMINISTRO E INSTALACIÓN DUCHA MEZCLADORA SIN SALIDA A BAÑERA</v>
          </cell>
          <cell r="C691" t="str">
            <v>UN</v>
          </cell>
          <cell r="D691">
            <v>211759</v>
          </cell>
          <cell r="E691" t="str">
            <v>CONSTRUCCIÓN</v>
          </cell>
          <cell r="F691" t="str">
            <v>APARATOS SANITARIOS</v>
          </cell>
          <cell r="G691">
            <v>17.100000000000001</v>
          </cell>
        </row>
        <row r="692">
          <cell r="B692" t="str">
            <v xml:space="preserve">SUMINISTRO E INSTALACIÓN DUCHA SENCILLA </v>
          </cell>
          <cell r="C692" t="str">
            <v>UN</v>
          </cell>
          <cell r="D692">
            <v>83996</v>
          </cell>
          <cell r="E692" t="str">
            <v>CONSTRUCCIÓN</v>
          </cell>
          <cell r="F692" t="str">
            <v>APARATOS SANITARIOS</v>
          </cell>
          <cell r="G692">
            <v>17.11</v>
          </cell>
        </row>
        <row r="693">
          <cell r="B693" t="str">
            <v>SUMINISTRO E INSTALACIÓN LAVAMANOS COLGAR (INCLUYE GRIFERÍA)</v>
          </cell>
          <cell r="C693" t="str">
            <v>UN</v>
          </cell>
          <cell r="D693">
            <v>143580</v>
          </cell>
          <cell r="E693" t="str">
            <v>CONSTRUCCIÓN</v>
          </cell>
          <cell r="F693" t="str">
            <v>APARATOS SANITARIOS</v>
          </cell>
          <cell r="G693">
            <v>17.399999999999999</v>
          </cell>
        </row>
        <row r="694">
          <cell r="B694" t="str">
            <v>SUMINISTRO E INSTALACIÓN LAVAMANOS DE EMPOTRAR(INCLUYE GRIFERÍA)</v>
          </cell>
          <cell r="C694" t="str">
            <v>UN</v>
          </cell>
          <cell r="D694">
            <v>186919</v>
          </cell>
          <cell r="E694" t="str">
            <v>CONSTRUCCIÓN</v>
          </cell>
          <cell r="F694" t="str">
            <v>APARATOS SANITARIOS</v>
          </cell>
          <cell r="G694">
            <v>17.600000000000001</v>
          </cell>
        </row>
        <row r="695">
          <cell r="B695" t="str">
            <v>SUMINISTRO E INSTALACIÓN LAVAMANOS PEDESTAL (INCLUYE GRIFERÍA)</v>
          </cell>
          <cell r="C695" t="str">
            <v>UN</v>
          </cell>
          <cell r="D695">
            <v>201307</v>
          </cell>
          <cell r="E695" t="str">
            <v>CONSTRUCCIÓN</v>
          </cell>
          <cell r="F695" t="str">
            <v>APARATOS SANITARIOS</v>
          </cell>
          <cell r="G695">
            <v>17.5</v>
          </cell>
        </row>
        <row r="696">
          <cell r="B696" t="str">
            <v>SUMINISTRO E INSTALACIÓN LAVAPLATOS DE EMPOTRAR EN ACERO INOXIDABLE 45 X 49 cm (INCLUYE ACCESORIOS Y GRIFERÍA)</v>
          </cell>
          <cell r="C696" t="str">
            <v>UN</v>
          </cell>
          <cell r="D696">
            <v>256563</v>
          </cell>
          <cell r="E696" t="str">
            <v>CONSTRUCCIÓN</v>
          </cell>
          <cell r="F696" t="str">
            <v>APARATOS SANITARIOS</v>
          </cell>
          <cell r="G696">
            <v>17.12</v>
          </cell>
        </row>
        <row r="697">
          <cell r="B697" t="str">
            <v>SUMINISTRO E INSTALACIÓN LAVAPLATOS DE SOBREPONER EN ACERO INOXIDABLE 120 X 60 cm (INCLUYE ACCESORIOS Y GRIFERÍA)</v>
          </cell>
          <cell r="C697" t="str">
            <v>UN</v>
          </cell>
          <cell r="D697">
            <v>378166</v>
          </cell>
          <cell r="E697" t="str">
            <v>CONSTRUCCIÓN</v>
          </cell>
          <cell r="F697" t="str">
            <v>APARATOS SANITARIOS</v>
          </cell>
          <cell r="G697">
            <v>17.13</v>
          </cell>
        </row>
        <row r="698">
          <cell r="B698" t="str">
            <v>SUMINISTRO E INSTALACIÓN ORINAL DE FLUXÓMETRO (INCLUYE GRIFERÍA)</v>
          </cell>
          <cell r="C698" t="str">
            <v>UN</v>
          </cell>
          <cell r="D698">
            <v>1054562</v>
          </cell>
          <cell r="E698" t="str">
            <v>CONSTRUCCIÓN</v>
          </cell>
          <cell r="F698" t="str">
            <v>APARATOS SANITARIOS</v>
          </cell>
          <cell r="G698">
            <v>17.8</v>
          </cell>
        </row>
        <row r="699">
          <cell r="B699" t="str">
            <v xml:space="preserve">SUMINISTRO E INSTALACIÓN ORINAL DE LLAVE (INCLUYE GRIFERÍA) </v>
          </cell>
          <cell r="C699" t="str">
            <v>UN</v>
          </cell>
          <cell r="D699">
            <v>412050</v>
          </cell>
          <cell r="E699" t="str">
            <v>CONSTRUCCIÓN</v>
          </cell>
          <cell r="F699" t="str">
            <v>APARATOS SANITARIOS</v>
          </cell>
          <cell r="G699">
            <v>17.7</v>
          </cell>
        </row>
        <row r="700">
          <cell r="B700" t="str">
            <v>SUMINISTRO E INSTALACIÓN ORINAL INFANTIL (INCLUYE GRIFERÍA)</v>
          </cell>
          <cell r="C700" t="str">
            <v>UN</v>
          </cell>
          <cell r="D700">
            <v>299192</v>
          </cell>
          <cell r="E700" t="str">
            <v>CONSTRUCCIÓN</v>
          </cell>
          <cell r="F700" t="str">
            <v>APARATOS SANITARIOS</v>
          </cell>
          <cell r="G700">
            <v>17.899999999999999</v>
          </cell>
        </row>
        <row r="701">
          <cell r="B701" t="str">
            <v>SUMINISTRO E INSTALACIÓN SANITARIO FLUXÓMETRO (INCLUYE GRIFERÍA)</v>
          </cell>
          <cell r="C701" t="str">
            <v>UN</v>
          </cell>
          <cell r="D701">
            <v>916918</v>
          </cell>
          <cell r="E701" t="str">
            <v>CONSTRUCCIÓN</v>
          </cell>
          <cell r="F701" t="str">
            <v>APARATOS SANITARIOS</v>
          </cell>
          <cell r="G701">
            <v>17.2</v>
          </cell>
        </row>
        <row r="702">
          <cell r="B702" t="str">
            <v>SUMINISTRO E INSTALACIÓN SANITARIO INFANTIL (INCLUYE GRIFERÍA)</v>
          </cell>
          <cell r="C702" t="str">
            <v>UN</v>
          </cell>
          <cell r="D702">
            <v>496626</v>
          </cell>
          <cell r="E702" t="str">
            <v>CONSTRUCCIÓN</v>
          </cell>
          <cell r="F702" t="str">
            <v>APARATOS SANITARIOS</v>
          </cell>
          <cell r="G702">
            <v>17.3</v>
          </cell>
        </row>
        <row r="703">
          <cell r="B703" t="str">
            <v>SUMINISTRO E INSTALACIÓN SANITARIO TANQUE (INCLUYE GRIFERÍA)</v>
          </cell>
          <cell r="C703" t="str">
            <v>UN</v>
          </cell>
          <cell r="D703">
            <v>310749</v>
          </cell>
          <cell r="E703" t="str">
            <v>CONSTRUCCIÓN</v>
          </cell>
          <cell r="F703" t="str">
            <v>APARATOS SANITARIOS</v>
          </cell>
          <cell r="G703">
            <v>17.100000000000001</v>
          </cell>
        </row>
        <row r="704">
          <cell r="B704" t="str">
            <v>SUMINISTRO E INSTALACIÓN TEMPLETES 3/8" INC. ANTICORROSIVO</v>
          </cell>
          <cell r="C704" t="str">
            <v>ML</v>
          </cell>
          <cell r="D704">
            <v>6152</v>
          </cell>
          <cell r="E704" t="str">
            <v>CONSTRUCCIÓN</v>
          </cell>
          <cell r="F704" t="str">
            <v>CARPINTERÍA METÁLICA</v>
          </cell>
          <cell r="G704">
            <v>10.18</v>
          </cell>
        </row>
        <row r="705">
          <cell r="B705" t="str">
            <v>SUMINISTRO E INSTALACIÓN TUBERÍA DE CONCRETO SIMPLE, DIÁMETRO 600 MM</v>
          </cell>
          <cell r="C705" t="str">
            <v>ML</v>
          </cell>
          <cell r="D705">
            <v>371618</v>
          </cell>
          <cell r="E705" t="str">
            <v>VIAS</v>
          </cell>
          <cell r="F705" t="str">
            <v>OBRAS DE ARTE</v>
          </cell>
          <cell r="G705">
            <v>4.4900000000000304</v>
          </cell>
          <cell r="H705" t="str">
            <v>660.3</v>
          </cell>
        </row>
        <row r="706">
          <cell r="B706" t="str">
            <v>SUMINISTRO E INSTALACIÓN TUBERÍA EN PVC-ALCANTARILLADO, DIÁMETRO 36"</v>
          </cell>
          <cell r="C706" t="str">
            <v>ML</v>
          </cell>
          <cell r="D706">
            <v>896041</v>
          </cell>
          <cell r="E706" t="str">
            <v>VIAS</v>
          </cell>
          <cell r="F706" t="str">
            <v>OBRAS DE ARTE</v>
          </cell>
          <cell r="G706">
            <v>4.5000000000000302</v>
          </cell>
          <cell r="H706" t="str">
            <v>***</v>
          </cell>
        </row>
        <row r="707">
          <cell r="B707" t="str">
            <v>SUMINISTRO FIGURADO Y ARMADO DE ACERO DE REFUERZO 60000 PSI</v>
          </cell>
          <cell r="C707" t="str">
            <v>KG</v>
          </cell>
          <cell r="D707">
            <v>4494</v>
          </cell>
          <cell r="E707" t="str">
            <v>VIAS</v>
          </cell>
          <cell r="F707" t="str">
            <v>OBRAS DE ARTE</v>
          </cell>
          <cell r="G707">
            <v>4.5200000000000298</v>
          </cell>
          <cell r="H707" t="str">
            <v>640.1</v>
          </cell>
        </row>
        <row r="708">
          <cell r="B708" t="str">
            <v>SUMINISTRO, TRANSPORTE, FABRICACIÓN, ENSAMBLAJE Y MONTAJE DE ACERO A-588 GRADO B</v>
          </cell>
          <cell r="C708" t="str">
            <v>KG</v>
          </cell>
          <cell r="D708">
            <v>15393</v>
          </cell>
          <cell r="E708" t="str">
            <v>VIAS</v>
          </cell>
          <cell r="F708" t="str">
            <v>OBRAS DE ARTE</v>
          </cell>
          <cell r="G708">
            <v>4.12</v>
          </cell>
          <cell r="H708" t="str">
            <v>650 P</v>
          </cell>
        </row>
        <row r="709">
          <cell r="B709" t="str">
            <v>SUMINISTRO,TRANSPORTE, FABRICACIÓN, ENSAMBLAJE Y MONTAJE DE ACERO A-36</v>
          </cell>
          <cell r="C709" t="str">
            <v>KG</v>
          </cell>
          <cell r="D709">
            <v>11978</v>
          </cell>
          <cell r="E709" t="str">
            <v>VIAS</v>
          </cell>
          <cell r="F709" t="str">
            <v>OBRAS DE ARTE</v>
          </cell>
          <cell r="G709">
            <v>4.1100000000000003</v>
          </cell>
          <cell r="H709" t="str">
            <v>650 P</v>
          </cell>
        </row>
        <row r="710">
          <cell r="B710" t="str">
            <v>SWITCH 10/100/1000 16 PUERTOS</v>
          </cell>
          <cell r="C710" t="str">
            <v>UN</v>
          </cell>
          <cell r="D710">
            <v>323337</v>
          </cell>
          <cell r="E710" t="str">
            <v>CONSTRUCCIÓN</v>
          </cell>
          <cell r="F710" t="str">
            <v>INSTALACIONES RED VOZ Y DATOS</v>
          </cell>
          <cell r="G710">
            <v>21.369999999999902</v>
          </cell>
        </row>
        <row r="711">
          <cell r="B711" t="str">
            <v>SWITCH 10/100/1000 24 PUERTOS</v>
          </cell>
          <cell r="C711" t="str">
            <v>UN</v>
          </cell>
          <cell r="D711">
            <v>630143</v>
          </cell>
          <cell r="E711" t="str">
            <v>CONSTRUCCIÓN</v>
          </cell>
          <cell r="F711" t="str">
            <v>INSTALACIONES RED VOZ Y DATOS</v>
          </cell>
          <cell r="G711">
            <v>21.3599999999999</v>
          </cell>
        </row>
        <row r="712">
          <cell r="B712" t="str">
            <v>SWITCH 10/100/1000 8 PUERTOS</v>
          </cell>
          <cell r="C712" t="str">
            <v>UN</v>
          </cell>
          <cell r="D712">
            <v>90311</v>
          </cell>
          <cell r="E712" t="str">
            <v>CONSTRUCCIÓN</v>
          </cell>
          <cell r="F712" t="str">
            <v>INSTALACIONES RED VOZ Y DATOS</v>
          </cell>
          <cell r="G712">
            <v>21.3799999999999</v>
          </cell>
        </row>
        <row r="713">
          <cell r="B713" t="str">
            <v>TABLERO PARA BALONCESTO EN ACRÍLICO 10 MM (PAR)</v>
          </cell>
          <cell r="C713" t="str">
            <v>UN</v>
          </cell>
          <cell r="D713">
            <v>886184</v>
          </cell>
          <cell r="E713" t="str">
            <v>CONSTRUCCIÓN</v>
          </cell>
          <cell r="F713" t="str">
            <v>DOTACIONES DEPORTIVAS</v>
          </cell>
          <cell r="G713">
            <v>19.7</v>
          </cell>
        </row>
        <row r="714">
          <cell r="B714" t="str">
            <v>TABLERO PARCIAL 4 CIRCUITOS</v>
          </cell>
          <cell r="C714" t="str">
            <v>UN</v>
          </cell>
          <cell r="D714">
            <v>97934</v>
          </cell>
          <cell r="E714" t="str">
            <v>CONSTRUCCIÓN</v>
          </cell>
          <cell r="F714" t="str">
            <v>INSTALACIONES ELÉCTRICAS</v>
          </cell>
          <cell r="G714">
            <v>12.13</v>
          </cell>
          <cell r="H714">
            <v>9.3000000000000007</v>
          </cell>
        </row>
        <row r="715">
          <cell r="B715" t="str">
            <v>TABLERO PARCIALES 12 CIRCUITOS (INCLUYE TACOS DE 30A)</v>
          </cell>
          <cell r="C715" t="str">
            <v>UN</v>
          </cell>
          <cell r="D715">
            <v>418108</v>
          </cell>
          <cell r="E715" t="str">
            <v>CONSTRUCCIÓN</v>
          </cell>
          <cell r="F715" t="str">
            <v>INSTALACIONES ELÉCTRICAS</v>
          </cell>
          <cell r="G715">
            <v>12.14</v>
          </cell>
          <cell r="H715">
            <v>9.4</v>
          </cell>
        </row>
        <row r="716">
          <cell r="B716" t="str">
            <v>TABLERO PARCIALES 18 CIRCUITOS (INCLUYE TACOS DE 30A)</v>
          </cell>
          <cell r="C716" t="str">
            <v>UN</v>
          </cell>
          <cell r="D716">
            <v>557020</v>
          </cell>
          <cell r="E716" t="str">
            <v>CONSTRUCCIÓN</v>
          </cell>
          <cell r="F716" t="str">
            <v>INSTALACIONES ELÉCTRICAS</v>
          </cell>
          <cell r="G716">
            <v>12.15</v>
          </cell>
          <cell r="H716">
            <v>9.5</v>
          </cell>
        </row>
        <row r="717">
          <cell r="B717" t="str">
            <v>TABLETA DE GRES 25X25</v>
          </cell>
          <cell r="C717" t="str">
            <v>M2</v>
          </cell>
          <cell r="D717">
            <v>51327</v>
          </cell>
          <cell r="E717" t="str">
            <v>CONSTRUCCIÓN</v>
          </cell>
          <cell r="F717" t="str">
            <v>PISOS,ACABADOS,ENCHAPES Y ACCESORIOS</v>
          </cell>
          <cell r="G717">
            <v>14.25</v>
          </cell>
        </row>
        <row r="718">
          <cell r="B718" t="str">
            <v>TABLETA PREFABRICADA  A-20 (20X20CM )</v>
          </cell>
          <cell r="C718" t="str">
            <v>M2</v>
          </cell>
          <cell r="D718">
            <v>62010</v>
          </cell>
          <cell r="E718" t="str">
            <v>URBANISMO</v>
          </cell>
          <cell r="F718" t="str">
            <v>ANDENES Y SARDINELES</v>
          </cell>
          <cell r="G718">
            <v>5.16</v>
          </cell>
        </row>
        <row r="719">
          <cell r="B719" t="str">
            <v>TABLÓN DE GRES LISO O RÚSTICO 33X 33</v>
          </cell>
          <cell r="C719" t="str">
            <v>M2</v>
          </cell>
          <cell r="D719">
            <v>57575</v>
          </cell>
          <cell r="E719" t="str">
            <v>CONSTRUCCIÓN</v>
          </cell>
          <cell r="F719" t="str">
            <v>PISOS,ACABADOS,ENCHAPES Y ACCESORIOS</v>
          </cell>
          <cell r="G719">
            <v>14.26</v>
          </cell>
        </row>
        <row r="720">
          <cell r="B720" t="str">
            <v>TACHAS REFLECTIVAS</v>
          </cell>
          <cell r="C720" t="str">
            <v>UN</v>
          </cell>
          <cell r="D720">
            <v>13778</v>
          </cell>
          <cell r="E720" t="str">
            <v>URBANISMO</v>
          </cell>
          <cell r="F720" t="str">
            <v>SEÑALIZACIÓN</v>
          </cell>
          <cell r="G720">
            <v>7.8</v>
          </cell>
        </row>
        <row r="721">
          <cell r="B721" t="str">
            <v>TACHON EN CONCRETO L = 0,4 X HI = 0,15 X HS = 0.08 M (INCLUYE SUMINISTRO E INSTALACIÓN)</v>
          </cell>
          <cell r="C721" t="str">
            <v>UN</v>
          </cell>
          <cell r="D721">
            <v>119911</v>
          </cell>
          <cell r="E721" t="str">
            <v>URBANISMO</v>
          </cell>
          <cell r="F721" t="str">
            <v>SEÑALIZACIÓN</v>
          </cell>
          <cell r="G721">
            <v>7.1</v>
          </cell>
        </row>
        <row r="722">
          <cell r="B722" t="str">
            <v>TANQUE ELEVADO EN CONCRETO DE 3500 PSI</v>
          </cell>
          <cell r="C722" t="str">
            <v>M3</v>
          </cell>
          <cell r="D722">
            <v>885207</v>
          </cell>
          <cell r="E722" t="str">
            <v>CONSTRUCCIÓN</v>
          </cell>
          <cell r="F722" t="str">
            <v>ESTRUCTURAS EN CONCRETO</v>
          </cell>
          <cell r="G722">
            <v>4.24000000000001</v>
          </cell>
        </row>
        <row r="723">
          <cell r="B723" t="str">
            <v>TANQUE PLÁSTICO ELEVADO 1000 LT (INCLUYE ACCESORIOS E INSTALACIÓN)</v>
          </cell>
          <cell r="C723" t="str">
            <v>UN</v>
          </cell>
          <cell r="D723">
            <v>478133</v>
          </cell>
          <cell r="E723" t="str">
            <v>CONSTRUCCIÓN</v>
          </cell>
          <cell r="F723" t="str">
            <v>INSTALACIONES HIDROSANITARIAS - RED CONTRA INCENDIO</v>
          </cell>
          <cell r="G723">
            <v>11.45</v>
          </cell>
        </row>
        <row r="724">
          <cell r="B724" t="str">
            <v>TANQUE PLÁSTICO ELEVADO 250 LT (INCLUYE ACCESORIOS E INSTALACIÓN)</v>
          </cell>
          <cell r="C724" t="str">
            <v>UN</v>
          </cell>
          <cell r="D724">
            <v>176352</v>
          </cell>
          <cell r="E724" t="str">
            <v>CONSTRUCCIÓN</v>
          </cell>
          <cell r="F724" t="str">
            <v>INSTALACIONES HIDROSANITARIAS - RED CONTRA INCENDIO</v>
          </cell>
          <cell r="G724">
            <v>11.43</v>
          </cell>
        </row>
        <row r="725">
          <cell r="B725" t="str">
            <v>TANQUE PLÁSTICO ELEVADO 500 LT (INCLUYE ACCESORIOS E ISNTALACIÓN)</v>
          </cell>
          <cell r="C725" t="str">
            <v>UN</v>
          </cell>
          <cell r="D725">
            <v>287239</v>
          </cell>
          <cell r="E725" t="str">
            <v>CONSTRUCCIÓN</v>
          </cell>
          <cell r="F725" t="str">
            <v>INSTALACIONES HIDROSANITARIAS - RED CONTRA INCENDIO</v>
          </cell>
          <cell r="G725">
            <v>11.44</v>
          </cell>
        </row>
        <row r="726">
          <cell r="B726" t="str">
            <v>TANQUE SUBTERRÁNEO EN CONCRETO DE 3500 PSI</v>
          </cell>
          <cell r="C726" t="str">
            <v>M3</v>
          </cell>
          <cell r="D726">
            <v>811308</v>
          </cell>
          <cell r="E726" t="str">
            <v>CONSTRUCCIÓN</v>
          </cell>
          <cell r="F726" t="str">
            <v>ESTRUCTURAS EN CONCRETO</v>
          </cell>
          <cell r="G726">
            <v>4.2500000000000098</v>
          </cell>
        </row>
        <row r="727">
          <cell r="B727" t="str">
            <v>TAPA PARA BANDEJA PORTACABLE ACERO GALVANIZADO 30X120</v>
          </cell>
          <cell r="C727" t="str">
            <v>ML</v>
          </cell>
          <cell r="D727">
            <v>32900</v>
          </cell>
          <cell r="E727" t="str">
            <v>CONSTRUCCIÓN</v>
          </cell>
          <cell r="F727" t="str">
            <v>INSTALACIONES RED VOZ Y DATOS</v>
          </cell>
          <cell r="G727">
            <v>21.17</v>
          </cell>
        </row>
        <row r="728">
          <cell r="B728" t="str">
            <v>TAPA REGISTRO 20X20</v>
          </cell>
          <cell r="C728" t="str">
            <v>UN</v>
          </cell>
          <cell r="D728">
            <v>19568</v>
          </cell>
          <cell r="E728" t="str">
            <v>CONSTRUCCIÓN</v>
          </cell>
          <cell r="F728" t="str">
            <v>PISOS,ACABADOS,ENCHAPES Y ACCESORIOS</v>
          </cell>
          <cell r="G728">
            <v>14.37</v>
          </cell>
        </row>
        <row r="729">
          <cell r="B729" t="str">
            <v>TAPA REGISTRO 6X6</v>
          </cell>
          <cell r="C729" t="str">
            <v>UN</v>
          </cell>
          <cell r="D729">
            <v>17826</v>
          </cell>
          <cell r="E729" t="str">
            <v>CONSTRUCCIÓN</v>
          </cell>
          <cell r="F729" t="str">
            <v>PISOS,ACABADOS,ENCHAPES Y ACCESORIOS</v>
          </cell>
          <cell r="G729">
            <v>14.38</v>
          </cell>
        </row>
        <row r="730">
          <cell r="B730" t="str">
            <v>TAPA SHUT EN LÁMINA COLD ROLLED CAL.16</v>
          </cell>
          <cell r="C730" t="str">
            <v>UN</v>
          </cell>
          <cell r="D730">
            <v>90848</v>
          </cell>
          <cell r="E730" t="str">
            <v>CONSTRUCCIÓN</v>
          </cell>
          <cell r="F730" t="str">
            <v>CARPINTERÍA METÁLICA</v>
          </cell>
          <cell r="G730">
            <v>10.220000000000001</v>
          </cell>
        </row>
        <row r="731">
          <cell r="B731" t="str">
            <v>TAPÓN PVC UNIÓN MECÁNICA 3"</v>
          </cell>
          <cell r="C731" t="str">
            <v>UN</v>
          </cell>
          <cell r="D731">
            <v>109799</v>
          </cell>
          <cell r="E731" t="str">
            <v>URBANISMO</v>
          </cell>
          <cell r="F731" t="str">
            <v>ACUEDUCTO</v>
          </cell>
          <cell r="G731">
            <v>1.1399999999999999</v>
          </cell>
        </row>
        <row r="732">
          <cell r="B732" t="str">
            <v>TAPÓN PVC UNIÓN MECÁNICA 4"</v>
          </cell>
          <cell r="C732" t="str">
            <v>UN</v>
          </cell>
          <cell r="D732">
            <v>127172</v>
          </cell>
          <cell r="E732" t="str">
            <v>URBANISMO</v>
          </cell>
          <cell r="F732" t="str">
            <v>ACUEDUCTO</v>
          </cell>
          <cell r="G732">
            <v>1.1499999999999999</v>
          </cell>
        </row>
        <row r="733">
          <cell r="B733" t="str">
            <v>TAPÓN PVC UNIÓN MECÁNICA 8"</v>
          </cell>
          <cell r="C733" t="str">
            <v>UN</v>
          </cell>
          <cell r="D733">
            <v>393595</v>
          </cell>
          <cell r="E733" t="str">
            <v>URBANISMO</v>
          </cell>
          <cell r="F733" t="str">
            <v>ACUEDUCTO</v>
          </cell>
          <cell r="G733">
            <v>1.1599999999999999</v>
          </cell>
        </row>
        <row r="734">
          <cell r="B734" t="str">
            <v>TEE PVC UNIÓN MECÁNICA 10"</v>
          </cell>
          <cell r="C734" t="str">
            <v>UN</v>
          </cell>
          <cell r="D734">
            <v>1242492</v>
          </cell>
          <cell r="E734" t="str">
            <v>URBANISMO</v>
          </cell>
          <cell r="F734" t="str">
            <v>ACUEDUCTO</v>
          </cell>
          <cell r="G734">
            <v>1.2</v>
          </cell>
        </row>
        <row r="735">
          <cell r="B735" t="str">
            <v>TEE PVC UNIÓN MECÁNICA 2"</v>
          </cell>
          <cell r="C735" t="str">
            <v>UN</v>
          </cell>
          <cell r="D735">
            <v>147810</v>
          </cell>
          <cell r="E735" t="str">
            <v>URBANISMO</v>
          </cell>
          <cell r="F735" t="str">
            <v>ACUEDUCTO</v>
          </cell>
          <cell r="G735">
            <v>1.17</v>
          </cell>
        </row>
        <row r="736">
          <cell r="B736" t="str">
            <v>TEE PVC UNIÓN MECÁNICA 4"</v>
          </cell>
          <cell r="C736" t="str">
            <v>UN</v>
          </cell>
          <cell r="D736">
            <v>243663</v>
          </cell>
          <cell r="E736" t="str">
            <v>URBANISMO</v>
          </cell>
          <cell r="F736" t="str">
            <v>ACUEDUCTO</v>
          </cell>
          <cell r="G736">
            <v>1.18</v>
          </cell>
        </row>
        <row r="737">
          <cell r="B737" t="str">
            <v>TEE PVC UNIÓN MECÁNICA 8"</v>
          </cell>
          <cell r="C737" t="str">
            <v>UN</v>
          </cell>
          <cell r="D737">
            <v>1078396</v>
          </cell>
          <cell r="E737" t="str">
            <v>URBANISMO</v>
          </cell>
          <cell r="F737" t="str">
            <v>ACUEDUCTO</v>
          </cell>
          <cell r="G737">
            <v>1.19</v>
          </cell>
        </row>
        <row r="738">
          <cell r="B738" t="str">
            <v>TEJA CANALETA 43 FIBROCEMENTO L=6M</v>
          </cell>
          <cell r="C738" t="str">
            <v>M2</v>
          </cell>
          <cell r="D738">
            <v>134740</v>
          </cell>
          <cell r="E738" t="str">
            <v>CONSTRUCCIÓN</v>
          </cell>
          <cell r="F738" t="str">
            <v>CUBIERTAS</v>
          </cell>
          <cell r="G738">
            <v>7.15</v>
          </cell>
        </row>
        <row r="739">
          <cell r="B739" t="str">
            <v>TEJA CANALETA 90 FIBROCEMENTO L=6M</v>
          </cell>
          <cell r="C739" t="str">
            <v>M2</v>
          </cell>
          <cell r="D739">
            <v>78709</v>
          </cell>
          <cell r="E739" t="str">
            <v>CONSTRUCCIÓN</v>
          </cell>
          <cell r="F739" t="str">
            <v>CUBIERTAS</v>
          </cell>
          <cell r="G739">
            <v>7.16</v>
          </cell>
        </row>
        <row r="740">
          <cell r="B740" t="str">
            <v>TEJA CANALETA 90 LÁMINA GALVANIZADA L=6M</v>
          </cell>
          <cell r="C740" t="str">
            <v>M2</v>
          </cell>
          <cell r="D740">
            <v>57804</v>
          </cell>
          <cell r="E740" t="str">
            <v>CONSTRUCCIÓN</v>
          </cell>
          <cell r="F740" t="str">
            <v>CUBIERTAS</v>
          </cell>
          <cell r="G740">
            <v>7.17</v>
          </cell>
        </row>
        <row r="741">
          <cell r="B741" t="str">
            <v>TEJA DE BARRO</v>
          </cell>
          <cell r="C741" t="str">
            <v>M2</v>
          </cell>
          <cell r="D741">
            <v>61837</v>
          </cell>
          <cell r="E741" t="str">
            <v>CONSTRUCCIÓN</v>
          </cell>
          <cell r="F741" t="str">
            <v>CUBIERTAS</v>
          </cell>
          <cell r="G741">
            <v>7.1900000000000102</v>
          </cell>
        </row>
        <row r="742">
          <cell r="B742" t="str">
            <v>TEJA EN LÁMINA GALVANIZADA CAL 26</v>
          </cell>
          <cell r="C742" t="str">
            <v>M2</v>
          </cell>
          <cell r="D742">
            <v>44175</v>
          </cell>
          <cell r="E742" t="str">
            <v>CONSTRUCCIÓN</v>
          </cell>
          <cell r="F742" t="str">
            <v>CUBIERTAS</v>
          </cell>
          <cell r="G742">
            <v>7.2100000000000097</v>
          </cell>
        </row>
        <row r="743">
          <cell r="B743" t="str">
            <v>TEJA EN LÁMINA GALVANIZADA CAL 26 PINTADA</v>
          </cell>
          <cell r="C743" t="str">
            <v>M2</v>
          </cell>
          <cell r="D743">
            <v>48190</v>
          </cell>
          <cell r="E743" t="str">
            <v>CONSTRUCCIÓN</v>
          </cell>
          <cell r="F743" t="str">
            <v>CUBIERTAS</v>
          </cell>
          <cell r="G743">
            <v>7.2000000000000099</v>
          </cell>
        </row>
        <row r="744">
          <cell r="B744" t="str">
            <v>TEJA ESPAÑOLA ETERNIT</v>
          </cell>
          <cell r="C744" t="str">
            <v>M2</v>
          </cell>
          <cell r="D744">
            <v>83253</v>
          </cell>
          <cell r="E744" t="str">
            <v>CONSTRUCCIÓN</v>
          </cell>
          <cell r="F744" t="str">
            <v>CUBIERTAS</v>
          </cell>
          <cell r="G744">
            <v>7.2700000000000102</v>
          </cell>
        </row>
        <row r="745">
          <cell r="B745" t="str">
            <v>TEJA FIBROCEMENTO No. 6</v>
          </cell>
          <cell r="C745" t="str">
            <v>M2</v>
          </cell>
          <cell r="D745">
            <v>36453</v>
          </cell>
          <cell r="E745" t="str">
            <v>CONSTRUCCIÓN</v>
          </cell>
          <cell r="F745" t="str">
            <v>CUBIERTAS</v>
          </cell>
          <cell r="G745">
            <v>7.2300000000000102</v>
          </cell>
        </row>
        <row r="746">
          <cell r="B746" t="str">
            <v>TEJA FIBROCEMENTO No. 8</v>
          </cell>
          <cell r="C746" t="str">
            <v>M2</v>
          </cell>
          <cell r="D746">
            <v>36729</v>
          </cell>
          <cell r="E746" t="str">
            <v>CONSTRUCCIÓN</v>
          </cell>
          <cell r="F746" t="str">
            <v>CUBIERTAS</v>
          </cell>
          <cell r="G746">
            <v>7.24000000000001</v>
          </cell>
        </row>
        <row r="747">
          <cell r="B747" t="str">
            <v>TEJA FIBROCEMENTO Nº4</v>
          </cell>
          <cell r="C747" t="str">
            <v>M2</v>
          </cell>
          <cell r="D747">
            <v>37227</v>
          </cell>
          <cell r="E747" t="str">
            <v>CONSTRUCCIÓN</v>
          </cell>
          <cell r="F747" t="str">
            <v>CUBIERTAS</v>
          </cell>
          <cell r="G747">
            <v>7.2200000000000104</v>
          </cell>
        </row>
        <row r="748">
          <cell r="B748" t="str">
            <v>TEJA PLÁSTICA No.6</v>
          </cell>
          <cell r="C748" t="str">
            <v>M2</v>
          </cell>
          <cell r="D748">
            <v>45469</v>
          </cell>
          <cell r="E748" t="str">
            <v>CONSTRUCCIÓN</v>
          </cell>
          <cell r="F748" t="str">
            <v>CUBIERTAS</v>
          </cell>
          <cell r="G748">
            <v>7.2600000000000096</v>
          </cell>
        </row>
        <row r="749">
          <cell r="B749" t="str">
            <v>TEJA SIN TRASLAPO</v>
          </cell>
          <cell r="C749" t="str">
            <v>M2</v>
          </cell>
          <cell r="D749">
            <v>69114</v>
          </cell>
          <cell r="E749" t="str">
            <v>CONSTRUCCIÓN</v>
          </cell>
          <cell r="F749" t="str">
            <v>CUBIERTAS</v>
          </cell>
          <cell r="G749">
            <v>7.2900000000000098</v>
          </cell>
        </row>
        <row r="750">
          <cell r="B750" t="str">
            <v>TEJA TERMOACÚSTICA</v>
          </cell>
          <cell r="C750" t="str">
            <v>M2</v>
          </cell>
          <cell r="D750">
            <v>51726</v>
          </cell>
          <cell r="E750" t="str">
            <v>CONSTRUCCIÓN</v>
          </cell>
          <cell r="F750" t="str">
            <v>CUBIERTAS</v>
          </cell>
          <cell r="G750">
            <v>7.2500000000000098</v>
          </cell>
        </row>
        <row r="751">
          <cell r="B751" t="str">
            <v>TEJA TIPO SANDWICH 525-C CAL. 26, POLIURETANO INYECTADO 30MM</v>
          </cell>
          <cell r="C751" t="str">
            <v>M2</v>
          </cell>
          <cell r="D751">
            <v>153776</v>
          </cell>
          <cell r="E751" t="str">
            <v>CONSTRUCCIÓN</v>
          </cell>
          <cell r="F751" t="str">
            <v>CUBIERTAS</v>
          </cell>
          <cell r="G751">
            <v>7.28000000000001</v>
          </cell>
        </row>
        <row r="752">
          <cell r="B752" t="str">
            <v>TERRAPLENES</v>
          </cell>
          <cell r="C752" t="str">
            <v>M3</v>
          </cell>
          <cell r="D752">
            <v>14967</v>
          </cell>
          <cell r="E752" t="str">
            <v>VIAS</v>
          </cell>
          <cell r="F752" t="str">
            <v>EXPLANACIÓN Y EXCAVACIONES</v>
          </cell>
          <cell r="G752">
            <v>2.4</v>
          </cell>
          <cell r="H752" t="str">
            <v>220.1</v>
          </cell>
        </row>
        <row r="753">
          <cell r="B753" t="str">
            <v>TINTILLA SOBRE MADERA LINEAL</v>
          </cell>
          <cell r="C753" t="str">
            <v>ML</v>
          </cell>
          <cell r="D753">
            <v>3359</v>
          </cell>
          <cell r="E753" t="str">
            <v>CONSTRUCCIÓN</v>
          </cell>
          <cell r="F753" t="str">
            <v>PINTURAS</v>
          </cell>
          <cell r="G753">
            <v>18.21</v>
          </cell>
        </row>
        <row r="754">
          <cell r="B754" t="str">
            <v>TINTILLA SOBRE MADERA LLENA</v>
          </cell>
          <cell r="C754" t="str">
            <v>M2</v>
          </cell>
          <cell r="D754">
            <v>12832</v>
          </cell>
          <cell r="E754" t="str">
            <v>CONSTRUCCIÓN</v>
          </cell>
          <cell r="F754" t="str">
            <v>PINTURAS</v>
          </cell>
          <cell r="G754">
            <v>18.22</v>
          </cell>
        </row>
        <row r="755">
          <cell r="B755" t="str">
            <v>TOMA PARA MICRÓFONO</v>
          </cell>
          <cell r="C755" t="str">
            <v>UN</v>
          </cell>
          <cell r="D755">
            <v>44886</v>
          </cell>
          <cell r="E755" t="str">
            <v>CONSTRUCCIÓN</v>
          </cell>
          <cell r="F755" t="str">
            <v>INSTALACIONES RED VOZ Y DATOS</v>
          </cell>
          <cell r="G755">
            <v>21.1</v>
          </cell>
        </row>
        <row r="756">
          <cell r="B756" t="str">
            <v>TOPE DEFENSA METÁLICA</v>
          </cell>
          <cell r="C756" t="str">
            <v>UN</v>
          </cell>
          <cell r="D756">
            <v>85106</v>
          </cell>
          <cell r="E756" t="str">
            <v>VIAS</v>
          </cell>
          <cell r="F756" t="str">
            <v>SEÑALIZACIÓN</v>
          </cell>
          <cell r="G756">
            <v>5.3</v>
          </cell>
          <cell r="H756" t="str">
            <v>730.3</v>
          </cell>
        </row>
        <row r="757">
          <cell r="B757" t="str">
            <v>TRANSPORTE DE MATERIALES PROV. DE EXLANACIÓN, CANALES, PRESTAMOS, SOBREACARREOS Y DERRUMBES</v>
          </cell>
          <cell r="C757" t="str">
            <v>M3-KM</v>
          </cell>
          <cell r="D757">
            <v>1318</v>
          </cell>
          <cell r="E757" t="str">
            <v>VIAS</v>
          </cell>
          <cell r="F757" t="str">
            <v>PRELIMILARES</v>
          </cell>
          <cell r="G757">
            <v>1.6</v>
          </cell>
          <cell r="H757" t="str">
            <v>***</v>
          </cell>
        </row>
        <row r="758">
          <cell r="B758" t="str">
            <v>TRATAMIENTO SUPERFICIAL DOBLE CON EMULSIÓN CRR-2</v>
          </cell>
          <cell r="C758" t="str">
            <v>M2</v>
          </cell>
          <cell r="D758">
            <v>11865</v>
          </cell>
          <cell r="E758" t="str">
            <v>VIAS</v>
          </cell>
          <cell r="F758" t="str">
            <v>ESTRUCTURA DE PAVIMENTO</v>
          </cell>
          <cell r="G758">
            <v>3.16</v>
          </cell>
          <cell r="H758" t="str">
            <v>431.1</v>
          </cell>
        </row>
        <row r="759">
          <cell r="B759" t="str">
            <v xml:space="preserve">TRATAMIENTO SUPERFICIAL SIMPLE CON EMULSIÓN CRR-2 </v>
          </cell>
          <cell r="C759" t="str">
            <v>M2</v>
          </cell>
          <cell r="D759">
            <v>4784</v>
          </cell>
          <cell r="E759" t="str">
            <v>VIAS</v>
          </cell>
          <cell r="F759" t="str">
            <v>ESTRUCTURA DE PAVIMENTO</v>
          </cell>
          <cell r="G759">
            <v>3.17</v>
          </cell>
          <cell r="H759" t="str">
            <v>430.1</v>
          </cell>
        </row>
        <row r="760">
          <cell r="B760" t="str">
            <v>TRINCHO EN MADERA</v>
          </cell>
          <cell r="C760" t="str">
            <v>M2</v>
          </cell>
          <cell r="D760">
            <v>69017</v>
          </cell>
          <cell r="E760" t="str">
            <v>VIAS</v>
          </cell>
          <cell r="F760" t="str">
            <v>OBRAS DE ARTE</v>
          </cell>
          <cell r="G760">
            <v>4.5700000000000296</v>
          </cell>
          <cell r="H760" t="str">
            <v>***</v>
          </cell>
        </row>
        <row r="761">
          <cell r="B761" t="str">
            <v>TRITURADO FINO 1/2</v>
          </cell>
          <cell r="C761" t="str">
            <v>M3</v>
          </cell>
          <cell r="D761">
            <v>113024</v>
          </cell>
          <cell r="E761" t="str">
            <v>CONSTRUCCIÓN</v>
          </cell>
          <cell r="F761" t="str">
            <v>PISOS BASES</v>
          </cell>
          <cell r="G761">
            <v>13.15</v>
          </cell>
        </row>
        <row r="762">
          <cell r="B762" t="str">
            <v>TRITURADO GRUESO 3/4</v>
          </cell>
          <cell r="C762" t="str">
            <v>M3</v>
          </cell>
          <cell r="D762">
            <v>115739</v>
          </cell>
          <cell r="E762" t="str">
            <v>CONSTRUCCIÓN</v>
          </cell>
          <cell r="F762" t="str">
            <v>PISOS BASES</v>
          </cell>
          <cell r="G762">
            <v>13.16</v>
          </cell>
        </row>
        <row r="763">
          <cell r="B763" t="str">
            <v>TUBERÍA ACERO NEGRO RANURADA  2" SCH-40  (INCLUYE ACCESORIOS Y SOPORTES)</v>
          </cell>
          <cell r="C763" t="str">
            <v>ML</v>
          </cell>
          <cell r="D763">
            <v>70942</v>
          </cell>
          <cell r="E763" t="str">
            <v>CONSTRUCCIÓN</v>
          </cell>
          <cell r="F763" t="str">
            <v>INSTALACIONES HIDROSANITARIAS - RED CONTRA INCENDIO</v>
          </cell>
          <cell r="G763">
            <v>11.49</v>
          </cell>
        </row>
        <row r="764">
          <cell r="B764" t="str">
            <v>TUBERÍA ACERO NEGRO RANURADA 2-1/2" SCH-40  (INCLUYE ACCESORIOS Y SOPORTES)</v>
          </cell>
          <cell r="C764" t="str">
            <v>ML</v>
          </cell>
          <cell r="D764">
            <v>91431</v>
          </cell>
          <cell r="E764" t="str">
            <v>CONSTRUCCIÓN</v>
          </cell>
          <cell r="F764" t="str">
            <v>INSTALACIONES HIDROSANITARIAS - RED CONTRA INCENDIO</v>
          </cell>
          <cell r="G764">
            <v>11.5</v>
          </cell>
        </row>
        <row r="765">
          <cell r="B765" t="str">
            <v>TUBERÍA ACERO NEGRO RANURADA 3" SCH-40  (INCLUYE ACCESORIOS Y SOPORTES)</v>
          </cell>
          <cell r="C765" t="str">
            <v>ML</v>
          </cell>
          <cell r="D765">
            <v>105732</v>
          </cell>
          <cell r="E765" t="str">
            <v>CONSTRUCCIÓN</v>
          </cell>
          <cell r="F765" t="str">
            <v>INSTALACIONES HIDROSANITARIAS - RED CONTRA INCENDIO</v>
          </cell>
          <cell r="G765">
            <v>11.51</v>
          </cell>
        </row>
        <row r="766">
          <cell r="B766" t="str">
            <v>TUBERÍA ACERO NEGRO RANURADA 4" SCH-40  (INCLUYE ACCESORIOS Y SOPORTES)</v>
          </cell>
          <cell r="C766" t="str">
            <v>ML</v>
          </cell>
          <cell r="D766">
            <v>156315</v>
          </cell>
          <cell r="E766" t="str">
            <v>CONSTRUCCIÓN</v>
          </cell>
          <cell r="F766" t="str">
            <v>INSTALACIONES HIDROSANITARIAS - RED CONTRA INCENDIO</v>
          </cell>
          <cell r="G766">
            <v>11.52</v>
          </cell>
        </row>
        <row r="767">
          <cell r="B767" t="str">
            <v>TUBERÍA ACERO NEGRO ROSCADA  1 1/2" SCH-40  (INCLUYE ACCESORIOS Y SOPORTES)</v>
          </cell>
          <cell r="C767" t="str">
            <v>ML</v>
          </cell>
          <cell r="D767">
            <v>48765</v>
          </cell>
          <cell r="E767" t="str">
            <v>CONSTRUCCIÓN</v>
          </cell>
          <cell r="F767" t="str">
            <v>INSTALACIONES HIDROSANITARIAS - RED CONTRA INCENDIO</v>
          </cell>
          <cell r="G767">
            <v>11.47</v>
          </cell>
        </row>
        <row r="768">
          <cell r="B768" t="str">
            <v>TUBERÍA ACERO NEGRO ROSCADA  2" SCH-40  (INCLUYE ACCESORIOS Y SOPORTES)</v>
          </cell>
          <cell r="C768" t="str">
            <v>ML</v>
          </cell>
          <cell r="D768">
            <v>62497</v>
          </cell>
          <cell r="E768" t="str">
            <v>CONSTRUCCIÓN</v>
          </cell>
          <cell r="F768" t="str">
            <v>INSTALACIONES HIDROSANITARIAS - RED CONTRA INCENDIO</v>
          </cell>
          <cell r="G768">
            <v>11.48</v>
          </cell>
        </row>
        <row r="769">
          <cell r="B769" t="str">
            <v>TUBERÍA ACERO NEGRO ROSCADA 1"  SCH-40 (INCLUYE ACCESORIOS Y SOPORTES)</v>
          </cell>
          <cell r="C769" t="str">
            <v>ML</v>
          </cell>
          <cell r="D769">
            <v>41349</v>
          </cell>
          <cell r="E769" t="str">
            <v>CONSTRUCCIÓN</v>
          </cell>
          <cell r="F769" t="str">
            <v>INSTALACIONES HIDROSANITARIAS - RED CONTRA INCENDIO</v>
          </cell>
          <cell r="G769">
            <v>11.46</v>
          </cell>
        </row>
        <row r="770">
          <cell r="B770" t="str">
            <v>TUBERÍA COBRE 1" TIPO L (INCLUYE ACCESORIOS)</v>
          </cell>
          <cell r="C770" t="str">
            <v>ML</v>
          </cell>
          <cell r="D770">
            <v>55393</v>
          </cell>
          <cell r="E770" t="str">
            <v>CONSTRUCCIÓN</v>
          </cell>
          <cell r="F770" t="str">
            <v>INSTALACIONES RED GASES</v>
          </cell>
          <cell r="G770">
            <v>20.3</v>
          </cell>
        </row>
        <row r="771">
          <cell r="B771" t="str">
            <v>TUBERÍA COBRE 1/2" TIPO L (INCLUYE ACCESORIOS)</v>
          </cell>
          <cell r="C771" t="str">
            <v>ML</v>
          </cell>
          <cell r="D771">
            <v>29985</v>
          </cell>
          <cell r="E771" t="str">
            <v>CONSTRUCCIÓN</v>
          </cell>
          <cell r="F771" t="str">
            <v>INSTALACIONES RED GASES</v>
          </cell>
          <cell r="G771">
            <v>20.100000000000001</v>
          </cell>
        </row>
        <row r="772">
          <cell r="B772" t="str">
            <v>TUBERÍA COBRE 3/4" TIPO L (INCLUYE ACCESORIOS)</v>
          </cell>
          <cell r="C772" t="str">
            <v>ML</v>
          </cell>
          <cell r="D772">
            <v>44652</v>
          </cell>
          <cell r="E772" t="str">
            <v>CONSTRUCCIÓN</v>
          </cell>
          <cell r="F772" t="str">
            <v>INSTALACIONES RED GASES</v>
          </cell>
          <cell r="G772">
            <v>20.2</v>
          </cell>
        </row>
        <row r="773">
          <cell r="B773" t="str">
            <v>TUBERÍA CONCRETO CLASE I SIN REFUERZO 10"</v>
          </cell>
          <cell r="C773" t="str">
            <v>ML</v>
          </cell>
          <cell r="D773">
            <v>67716</v>
          </cell>
          <cell r="E773" t="str">
            <v>URBANISMO</v>
          </cell>
          <cell r="F773" t="str">
            <v>ALCANTARILLADO - TUBERÍA</v>
          </cell>
          <cell r="G773">
            <v>3.23</v>
          </cell>
        </row>
        <row r="774">
          <cell r="B774" t="str">
            <v>TUBERÍA CONCRETO CLASE I SIN REFUERZO 12"</v>
          </cell>
          <cell r="C774" t="str">
            <v>ML</v>
          </cell>
          <cell r="D774">
            <v>120804</v>
          </cell>
          <cell r="E774" t="str">
            <v>CONSTRUCCIÓN</v>
          </cell>
          <cell r="F774" t="str">
            <v>DESAGÜES E INSTALACIONES SUBTERRÁNEAS</v>
          </cell>
          <cell r="G774">
            <v>3.9</v>
          </cell>
        </row>
        <row r="775">
          <cell r="B775" t="str">
            <v>TUBERÍA CONCRETO CLASE I SIN REFUERZO 24"</v>
          </cell>
          <cell r="C775" t="str">
            <v>ML</v>
          </cell>
          <cell r="D775">
            <v>336235</v>
          </cell>
          <cell r="E775" t="str">
            <v>URBANISMO</v>
          </cell>
          <cell r="F775" t="str">
            <v>ALCANTARILLADO - TUBERÍA</v>
          </cell>
          <cell r="G775">
            <v>3.24</v>
          </cell>
        </row>
        <row r="776">
          <cell r="B776" t="str">
            <v>TUBERÍA CONCRETO CLASE II REFORZADO 24"</v>
          </cell>
          <cell r="C776" t="str">
            <v>ML</v>
          </cell>
          <cell r="D776">
            <v>443352</v>
          </cell>
          <cell r="E776" t="str">
            <v>URBANISMO</v>
          </cell>
          <cell r="F776" t="str">
            <v>ALCANTARILLADO - TUBERÍA</v>
          </cell>
          <cell r="G776">
            <v>3.16</v>
          </cell>
        </row>
        <row r="777">
          <cell r="B777" t="str">
            <v>TUBERÍA CONCRETO CLASE II REFORZADO 30"</v>
          </cell>
          <cell r="C777" t="str">
            <v>ML</v>
          </cell>
          <cell r="D777">
            <v>720114</v>
          </cell>
          <cell r="E777" t="str">
            <v>URBANISMO</v>
          </cell>
          <cell r="F777" t="str">
            <v>ALCANTARILLADO - TUBERÍA</v>
          </cell>
          <cell r="G777">
            <v>3.17</v>
          </cell>
        </row>
        <row r="778">
          <cell r="B778" t="str">
            <v>TUBERÍA CONCRETO CLASE II REFORZADO 44"</v>
          </cell>
          <cell r="C778" t="str">
            <v>ML</v>
          </cell>
          <cell r="D778">
            <v>1155829</v>
          </cell>
          <cell r="E778" t="str">
            <v>URBANISMO</v>
          </cell>
          <cell r="F778" t="str">
            <v>ALCANTARILLADO - TUBERÍA</v>
          </cell>
          <cell r="G778">
            <v>3.18</v>
          </cell>
        </row>
        <row r="779">
          <cell r="B779" t="str">
            <v>TUBERÍA CONCRETO CLASE II SIN REFUERZO 10"</v>
          </cell>
          <cell r="C779" t="str">
            <v>ML</v>
          </cell>
          <cell r="D779">
            <v>71412</v>
          </cell>
          <cell r="E779" t="str">
            <v>URBANISMO</v>
          </cell>
          <cell r="F779" t="str">
            <v>ALCANTARILLADO - TUBERÍA</v>
          </cell>
          <cell r="G779">
            <v>3.19</v>
          </cell>
        </row>
        <row r="780">
          <cell r="B780" t="str">
            <v>TUBERÍA CONCRETO CLASE II SIN REFUERZO 24"</v>
          </cell>
          <cell r="C780" t="str">
            <v>ML</v>
          </cell>
          <cell r="D780">
            <v>370937</v>
          </cell>
          <cell r="E780" t="str">
            <v>URBANISMO</v>
          </cell>
          <cell r="F780" t="str">
            <v>ALCANTARILLADO - TUBERÍA</v>
          </cell>
          <cell r="G780">
            <v>3.2</v>
          </cell>
        </row>
        <row r="781">
          <cell r="B781" t="str">
            <v>TUBERÍA CONCRETO CLASE II SIN REFUERZO 8"</v>
          </cell>
          <cell r="C781" t="str">
            <v>ML</v>
          </cell>
          <cell r="D781">
            <v>76067</v>
          </cell>
          <cell r="E781" t="str">
            <v>CONSTRUCCIÓN</v>
          </cell>
          <cell r="F781" t="str">
            <v>DESAGÜES E INSTALACIONES SUBTERRÁNEAS</v>
          </cell>
          <cell r="G781">
            <v>3.1</v>
          </cell>
        </row>
        <row r="782">
          <cell r="B782" t="str">
            <v>TUBERÍA CONCRETO CLASE III  REFORZADO 24"</v>
          </cell>
          <cell r="C782" t="str">
            <v>ML</v>
          </cell>
          <cell r="D782">
            <v>416142</v>
          </cell>
          <cell r="E782" t="str">
            <v>URBANISMO</v>
          </cell>
          <cell r="F782" t="str">
            <v>ALCANTARILLADO - TUBERÍA</v>
          </cell>
          <cell r="G782">
            <v>3.21</v>
          </cell>
        </row>
        <row r="783">
          <cell r="B783" t="str">
            <v>TUBERÍA CONCRETO CLASE III  REFORZADO 44"</v>
          </cell>
          <cell r="C783" t="str">
            <v>ML</v>
          </cell>
          <cell r="D783">
            <v>1151693</v>
          </cell>
          <cell r="E783" t="str">
            <v>URBANISMO</v>
          </cell>
          <cell r="F783" t="str">
            <v>ALCANTARILLADO - TUBERÍA</v>
          </cell>
          <cell r="G783">
            <v>3.22</v>
          </cell>
        </row>
        <row r="784">
          <cell r="B784" t="str">
            <v>TUBERÍA CONDUIT EMT GALVANIZADA 1".</v>
          </cell>
          <cell r="C784" t="str">
            <v>ML</v>
          </cell>
          <cell r="D784">
            <v>32232</v>
          </cell>
          <cell r="E784" t="str">
            <v>CONSTRUCCIÓN</v>
          </cell>
          <cell r="F784" t="str">
            <v>INSTALACIONES RED VOZ Y DATOS</v>
          </cell>
          <cell r="G784">
            <v>21.15</v>
          </cell>
        </row>
        <row r="785">
          <cell r="B785" t="str">
            <v>TUBERÍA CONDUIT EMT GALVANIZADA 1/2".</v>
          </cell>
          <cell r="C785" t="str">
            <v>ML</v>
          </cell>
          <cell r="D785">
            <v>18914</v>
          </cell>
          <cell r="E785" t="str">
            <v>CONSTRUCCIÓN</v>
          </cell>
          <cell r="F785" t="str">
            <v>INSTALACIONES RED VOZ Y DATOS</v>
          </cell>
          <cell r="G785">
            <v>21.13</v>
          </cell>
        </row>
        <row r="786">
          <cell r="B786" t="str">
            <v>TUBERÍA CONDUIT EMT GALVANIZADA 3/4".</v>
          </cell>
          <cell r="C786" t="str">
            <v>ML</v>
          </cell>
          <cell r="D786">
            <v>24807</v>
          </cell>
          <cell r="E786" t="str">
            <v>CONSTRUCCIÓN</v>
          </cell>
          <cell r="F786" t="str">
            <v>INSTALACIONES RED VOZ Y DATOS</v>
          </cell>
          <cell r="G786">
            <v>21.14</v>
          </cell>
        </row>
        <row r="787">
          <cell r="B787" t="str">
            <v>TUBERÍA DE ACERO GALVANIZADO 1" SCH 40 (INCLUYE ACCESORIOS)</v>
          </cell>
          <cell r="C787" t="str">
            <v>ML</v>
          </cell>
          <cell r="D787">
            <v>29762</v>
          </cell>
          <cell r="E787" t="str">
            <v>CONSTRUCCIÓN</v>
          </cell>
          <cell r="F787" t="str">
            <v>INSTALACIONES RED GASES</v>
          </cell>
          <cell r="G787">
            <v>20.6</v>
          </cell>
        </row>
        <row r="788">
          <cell r="B788" t="str">
            <v>TUBERÍA DE ACERO GALVANIZADO 1/2" SCH 40 (INCLUYE ACCESORIOS)</v>
          </cell>
          <cell r="C788" t="str">
            <v>ML</v>
          </cell>
          <cell r="D788">
            <v>17978</v>
          </cell>
          <cell r="E788" t="str">
            <v>CONSTRUCCIÓN</v>
          </cell>
          <cell r="F788" t="str">
            <v>INSTALACIONES RED GASES</v>
          </cell>
          <cell r="G788">
            <v>20.399999999999999</v>
          </cell>
        </row>
        <row r="789">
          <cell r="B789" t="str">
            <v>TUBERÍA DE ACERO GALVANIZADO 3/4" SCH 40 (INCLUYE ACCESORIOS)</v>
          </cell>
          <cell r="C789" t="str">
            <v>ML</v>
          </cell>
          <cell r="D789">
            <v>21805</v>
          </cell>
          <cell r="E789" t="str">
            <v>CONSTRUCCIÓN</v>
          </cell>
          <cell r="F789" t="str">
            <v>INSTALACIONES RED GASES</v>
          </cell>
          <cell r="G789">
            <v>20.5</v>
          </cell>
        </row>
        <row r="790">
          <cell r="B790" t="str">
            <v>TUBERÍA DE POLIETILENO 1" (INCLUYE ACCESORIOS)</v>
          </cell>
          <cell r="C790" t="str">
            <v>ML</v>
          </cell>
          <cell r="D790">
            <v>34978</v>
          </cell>
          <cell r="E790" t="str">
            <v>CONSTRUCCIÓN</v>
          </cell>
          <cell r="F790" t="str">
            <v>INSTALACIONES RED GASES</v>
          </cell>
          <cell r="G790">
            <v>20.9</v>
          </cell>
        </row>
        <row r="791">
          <cell r="B791" t="str">
            <v>TUBERÍA DE POLIETILENO 1/2" (INCLUYE ACCESORIOS)</v>
          </cell>
          <cell r="C791" t="str">
            <v>ML</v>
          </cell>
          <cell r="D791">
            <v>26501</v>
          </cell>
          <cell r="E791" t="str">
            <v>CONSTRUCCIÓN</v>
          </cell>
          <cell r="F791" t="str">
            <v>INSTALACIONES RED GASES</v>
          </cell>
          <cell r="G791">
            <v>20.7</v>
          </cell>
        </row>
        <row r="792">
          <cell r="B792" t="str">
            <v>TUBERÍA DE POLIETILENO 3/4" (INCLUYE ACCESORIOS)</v>
          </cell>
          <cell r="C792" t="str">
            <v>ML</v>
          </cell>
          <cell r="D792">
            <v>27946</v>
          </cell>
          <cell r="E792" t="str">
            <v>CONSTRUCCIÓN</v>
          </cell>
          <cell r="F792" t="str">
            <v>INSTALACIONES RED GASES</v>
          </cell>
          <cell r="G792">
            <v>20.8</v>
          </cell>
        </row>
        <row r="793">
          <cell r="B793" t="str">
            <v>TUBERÍA DRENAJE PVC 110</v>
          </cell>
          <cell r="C793" t="str">
            <v>ML</v>
          </cell>
          <cell r="D793">
            <v>28753</v>
          </cell>
          <cell r="E793" t="str">
            <v>CONSTRUCCIÓN</v>
          </cell>
          <cell r="F793" t="str">
            <v>DESAGÜES E INSTALACIONES SUBTERRÁNEAS</v>
          </cell>
          <cell r="G793">
            <v>3.11</v>
          </cell>
        </row>
        <row r="794">
          <cell r="B794" t="str">
            <v>TUBERÍA DRENAJE PVC 160</v>
          </cell>
          <cell r="C794" t="str">
            <v>ML</v>
          </cell>
          <cell r="D794">
            <v>46171</v>
          </cell>
          <cell r="E794" t="str">
            <v>CONSTRUCCIÓN</v>
          </cell>
          <cell r="F794" t="str">
            <v>DESAGÜES E INSTALACIONES SUBTERRÁNEAS</v>
          </cell>
          <cell r="G794">
            <v>3.12</v>
          </cell>
        </row>
        <row r="795">
          <cell r="B795" t="str">
            <v>TUBERÍA DRENAJE PVC 200</v>
          </cell>
          <cell r="C795" t="str">
            <v>ML</v>
          </cell>
          <cell r="D795">
            <v>60662</v>
          </cell>
          <cell r="E795" t="str">
            <v>CONSTRUCCIÓN</v>
          </cell>
          <cell r="F795" t="str">
            <v>DESAGÜES E INSTALACIONES SUBTERRÁNEAS</v>
          </cell>
          <cell r="G795">
            <v>3.13</v>
          </cell>
        </row>
        <row r="796">
          <cell r="B796" t="str">
            <v>TUBERÍA DRENAJE PVC 250</v>
          </cell>
          <cell r="C796" t="str">
            <v>ML</v>
          </cell>
          <cell r="D796">
            <v>82972</v>
          </cell>
          <cell r="E796" t="str">
            <v>CONSTRUCCIÓN</v>
          </cell>
          <cell r="F796" t="str">
            <v>DESAGÜES E INSTALACIONES SUBTERRÁNEAS</v>
          </cell>
          <cell r="G796">
            <v>3.14</v>
          </cell>
        </row>
        <row r="797">
          <cell r="B797" t="str">
            <v>TUBERÍA DRENAJE PVC 315</v>
          </cell>
          <cell r="C797" t="str">
            <v>ML</v>
          </cell>
          <cell r="D797">
            <v>114576</v>
          </cell>
          <cell r="E797" t="str">
            <v>CONSTRUCCIÓN</v>
          </cell>
          <cell r="F797" t="str">
            <v>DESAGÜES E INSTALACIONES SUBTERRÁNEAS</v>
          </cell>
          <cell r="G797">
            <v>3.15</v>
          </cell>
        </row>
        <row r="798">
          <cell r="B798" t="str">
            <v>TUBERÍA PVC ALCANTARILLADO 10"</v>
          </cell>
          <cell r="C798" t="str">
            <v>ML</v>
          </cell>
          <cell r="D798">
            <v>72402</v>
          </cell>
          <cell r="E798" t="str">
            <v>URBANISMO</v>
          </cell>
          <cell r="F798" t="str">
            <v>ALCANTARILLADO - TUBERÍA</v>
          </cell>
          <cell r="G798">
            <v>3.26</v>
          </cell>
        </row>
        <row r="799">
          <cell r="B799" t="str">
            <v>TUBERÍA PVC ALCANTARILLADO 12"</v>
          </cell>
          <cell r="C799" t="str">
            <v>ML</v>
          </cell>
          <cell r="D799">
            <v>104501</v>
          </cell>
          <cell r="E799" t="str">
            <v>URBANISMO</v>
          </cell>
          <cell r="F799" t="str">
            <v>ALCANTARILLADO - TUBERÍA</v>
          </cell>
          <cell r="G799">
            <v>3.27</v>
          </cell>
        </row>
        <row r="800">
          <cell r="B800" t="str">
            <v>TUBERÍA PVC ALCANTARILLADO 16"</v>
          </cell>
          <cell r="C800" t="str">
            <v>ML</v>
          </cell>
          <cell r="D800">
            <v>160420</v>
          </cell>
          <cell r="E800" t="str">
            <v>URBANISMO</v>
          </cell>
          <cell r="F800" t="str">
            <v>ALCANTARILLADO - TUBERÍA</v>
          </cell>
          <cell r="G800">
            <v>3.28</v>
          </cell>
        </row>
        <row r="801">
          <cell r="B801" t="str">
            <v>TUBERÍA PVC ALCANTARILLADO 8"</v>
          </cell>
          <cell r="C801" t="str">
            <v>ML</v>
          </cell>
          <cell r="D801">
            <v>51182</v>
          </cell>
          <cell r="E801" t="str">
            <v>URBANISMO</v>
          </cell>
          <cell r="F801" t="str">
            <v>ALCANTARILLADO - TUBERÍA</v>
          </cell>
          <cell r="G801">
            <v>3.25</v>
          </cell>
        </row>
        <row r="802">
          <cell r="B802" t="str">
            <v>TUBERÍA PVC ALCANTARILLADO REFORZADO 20"</v>
          </cell>
          <cell r="C802" t="str">
            <v>ML</v>
          </cell>
          <cell r="D802">
            <v>257854</v>
          </cell>
          <cell r="E802" t="str">
            <v>URBANISMO</v>
          </cell>
          <cell r="F802" t="str">
            <v>ALCANTARILLADO - TUBERÍA</v>
          </cell>
          <cell r="G802">
            <v>3.29</v>
          </cell>
        </row>
        <row r="803">
          <cell r="B803" t="str">
            <v>TUBERÍA PVC ALCANTARILLADO REFORZADO 24"</v>
          </cell>
          <cell r="C803" t="str">
            <v>ML</v>
          </cell>
          <cell r="D803">
            <v>374010</v>
          </cell>
          <cell r="E803" t="str">
            <v>URBANISMO</v>
          </cell>
          <cell r="F803" t="str">
            <v>ALCANTARILLADO - TUBERÍA</v>
          </cell>
          <cell r="G803">
            <v>3.3</v>
          </cell>
        </row>
        <row r="804">
          <cell r="B804" t="str">
            <v>TUBERÍA PVC ALCANTARILLADO REFORZADO 27"</v>
          </cell>
          <cell r="C804" t="str">
            <v>ML</v>
          </cell>
          <cell r="D804">
            <v>473340</v>
          </cell>
          <cell r="E804" t="str">
            <v>URBANISMO</v>
          </cell>
          <cell r="F804" t="str">
            <v>ALCANTARILLADO - TUBERÍA</v>
          </cell>
          <cell r="G804">
            <v>3.31</v>
          </cell>
        </row>
        <row r="805">
          <cell r="B805" t="str">
            <v>TUBERÍA PVC ALCANTARILLADO REFORZADO 33"</v>
          </cell>
          <cell r="C805" t="str">
            <v>ML</v>
          </cell>
          <cell r="D805">
            <v>622382</v>
          </cell>
          <cell r="E805" t="str">
            <v>URBANISMO</v>
          </cell>
          <cell r="F805" t="str">
            <v>ALCANTARILLADO - TUBERÍA</v>
          </cell>
          <cell r="G805">
            <v>3.32</v>
          </cell>
        </row>
        <row r="806">
          <cell r="B806" t="str">
            <v>TUBERÍA PVC ALCANTARILLADO REFORZADO 36"</v>
          </cell>
          <cell r="C806" t="str">
            <v>ML</v>
          </cell>
          <cell r="D806">
            <v>856203</v>
          </cell>
          <cell r="E806" t="str">
            <v>URBANISMO</v>
          </cell>
          <cell r="F806" t="str">
            <v>ALCANTARILLADO - TUBERÍA</v>
          </cell>
          <cell r="G806">
            <v>3.33</v>
          </cell>
        </row>
        <row r="807">
          <cell r="B807" t="str">
            <v>TUBERÍA PVC CONDUIT 1 1/2"</v>
          </cell>
          <cell r="C807" t="str">
            <v>ML</v>
          </cell>
          <cell r="D807">
            <v>13255</v>
          </cell>
          <cell r="E807" t="str">
            <v>CONSTRUCCIÓN</v>
          </cell>
          <cell r="F807" t="str">
            <v>INSTALACIONES ELÉCTRICAS</v>
          </cell>
          <cell r="G807">
            <v>12.19</v>
          </cell>
        </row>
        <row r="808">
          <cell r="B808" t="str">
            <v>TUBERÍA PVC CONDUIT 1"</v>
          </cell>
          <cell r="C808" t="str">
            <v>ML</v>
          </cell>
          <cell r="D808">
            <v>7411</v>
          </cell>
          <cell r="E808" t="str">
            <v>CONSTRUCCIÓN</v>
          </cell>
          <cell r="F808" t="str">
            <v>INSTALACIONES ELÉCTRICAS</v>
          </cell>
          <cell r="G808">
            <v>12.18</v>
          </cell>
        </row>
        <row r="809">
          <cell r="B809" t="str">
            <v>TUBERÍA PVC CONDUIT 1/2"</v>
          </cell>
          <cell r="C809" t="str">
            <v>ML</v>
          </cell>
          <cell r="D809">
            <v>3607</v>
          </cell>
          <cell r="E809" t="str">
            <v>CONSTRUCCIÓN</v>
          </cell>
          <cell r="F809" t="str">
            <v>INSTALACIONES ELÉCTRICAS</v>
          </cell>
          <cell r="G809">
            <v>12.16</v>
          </cell>
        </row>
        <row r="810">
          <cell r="B810" t="str">
            <v>TUBERÍA PVC CONDUIT 3/4"</v>
          </cell>
          <cell r="C810" t="str">
            <v>ML</v>
          </cell>
          <cell r="D810">
            <v>4762</v>
          </cell>
          <cell r="E810" t="str">
            <v>CONSTRUCCIÓN</v>
          </cell>
          <cell r="F810" t="str">
            <v>INSTALACIONES ELÉCTRICAS</v>
          </cell>
          <cell r="G810">
            <v>12.17</v>
          </cell>
          <cell r="H810">
            <v>9.6999999999999993</v>
          </cell>
        </row>
        <row r="811">
          <cell r="B811" t="str">
            <v>TUBERÍA PVC UNIÓN MECÁNICA RDE 21 2"</v>
          </cell>
          <cell r="C811" t="str">
            <v>ML</v>
          </cell>
          <cell r="D811">
            <v>14540</v>
          </cell>
          <cell r="E811" t="str">
            <v>URBANISMO</v>
          </cell>
          <cell r="F811" t="str">
            <v>ACUEDUCTO</v>
          </cell>
          <cell r="G811">
            <v>1.21</v>
          </cell>
        </row>
        <row r="812">
          <cell r="B812" t="str">
            <v>TUBERÍA PVC UNIÓN MECÁNICA RDE 26 10"</v>
          </cell>
          <cell r="C812" t="str">
            <v>ML</v>
          </cell>
          <cell r="D812">
            <v>187550</v>
          </cell>
          <cell r="E812" t="str">
            <v>URBANISMO</v>
          </cell>
          <cell r="F812" t="str">
            <v>ACUEDUCTO</v>
          </cell>
          <cell r="G812">
            <v>1.25</v>
          </cell>
        </row>
        <row r="813">
          <cell r="B813" t="str">
            <v>TUBERÍA PVC UNIÓN MECÁNICA RDE 26 2"</v>
          </cell>
          <cell r="C813" t="str">
            <v>ML</v>
          </cell>
          <cell r="D813">
            <v>12825</v>
          </cell>
          <cell r="E813" t="str">
            <v>URBANISMO</v>
          </cell>
          <cell r="F813" t="str">
            <v>ACUEDUCTO</v>
          </cell>
          <cell r="G813">
            <v>1.22</v>
          </cell>
        </row>
        <row r="814">
          <cell r="B814" t="str">
            <v>TUBERÍA PVC UNIÓN MECÁNICA RDE 26 4"</v>
          </cell>
          <cell r="C814" t="str">
            <v>ML</v>
          </cell>
          <cell r="D814">
            <v>31762</v>
          </cell>
          <cell r="E814" t="str">
            <v>URBANISMO</v>
          </cell>
          <cell r="F814" t="str">
            <v>ACUEDUCTO</v>
          </cell>
          <cell r="G814">
            <v>1.23</v>
          </cell>
        </row>
        <row r="815">
          <cell r="B815" t="str">
            <v>TUBERÍA PVC UNIÓN MECÁNICA RDE 26 8"</v>
          </cell>
          <cell r="C815" t="str">
            <v>ML</v>
          </cell>
          <cell r="D815">
            <v>125905</v>
          </cell>
          <cell r="E815" t="str">
            <v>URBANISMO</v>
          </cell>
          <cell r="F815" t="str">
            <v>ACUEDUCTO</v>
          </cell>
          <cell r="G815">
            <v>1.24</v>
          </cell>
        </row>
        <row r="816">
          <cell r="B816" t="str">
            <v>TUBERÍA PVC UNIÓN MECÁNICA RDE 32.5 10"</v>
          </cell>
          <cell r="C816" t="str">
            <v>ML</v>
          </cell>
          <cell r="D816">
            <v>156439</v>
          </cell>
          <cell r="E816" t="str">
            <v>URBANISMO</v>
          </cell>
          <cell r="F816" t="str">
            <v>ACUEDUCTO</v>
          </cell>
          <cell r="G816">
            <v>1.28</v>
          </cell>
        </row>
        <row r="817">
          <cell r="B817" t="str">
            <v>TUBERÍA PVC UNIÓN MECÁNICA RDE 32.5 4"</v>
          </cell>
          <cell r="C817" t="str">
            <v>ML</v>
          </cell>
          <cell r="D817">
            <v>30621</v>
          </cell>
          <cell r="E817" t="str">
            <v>URBANISMO</v>
          </cell>
          <cell r="F817" t="str">
            <v>ACUEDUCTO</v>
          </cell>
          <cell r="G817">
            <v>1.26</v>
          </cell>
        </row>
        <row r="818">
          <cell r="B818" t="str">
            <v>TUBERÍA PVC UNIÓN MECÁNICA RDE 32.5 8"</v>
          </cell>
          <cell r="C818" t="str">
            <v>ML</v>
          </cell>
          <cell r="D818">
            <v>105530</v>
          </cell>
          <cell r="E818" t="str">
            <v>URBANISMO</v>
          </cell>
          <cell r="F818" t="str">
            <v>ACUEDUCTO</v>
          </cell>
          <cell r="G818">
            <v>1.27</v>
          </cell>
        </row>
        <row r="819">
          <cell r="B819" t="str">
            <v>UNIÓN RÁPIDA DE CONSTRUCCIÓN PVC 2 1/2"</v>
          </cell>
          <cell r="C819" t="str">
            <v>UN</v>
          </cell>
          <cell r="D819">
            <v>30962</v>
          </cell>
          <cell r="E819" t="str">
            <v>URBANISMO</v>
          </cell>
          <cell r="F819" t="str">
            <v>ACUEDUCTO</v>
          </cell>
          <cell r="G819">
            <v>1.29</v>
          </cell>
        </row>
        <row r="820">
          <cell r="B820" t="str">
            <v>UNIÓN RÁPIDA DE CONSTRUCCIÓN PVC 4"</v>
          </cell>
          <cell r="C820" t="str">
            <v>UN</v>
          </cell>
          <cell r="D820">
            <v>63853</v>
          </cell>
          <cell r="E820" t="str">
            <v>URBANISMO</v>
          </cell>
          <cell r="F820" t="str">
            <v>ACUEDUCTO</v>
          </cell>
          <cell r="G820">
            <v>1.3</v>
          </cell>
        </row>
        <row r="821">
          <cell r="B821" t="str">
            <v>UNIÓN RÁPIDA DE CONSTRUCCIÓN PVC 8"</v>
          </cell>
          <cell r="C821" t="str">
            <v>UN</v>
          </cell>
          <cell r="D821">
            <v>257304</v>
          </cell>
          <cell r="E821" t="str">
            <v>URBANISMO</v>
          </cell>
          <cell r="F821" t="str">
            <v>ACUEDUCTO</v>
          </cell>
          <cell r="G821">
            <v>1.31</v>
          </cell>
        </row>
        <row r="822">
          <cell r="B822" t="str">
            <v>UNIÓN REPARACION PVC 4"</v>
          </cell>
          <cell r="C822" t="str">
            <v>UN</v>
          </cell>
          <cell r="D822">
            <v>74512</v>
          </cell>
          <cell r="E822" t="str">
            <v>URBANISMO</v>
          </cell>
          <cell r="F822" t="str">
            <v>ACUEDUCTO</v>
          </cell>
          <cell r="G822">
            <v>1.32</v>
          </cell>
        </row>
        <row r="823">
          <cell r="B823" t="str">
            <v>UNIÓN REPARACIÓN PVC 8"</v>
          </cell>
          <cell r="C823" t="str">
            <v>UN</v>
          </cell>
          <cell r="D823">
            <v>299386</v>
          </cell>
          <cell r="E823" t="str">
            <v>URBANISMO</v>
          </cell>
          <cell r="F823" t="str">
            <v>ACUEDUCTO</v>
          </cell>
          <cell r="G823">
            <v>1.33</v>
          </cell>
        </row>
        <row r="824">
          <cell r="B824" t="str">
            <v>UNIÓN REPARACIÓN UNIÓN Z PVC 10"</v>
          </cell>
          <cell r="C824" t="str">
            <v>UN</v>
          </cell>
          <cell r="D824">
            <v>510899</v>
          </cell>
          <cell r="E824" t="str">
            <v>URBANISMO</v>
          </cell>
          <cell r="F824" t="str">
            <v>ACUEDUCTO</v>
          </cell>
          <cell r="G824">
            <v>1.35</v>
          </cell>
        </row>
        <row r="825">
          <cell r="B825" t="str">
            <v>UNIÓN REPARACIÓN UNIÓN Z PVC 6"</v>
          </cell>
          <cell r="C825" t="str">
            <v>UN</v>
          </cell>
          <cell r="D825">
            <v>179346</v>
          </cell>
          <cell r="E825" t="str">
            <v>URBANISMO</v>
          </cell>
          <cell r="F825" t="str">
            <v>ACUEDUCTO</v>
          </cell>
          <cell r="G825">
            <v>1.34</v>
          </cell>
        </row>
        <row r="826">
          <cell r="B826" t="str">
            <v>VÁLVULA COMPUERTA ELÁSTICA 6"</v>
          </cell>
          <cell r="C826" t="str">
            <v>UN</v>
          </cell>
          <cell r="D826">
            <v>1369010</v>
          </cell>
          <cell r="E826" t="str">
            <v>URBANISMO</v>
          </cell>
          <cell r="F826" t="str">
            <v>ACUEDUCTO</v>
          </cell>
          <cell r="G826">
            <v>1.36</v>
          </cell>
        </row>
        <row r="827">
          <cell r="B827" t="str">
            <v>VÁLVULA COMPUERTA ELÁSTICA 8"</v>
          </cell>
          <cell r="C827" t="str">
            <v>UN</v>
          </cell>
          <cell r="D827">
            <v>2022891</v>
          </cell>
          <cell r="E827" t="str">
            <v>URBANISMO</v>
          </cell>
          <cell r="F827" t="str">
            <v>ACUEDUCTO</v>
          </cell>
          <cell r="G827">
            <v>1.37</v>
          </cell>
        </row>
        <row r="828">
          <cell r="B828" t="str">
            <v>VÁLVULA DE BOLA GAS 1"</v>
          </cell>
          <cell r="C828" t="str">
            <v>UN</v>
          </cell>
          <cell r="D828">
            <v>36545</v>
          </cell>
          <cell r="E828" t="str">
            <v>CONSTRUCCIÓN</v>
          </cell>
          <cell r="F828" t="str">
            <v>INSTALACIONES RED GASES</v>
          </cell>
          <cell r="G828">
            <v>20.12</v>
          </cell>
        </row>
        <row r="829">
          <cell r="B829" t="str">
            <v>VÁLVULA DE BOLA GAS 1/2"</v>
          </cell>
          <cell r="C829" t="str">
            <v>UN</v>
          </cell>
          <cell r="D829">
            <v>18098</v>
          </cell>
          <cell r="E829" t="str">
            <v>CONSTRUCCIÓN</v>
          </cell>
          <cell r="F829" t="str">
            <v>INSTALACIONES RED GASES</v>
          </cell>
          <cell r="G829">
            <v>20.100000000000001</v>
          </cell>
        </row>
        <row r="830">
          <cell r="B830" t="str">
            <v>VÁLVULA DE BOLA GAS 3/4"</v>
          </cell>
          <cell r="C830" t="str">
            <v>UN</v>
          </cell>
          <cell r="D830">
            <v>23738</v>
          </cell>
          <cell r="E830" t="str">
            <v>CONSTRUCCIÓN</v>
          </cell>
          <cell r="F830" t="str">
            <v>INSTALACIONES RED GASES</v>
          </cell>
          <cell r="G830">
            <v>20.11</v>
          </cell>
        </row>
        <row r="831">
          <cell r="B831" t="str">
            <v>VÁLVULA DE TOMA Y EXPULSIÓN DE AIRE 1"</v>
          </cell>
          <cell r="C831" t="str">
            <v>UN</v>
          </cell>
          <cell r="D831">
            <v>322169</v>
          </cell>
          <cell r="E831" t="str">
            <v>CONSTRUCCIÓN</v>
          </cell>
          <cell r="F831" t="str">
            <v>INSTALACIONES HIDROSANITARIAS - RED CONTRA INCENDIO</v>
          </cell>
          <cell r="G831">
            <v>11.65</v>
          </cell>
        </row>
        <row r="832">
          <cell r="B832" t="str">
            <v>VÁLVULA MARIPOSA 3"</v>
          </cell>
          <cell r="C832" t="str">
            <v>UN</v>
          </cell>
          <cell r="D832">
            <v>645587</v>
          </cell>
          <cell r="E832" t="str">
            <v>CONSTRUCCIÓN</v>
          </cell>
          <cell r="F832" t="str">
            <v>INSTALACIONES HIDROSANITARIAS - RED CONTRA INCENDIO</v>
          </cell>
          <cell r="G832">
            <v>11.63</v>
          </cell>
        </row>
        <row r="833">
          <cell r="B833" t="str">
            <v>VÁLVULA MARIPOSA 4"</v>
          </cell>
          <cell r="C833" t="str">
            <v>UN</v>
          </cell>
          <cell r="D833">
            <v>835780</v>
          </cell>
          <cell r="E833" t="str">
            <v>CONSTRUCCIÓN</v>
          </cell>
          <cell r="F833" t="str">
            <v>INSTALACIONES HIDROSANITARIAS - RED CONTRA INCENDIO</v>
          </cell>
          <cell r="G833">
            <v>11.64</v>
          </cell>
        </row>
        <row r="834">
          <cell r="B834" t="str">
            <v>VÁLVULA POLIETILENO GAS 1"</v>
          </cell>
          <cell r="C834" t="str">
            <v>UN</v>
          </cell>
          <cell r="D834">
            <v>336662</v>
          </cell>
          <cell r="E834" t="str">
            <v>CONSTRUCCIÓN</v>
          </cell>
          <cell r="F834" t="str">
            <v>INSTALACIONES RED GASES</v>
          </cell>
          <cell r="G834">
            <v>20.149999999999999</v>
          </cell>
        </row>
        <row r="835">
          <cell r="B835" t="str">
            <v>VÁLVULA POLIETILENO GAS 1/2"</v>
          </cell>
          <cell r="C835" t="str">
            <v>UN</v>
          </cell>
          <cell r="D835">
            <v>280488</v>
          </cell>
          <cell r="E835" t="str">
            <v>CONSTRUCCIÓN</v>
          </cell>
          <cell r="F835" t="str">
            <v>INSTALACIONES RED GASES</v>
          </cell>
          <cell r="G835">
            <v>20.13</v>
          </cell>
        </row>
        <row r="836">
          <cell r="B836" t="str">
            <v>VÁLVULA POLIETILENO GAS 3/4"</v>
          </cell>
          <cell r="C836" t="str">
            <v>UN</v>
          </cell>
          <cell r="D836">
            <v>322860</v>
          </cell>
          <cell r="E836" t="str">
            <v>CONSTRUCCIÓN</v>
          </cell>
          <cell r="F836" t="str">
            <v>INSTALACIONES RED GASES</v>
          </cell>
          <cell r="G836">
            <v>20.14</v>
          </cell>
        </row>
        <row r="837">
          <cell r="B837" t="str">
            <v>VENTANA EN ALUMINIO  CORREDIZA</v>
          </cell>
          <cell r="C837" t="str">
            <v>M2</v>
          </cell>
          <cell r="D837">
            <v>283012</v>
          </cell>
          <cell r="E837" t="str">
            <v>CONSTRUCCIÓN</v>
          </cell>
          <cell r="F837" t="str">
            <v>CARPINTERÍA METÁLICA</v>
          </cell>
          <cell r="G837">
            <v>10.19</v>
          </cell>
        </row>
        <row r="838">
          <cell r="B838" t="str">
            <v>VENTANA LÁMINA CALIBRE 18 INC. ANTICORROSIVO</v>
          </cell>
          <cell r="C838" t="str">
            <v>M2</v>
          </cell>
          <cell r="D838">
            <v>124472</v>
          </cell>
          <cell r="E838" t="str">
            <v>CONSTRUCCIÓN</v>
          </cell>
          <cell r="F838" t="str">
            <v>CARPINTERÍA METÁLICA</v>
          </cell>
          <cell r="G838">
            <v>10.199999999999999</v>
          </cell>
        </row>
        <row r="839">
          <cell r="B839" t="str">
            <v>VENTANERÍA EN MADERA CEDRO MACHO</v>
          </cell>
          <cell r="C839" t="str">
            <v>M2</v>
          </cell>
          <cell r="D839">
            <v>101530</v>
          </cell>
          <cell r="E839" t="str">
            <v>CONSTRUCCIÓN</v>
          </cell>
          <cell r="F839" t="str">
            <v>CARPINTERÍA EN MADERA</v>
          </cell>
          <cell r="G839">
            <v>9.17</v>
          </cell>
        </row>
        <row r="840">
          <cell r="B840" t="str">
            <v>VIDRIO ESMERILADO INCOLORO 4 MM</v>
          </cell>
          <cell r="C840" t="str">
            <v>M2</v>
          </cell>
          <cell r="D840">
            <v>64696</v>
          </cell>
          <cell r="E840" t="str">
            <v>CONSTRUCCIÓN</v>
          </cell>
          <cell r="F840" t="str">
            <v>CARPINTERÍA EN MADERA</v>
          </cell>
          <cell r="G840">
            <v>9.25</v>
          </cell>
        </row>
        <row r="841">
          <cell r="B841" t="str">
            <v>VIDRIO ESMERILADO INCOLORO 5 MM</v>
          </cell>
          <cell r="C841" t="str">
            <v>M2</v>
          </cell>
          <cell r="D841">
            <v>77806</v>
          </cell>
          <cell r="E841" t="str">
            <v>CONSTRUCCIÓN</v>
          </cell>
          <cell r="F841" t="str">
            <v>CARPINTERÍA EN MADERA</v>
          </cell>
          <cell r="G841">
            <v>9.26</v>
          </cell>
        </row>
        <row r="842">
          <cell r="B842" t="str">
            <v>VIDRIO TEMPLADO PULIDO 10 MM</v>
          </cell>
          <cell r="C842" t="str">
            <v>M2</v>
          </cell>
          <cell r="D842">
            <v>366787</v>
          </cell>
          <cell r="E842" t="str">
            <v>CONSTRUCCIÓN</v>
          </cell>
          <cell r="F842" t="str">
            <v>CARPINTERÍA EN MADERA</v>
          </cell>
          <cell r="G842">
            <v>9.27</v>
          </cell>
        </row>
        <row r="843">
          <cell r="B843" t="str">
            <v>VIDRIO TEMPLADO PULIDO 8 MM</v>
          </cell>
          <cell r="C843" t="str">
            <v>M2</v>
          </cell>
          <cell r="D843">
            <v>256387</v>
          </cell>
          <cell r="E843" t="str">
            <v>CONSTRUCCIÓN</v>
          </cell>
          <cell r="F843" t="str">
            <v>CARPINTERÍA EN MADERA</v>
          </cell>
          <cell r="G843">
            <v>9.2799999999999994</v>
          </cell>
        </row>
        <row r="844">
          <cell r="B844" t="str">
            <v>VIDRIO TRANSPARENTE 3 MM</v>
          </cell>
          <cell r="C844" t="str">
            <v>M2</v>
          </cell>
          <cell r="D844">
            <v>34336</v>
          </cell>
          <cell r="E844" t="str">
            <v>CONSTRUCCIÓN</v>
          </cell>
          <cell r="F844" t="str">
            <v>CARPINTERÍA EN MADERA</v>
          </cell>
          <cell r="G844">
            <v>9.2899999999999991</v>
          </cell>
        </row>
        <row r="845">
          <cell r="B845" t="str">
            <v>VIDRIO TRANSPARENTE 4 MM</v>
          </cell>
          <cell r="C845" t="str">
            <v>M2</v>
          </cell>
          <cell r="D845">
            <v>43996</v>
          </cell>
          <cell r="E845" t="str">
            <v>CONSTRUCCIÓN</v>
          </cell>
          <cell r="F845" t="str">
            <v>CARPINTERÍA EN MADERA</v>
          </cell>
          <cell r="G845">
            <v>9.3000000000000007</v>
          </cell>
        </row>
        <row r="846">
          <cell r="B846" t="str">
            <v>VIDRIO TRANSPARENTE 5 MM</v>
          </cell>
          <cell r="C846" t="str">
            <v>M2</v>
          </cell>
          <cell r="D846">
            <v>53657</v>
          </cell>
          <cell r="E846" t="str">
            <v>CONSTRUCCIÓN</v>
          </cell>
          <cell r="F846" t="str">
            <v>CARPINTERÍA EN MADERA</v>
          </cell>
          <cell r="G846">
            <v>9.31</v>
          </cell>
        </row>
        <row r="847">
          <cell r="B847" t="str">
            <v>VIDRIO TRANSPARENTE 6 MM</v>
          </cell>
          <cell r="C847" t="str">
            <v>M2</v>
          </cell>
          <cell r="D847">
            <v>67456</v>
          </cell>
          <cell r="E847" t="str">
            <v>CONSTRUCCIÓN</v>
          </cell>
          <cell r="F847" t="str">
            <v>CARPINTERÍA EN MADERA</v>
          </cell>
          <cell r="G847">
            <v>9.3199999999999896</v>
          </cell>
        </row>
        <row r="848">
          <cell r="B848" t="str">
            <v>VIGA  CINTA 3500 PSI</v>
          </cell>
          <cell r="C848" t="str">
            <v>M3</v>
          </cell>
          <cell r="D848">
            <v>859400</v>
          </cell>
          <cell r="E848" t="str">
            <v>CONSTRUCCIÓN</v>
          </cell>
          <cell r="F848" t="str">
            <v>ESTRUCTURAS EN CONCRETO</v>
          </cell>
          <cell r="G848">
            <v>4.2700000000000102</v>
          </cell>
        </row>
        <row r="849">
          <cell r="B849" t="str">
            <v>VIGA AÉREA 3500 PSI</v>
          </cell>
          <cell r="C849" t="str">
            <v>M3</v>
          </cell>
          <cell r="D849">
            <v>879469</v>
          </cell>
          <cell r="E849" t="str">
            <v>CONSTRUCCIÓN</v>
          </cell>
          <cell r="F849" t="str">
            <v>ESTRUCTURAS EN CONCRETO</v>
          </cell>
          <cell r="G849">
            <v>4.2600000000000096</v>
          </cell>
        </row>
        <row r="850">
          <cell r="B850" t="str">
            <v xml:space="preserve">VIGA CANAL EN CONCRETO 3500 PSI </v>
          </cell>
          <cell r="C850" t="str">
            <v>M3</v>
          </cell>
          <cell r="D850">
            <v>1070145</v>
          </cell>
          <cell r="E850" t="str">
            <v>CONSTRUCCIÓN</v>
          </cell>
          <cell r="F850" t="str">
            <v>ESTRUCTURAS EN CONCRETO</v>
          </cell>
          <cell r="G850">
            <v>4.28000000000001</v>
          </cell>
        </row>
        <row r="851">
          <cell r="B851" t="str">
            <v>VIGA DE AMARRE EN CONCRETO 3500 PSI</v>
          </cell>
          <cell r="C851" t="str">
            <v>M3</v>
          </cell>
          <cell r="D851">
            <v>677942</v>
          </cell>
          <cell r="E851" t="str">
            <v>CONSTRUCCIÓN</v>
          </cell>
          <cell r="F851" t="str">
            <v>CIMIENTOS</v>
          </cell>
          <cell r="G851">
            <v>2.7</v>
          </cell>
        </row>
        <row r="852">
          <cell r="B852" t="str">
            <v>VINILO SOBRE PAÑETE 2 MANOS</v>
          </cell>
          <cell r="C852" t="str">
            <v>M2</v>
          </cell>
          <cell r="D852">
            <v>7211</v>
          </cell>
          <cell r="E852" t="str">
            <v>CONSTRUCCIÓN</v>
          </cell>
          <cell r="F852" t="str">
            <v>PINTURAS</v>
          </cell>
          <cell r="G852">
            <v>18.23</v>
          </cell>
        </row>
        <row r="853">
          <cell r="B853" t="str">
            <v>VINILO SOBRE PAÑETE 2 MANOS (LINEAL)</v>
          </cell>
          <cell r="C853" t="str">
            <v>ML</v>
          </cell>
          <cell r="D853">
            <v>4526</v>
          </cell>
          <cell r="E853" t="str">
            <v>CONSTRUCCIÓN</v>
          </cell>
          <cell r="F853" t="str">
            <v>PINTURAS</v>
          </cell>
          <cell r="G853">
            <v>18.239999999999998</v>
          </cell>
        </row>
        <row r="854">
          <cell r="B854" t="str">
            <v>WASH-PRIMER SOBRE ALUMNIO</v>
          </cell>
          <cell r="C854" t="str">
            <v>M2</v>
          </cell>
          <cell r="D854">
            <v>22294</v>
          </cell>
          <cell r="E854" t="str">
            <v>CONSTRUCCIÓN</v>
          </cell>
          <cell r="F854" t="str">
            <v>PINTURAS</v>
          </cell>
          <cell r="G854">
            <v>18.25</v>
          </cell>
        </row>
        <row r="855">
          <cell r="B855" t="str">
            <v>ZAPATAS EN CONCRETO 3500 PSI</v>
          </cell>
          <cell r="C855" t="str">
            <v>M3</v>
          </cell>
          <cell r="D855">
            <v>631208</v>
          </cell>
          <cell r="E855" t="str">
            <v>CONSTRUCCIÓN</v>
          </cell>
          <cell r="F855" t="str">
            <v>CIMIENTOS</v>
          </cell>
          <cell r="G855">
            <v>2.8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Gualiva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  <sheetName val="Table 24"/>
      <sheetName val="Table 25"/>
      <sheetName val="Table 26"/>
      <sheetName val="Table 27"/>
      <sheetName val="Table 28"/>
      <sheetName val="Table 29"/>
      <sheetName val="Table 30"/>
      <sheetName val="Table 31"/>
      <sheetName val="Table 32"/>
      <sheetName val="Table 33"/>
      <sheetName val="Table 34"/>
      <sheetName val="Table 35"/>
      <sheetName val="Table 36"/>
      <sheetName val="Table 37"/>
      <sheetName val="Table 38"/>
      <sheetName val="Table 39"/>
      <sheetName val="Table 40"/>
      <sheetName val="Table 41"/>
      <sheetName val="Table 42"/>
      <sheetName val="Table 43"/>
      <sheetName val="Table 44"/>
      <sheetName val="Table 45"/>
      <sheetName val="Table 46"/>
      <sheetName val="Table 47"/>
      <sheetName val="Table 48"/>
      <sheetName val="Table 49"/>
      <sheetName val="Table 50"/>
      <sheetName val="Table 51"/>
      <sheetName val="Table 52"/>
      <sheetName val="Table 53"/>
      <sheetName val="Table 54"/>
      <sheetName val="Table 55"/>
      <sheetName val="Table 56"/>
      <sheetName val="Table 57"/>
      <sheetName val="Table 58"/>
      <sheetName val="Table 59"/>
      <sheetName val="Table 60"/>
      <sheetName val="Table 61"/>
      <sheetName val="Table 62"/>
      <sheetName val="Table 63"/>
      <sheetName val="Table 6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29">
          <cell r="B129" t="str">
            <v>MURO DRYWALL DOBLE CARA 0.12 M (LINEAL)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2EEB0-9FA9-4405-892E-9CC2C1445B75}">
  <dimension ref="A1:Q93"/>
  <sheetViews>
    <sheetView showGridLines="0" tabSelected="1" topLeftCell="A50" zoomScale="55" zoomScaleNormal="55" zoomScaleSheetLayoutView="55" zoomScalePageLayoutView="70" workbookViewId="0">
      <selection activeCell="S85" sqref="S85"/>
    </sheetView>
  </sheetViews>
  <sheetFormatPr baseColWidth="10" defaultColWidth="11.42578125" defaultRowHeight="16.5"/>
  <cols>
    <col min="1" max="2" width="4.42578125" style="1" customWidth="1"/>
    <col min="3" max="3" width="14.7109375" style="1" customWidth="1"/>
    <col min="4" max="4" width="16.5703125" style="2" customWidth="1"/>
    <col min="5" max="5" width="16.140625" style="2" customWidth="1"/>
    <col min="6" max="6" width="20.7109375" style="1" customWidth="1"/>
    <col min="7" max="7" width="73.28515625" style="1" customWidth="1"/>
    <col min="8" max="8" width="8.7109375" style="2" customWidth="1"/>
    <col min="9" max="9" width="18.85546875" style="2" customWidth="1"/>
    <col min="10" max="10" width="23.85546875" style="1" customWidth="1"/>
    <col min="11" max="11" width="30" style="1" customWidth="1"/>
    <col min="12" max="13" width="4.42578125" style="1" customWidth="1"/>
    <col min="14" max="14" width="11.42578125" style="1"/>
    <col min="15" max="15" width="19.28515625" style="1" customWidth="1"/>
    <col min="16" max="16" width="11.42578125" style="1"/>
    <col min="17" max="17" width="36.5703125" style="1" customWidth="1"/>
    <col min="18" max="16384" width="11.42578125" style="1"/>
  </cols>
  <sheetData>
    <row r="1" spans="1:13" ht="17.25" thickBot="1">
      <c r="A1" s="5"/>
      <c r="B1" s="29"/>
      <c r="C1" s="30"/>
      <c r="D1" s="64"/>
      <c r="E1" s="30"/>
      <c r="F1" s="5"/>
      <c r="G1" s="5"/>
      <c r="H1" s="6"/>
      <c r="I1" s="6"/>
      <c r="J1" s="5"/>
      <c r="K1" s="5"/>
      <c r="L1" s="5"/>
      <c r="M1" s="5"/>
    </row>
    <row r="2" spans="1:13" ht="17.25" thickTop="1">
      <c r="A2" s="5"/>
      <c r="B2" s="83"/>
      <c r="C2" s="84"/>
      <c r="D2" s="84"/>
      <c r="E2" s="84"/>
      <c r="F2" s="84"/>
      <c r="G2" s="84"/>
      <c r="H2" s="84"/>
      <c r="I2" s="84"/>
      <c r="J2" s="84"/>
      <c r="K2" s="84"/>
      <c r="L2" s="85"/>
      <c r="M2" s="5"/>
    </row>
    <row r="3" spans="1:13" ht="30.75" customHeight="1">
      <c r="A3" s="5"/>
      <c r="B3" s="7"/>
      <c r="C3" s="86" t="s">
        <v>28</v>
      </c>
      <c r="D3" s="87"/>
      <c r="E3" s="87"/>
      <c r="F3" s="88"/>
      <c r="G3" s="5"/>
      <c r="H3" s="6"/>
      <c r="I3" s="6"/>
      <c r="J3" s="5"/>
      <c r="K3" s="5"/>
      <c r="L3" s="8"/>
      <c r="M3" s="5"/>
    </row>
    <row r="4" spans="1:13">
      <c r="A4" s="5"/>
      <c r="B4" s="7"/>
      <c r="C4" s="43" t="s">
        <v>0</v>
      </c>
      <c r="D4" s="65" t="s">
        <v>1</v>
      </c>
      <c r="E4" s="43" t="s">
        <v>2</v>
      </c>
      <c r="F4" s="46">
        <v>2</v>
      </c>
      <c r="G4" s="5"/>
      <c r="H4" s="6"/>
      <c r="I4" s="6"/>
      <c r="J4" s="5"/>
      <c r="K4" s="5"/>
      <c r="L4" s="8"/>
      <c r="M4" s="5"/>
    </row>
    <row r="5" spans="1:13" ht="17.25" thickBot="1">
      <c r="A5" s="5"/>
      <c r="B5" s="7"/>
      <c r="C5" s="29"/>
      <c r="D5" s="66"/>
      <c r="E5" s="29"/>
      <c r="F5" s="30"/>
      <c r="G5" s="5"/>
      <c r="H5" s="6"/>
      <c r="I5" s="6"/>
      <c r="J5" s="5"/>
      <c r="K5" s="5"/>
      <c r="L5" s="8"/>
      <c r="M5" s="5"/>
    </row>
    <row r="6" spans="1:13" ht="31.5" customHeight="1" thickTop="1">
      <c r="A6" s="5"/>
      <c r="B6" s="7"/>
      <c r="C6" s="89" t="s">
        <v>3</v>
      </c>
      <c r="D6" s="90"/>
      <c r="E6" s="90"/>
      <c r="F6" s="90"/>
      <c r="G6" s="90"/>
      <c r="H6" s="90"/>
      <c r="I6" s="90"/>
      <c r="J6" s="90"/>
      <c r="K6" s="91"/>
      <c r="L6" s="8"/>
      <c r="M6" s="5"/>
    </row>
    <row r="7" spans="1:13">
      <c r="A7" s="5"/>
      <c r="B7" s="44"/>
      <c r="C7" s="92" t="s">
        <v>4</v>
      </c>
      <c r="D7" s="92"/>
      <c r="E7" s="92"/>
      <c r="F7" s="92"/>
      <c r="G7" s="92"/>
      <c r="H7" s="92"/>
      <c r="I7" s="92"/>
      <c r="J7" s="92"/>
      <c r="K7" s="93"/>
      <c r="L7" s="8"/>
      <c r="M7" s="5"/>
    </row>
    <row r="8" spans="1:13" s="24" customFormat="1">
      <c r="A8" s="23"/>
      <c r="B8" s="45"/>
      <c r="C8" s="94" t="s">
        <v>29</v>
      </c>
      <c r="D8" s="95"/>
      <c r="E8" s="95"/>
      <c r="F8" s="95"/>
      <c r="G8" s="95"/>
      <c r="H8" s="95"/>
      <c r="I8" s="95"/>
      <c r="J8" s="95"/>
      <c r="K8" s="96"/>
      <c r="L8" s="25"/>
      <c r="M8" s="23"/>
    </row>
    <row r="9" spans="1:13">
      <c r="A9" s="5"/>
      <c r="B9" s="44"/>
      <c r="C9" s="94"/>
      <c r="D9" s="95"/>
      <c r="E9" s="95"/>
      <c r="F9" s="95"/>
      <c r="G9" s="95"/>
      <c r="H9" s="95"/>
      <c r="I9" s="95"/>
      <c r="J9" s="95"/>
      <c r="K9" s="96"/>
      <c r="L9" s="8"/>
      <c r="M9" s="5"/>
    </row>
    <row r="10" spans="1:13" ht="34.5" customHeight="1">
      <c r="A10" s="5"/>
      <c r="B10" s="44"/>
      <c r="C10" s="80" t="s">
        <v>5</v>
      </c>
      <c r="D10" s="81"/>
      <c r="E10" s="81"/>
      <c r="F10" s="81"/>
      <c r="G10" s="81"/>
      <c r="H10" s="81"/>
      <c r="I10" s="81"/>
      <c r="J10" s="81"/>
      <c r="K10" s="82"/>
      <c r="L10" s="8"/>
      <c r="M10" s="5"/>
    </row>
    <row r="11" spans="1:13" ht="53.25" customHeight="1" thickBot="1">
      <c r="A11" s="5"/>
      <c r="B11" s="7"/>
      <c r="C11" s="97" t="s">
        <v>36</v>
      </c>
      <c r="D11" s="98"/>
      <c r="E11" s="98"/>
      <c r="F11" s="98"/>
      <c r="G11" s="98"/>
      <c r="H11" s="98"/>
      <c r="I11" s="98"/>
      <c r="J11" s="98"/>
      <c r="K11" s="99"/>
      <c r="L11" s="8"/>
      <c r="M11" s="5"/>
    </row>
    <row r="12" spans="1:13" ht="30" customHeight="1">
      <c r="A12" s="5"/>
      <c r="B12" s="7"/>
      <c r="C12" s="100" t="s">
        <v>6</v>
      </c>
      <c r="D12" s="102" t="s">
        <v>7</v>
      </c>
      <c r="E12" s="104" t="s">
        <v>8</v>
      </c>
      <c r="F12" s="104"/>
      <c r="G12" s="100" t="s">
        <v>9</v>
      </c>
      <c r="H12" s="102" t="s">
        <v>10</v>
      </c>
      <c r="I12" s="102" t="s">
        <v>11</v>
      </c>
      <c r="J12" s="105" t="s">
        <v>12</v>
      </c>
      <c r="K12" s="107" t="s">
        <v>13</v>
      </c>
      <c r="L12" s="8"/>
      <c r="M12" s="5"/>
    </row>
    <row r="13" spans="1:13" ht="30" customHeight="1" thickBot="1">
      <c r="A13" s="5"/>
      <c r="B13" s="7"/>
      <c r="C13" s="101"/>
      <c r="D13" s="103"/>
      <c r="E13" s="9" t="s">
        <v>14</v>
      </c>
      <c r="F13" s="9" t="s">
        <v>15</v>
      </c>
      <c r="G13" s="101"/>
      <c r="H13" s="103"/>
      <c r="I13" s="103"/>
      <c r="J13" s="106"/>
      <c r="K13" s="108"/>
      <c r="L13" s="8"/>
      <c r="M13" s="5"/>
    </row>
    <row r="14" spans="1:13" ht="30" customHeight="1">
      <c r="A14" s="5"/>
      <c r="B14" s="7"/>
      <c r="C14" s="47" t="s">
        <v>44</v>
      </c>
      <c r="D14" s="67"/>
      <c r="E14" s="48"/>
      <c r="F14" s="48"/>
      <c r="G14" s="48"/>
      <c r="H14" s="67"/>
      <c r="I14" s="67"/>
      <c r="J14" s="48"/>
      <c r="K14" s="49"/>
      <c r="L14" s="8"/>
      <c r="M14" s="5"/>
    </row>
    <row r="15" spans="1:13" ht="23.25" customHeight="1">
      <c r="A15" s="5"/>
      <c r="B15" s="7"/>
      <c r="C15" s="10">
        <v>1</v>
      </c>
      <c r="D15" s="50">
        <v>1.1599999999999999</v>
      </c>
      <c r="E15" s="14"/>
      <c r="F15" s="14"/>
      <c r="G15" s="51" t="s">
        <v>39</v>
      </c>
      <c r="H15" s="50" t="s">
        <v>34</v>
      </c>
      <c r="I15" s="78">
        <v>43</v>
      </c>
      <c r="J15" s="63">
        <v>26178</v>
      </c>
      <c r="K15" s="56">
        <f>ROUND(+I15*J15,0)</f>
        <v>1125654</v>
      </c>
      <c r="L15" s="8"/>
      <c r="M15" s="5"/>
    </row>
    <row r="16" spans="1:13" ht="23.25" customHeight="1">
      <c r="A16" s="5"/>
      <c r="B16" s="7"/>
      <c r="C16" s="10">
        <f>+C15+1</f>
        <v>2</v>
      </c>
      <c r="D16" s="50">
        <v>1.38</v>
      </c>
      <c r="E16" s="14"/>
      <c r="F16" s="14"/>
      <c r="G16" s="51" t="s">
        <v>40</v>
      </c>
      <c r="H16" s="50" t="str">
        <f>VLOOKUP(G16,nocaimagob2018,2,FALSE)</f>
        <v>UN</v>
      </c>
      <c r="I16" s="78">
        <v>9</v>
      </c>
      <c r="J16" s="63">
        <v>26090</v>
      </c>
      <c r="K16" s="56">
        <f>ROUND(+I16*J16,0)</f>
        <v>234810</v>
      </c>
      <c r="L16" s="8"/>
      <c r="M16" s="5"/>
    </row>
    <row r="17" spans="1:15" ht="23.25" customHeight="1">
      <c r="A17" s="5"/>
      <c r="B17" s="7"/>
      <c r="C17" s="10">
        <f t="shared" ref="C17:C19" si="0">+C16+1</f>
        <v>3</v>
      </c>
      <c r="D17" s="50">
        <v>1.39</v>
      </c>
      <c r="E17" s="14"/>
      <c r="F17" s="14"/>
      <c r="G17" s="51" t="s">
        <v>41</v>
      </c>
      <c r="H17" s="50" t="s">
        <v>34</v>
      </c>
      <c r="I17" s="78">
        <v>7</v>
      </c>
      <c r="J17" s="63">
        <v>18338</v>
      </c>
      <c r="K17" s="56">
        <f t="shared" ref="K17:K19" si="1">ROUND(+I17*J17,0)</f>
        <v>128366</v>
      </c>
      <c r="L17" s="8"/>
      <c r="M17" s="5"/>
    </row>
    <row r="18" spans="1:15" ht="23.25" customHeight="1">
      <c r="A18" s="5"/>
      <c r="B18" s="7"/>
      <c r="C18" s="10">
        <f t="shared" si="0"/>
        <v>4</v>
      </c>
      <c r="D18" s="50">
        <v>1.32</v>
      </c>
      <c r="E18" s="14"/>
      <c r="F18" s="14"/>
      <c r="G18" s="51" t="s">
        <v>42</v>
      </c>
      <c r="H18" s="69" t="s">
        <v>37</v>
      </c>
      <c r="I18" s="78">
        <v>1</v>
      </c>
      <c r="J18" s="63">
        <v>40253</v>
      </c>
      <c r="K18" s="56">
        <f t="shared" si="1"/>
        <v>40253</v>
      </c>
      <c r="L18" s="8"/>
      <c r="M18" s="5"/>
    </row>
    <row r="19" spans="1:15" ht="23.25" customHeight="1">
      <c r="A19" s="5"/>
      <c r="B19" s="7"/>
      <c r="C19" s="10">
        <f t="shared" si="0"/>
        <v>5</v>
      </c>
      <c r="D19" s="50">
        <v>1.34</v>
      </c>
      <c r="E19" s="14"/>
      <c r="F19" s="14"/>
      <c r="G19" s="51" t="s">
        <v>43</v>
      </c>
      <c r="H19" s="50" t="s">
        <v>34</v>
      </c>
      <c r="I19" s="78">
        <v>86</v>
      </c>
      <c r="J19" s="63">
        <v>21696</v>
      </c>
      <c r="K19" s="56">
        <f t="shared" si="1"/>
        <v>1865856</v>
      </c>
      <c r="L19" s="8"/>
      <c r="M19" s="5"/>
    </row>
    <row r="20" spans="1:15" ht="30" customHeight="1" thickBot="1">
      <c r="A20" s="5"/>
      <c r="B20" s="7"/>
      <c r="C20" s="11" t="s">
        <v>16</v>
      </c>
      <c r="D20" s="15"/>
      <c r="E20" s="15"/>
      <c r="F20" s="15"/>
      <c r="G20" s="16"/>
      <c r="H20" s="15"/>
      <c r="I20" s="71"/>
      <c r="J20" s="12"/>
      <c r="K20" s="13">
        <f>SUM(K15:K19)</f>
        <v>3394939</v>
      </c>
      <c r="L20" s="8"/>
      <c r="M20" s="5"/>
    </row>
    <row r="21" spans="1:15" ht="30" customHeight="1">
      <c r="A21" s="5"/>
      <c r="B21" s="7"/>
      <c r="C21" s="109" t="s">
        <v>45</v>
      </c>
      <c r="D21" s="110"/>
      <c r="E21" s="110"/>
      <c r="F21" s="110"/>
      <c r="G21" s="110"/>
      <c r="H21" s="110"/>
      <c r="I21" s="110"/>
      <c r="J21" s="110"/>
      <c r="K21" s="111"/>
      <c r="L21" s="8"/>
      <c r="M21" s="5"/>
      <c r="O21" s="60"/>
    </row>
    <row r="22" spans="1:15" ht="17.25">
      <c r="A22" s="5"/>
      <c r="B22" s="7"/>
      <c r="C22" s="10">
        <f>+C19+1</f>
        <v>6</v>
      </c>
      <c r="D22" s="75">
        <v>2.8</v>
      </c>
      <c r="E22" s="14"/>
      <c r="F22" s="14"/>
      <c r="G22" s="51" t="s">
        <v>46</v>
      </c>
      <c r="H22" s="50" t="s">
        <v>35</v>
      </c>
      <c r="I22" s="78">
        <v>1.3</v>
      </c>
      <c r="J22" s="63">
        <v>962154</v>
      </c>
      <c r="K22" s="56">
        <f t="shared" ref="K22:K27" si="2">ROUND(+I22*J22,0)</f>
        <v>1250800</v>
      </c>
      <c r="L22" s="8"/>
      <c r="M22" s="5"/>
    </row>
    <row r="23" spans="1:15" ht="17.25">
      <c r="A23" s="5"/>
      <c r="B23" s="7"/>
      <c r="C23" s="10">
        <f>+C22+1</f>
        <v>7</v>
      </c>
      <c r="D23" s="50">
        <v>4.22</v>
      </c>
      <c r="E23" s="14"/>
      <c r="F23" s="14"/>
      <c r="G23" s="51" t="s">
        <v>47</v>
      </c>
      <c r="H23" s="50" t="s">
        <v>49</v>
      </c>
      <c r="I23" s="78">
        <v>870.65</v>
      </c>
      <c r="J23" s="63">
        <v>8666</v>
      </c>
      <c r="K23" s="56">
        <f t="shared" si="2"/>
        <v>7545053</v>
      </c>
      <c r="L23" s="8"/>
      <c r="M23" s="5"/>
      <c r="O23" s="61"/>
    </row>
    <row r="24" spans="1:15" ht="17.25">
      <c r="A24" s="5"/>
      <c r="B24" s="7"/>
      <c r="C24" s="10">
        <f t="shared" ref="C24:C27" si="3">+C23+1</f>
        <v>8</v>
      </c>
      <c r="D24" s="50">
        <v>2.7</v>
      </c>
      <c r="E24" s="14"/>
      <c r="F24" s="14"/>
      <c r="G24" s="51" t="s">
        <v>48</v>
      </c>
      <c r="H24" s="50" t="s">
        <v>35</v>
      </c>
      <c r="I24" s="78">
        <v>2.13</v>
      </c>
      <c r="J24" s="63">
        <v>1056714</v>
      </c>
      <c r="K24" s="56">
        <f t="shared" si="2"/>
        <v>2250801</v>
      </c>
      <c r="L24" s="8"/>
      <c r="M24" s="5"/>
    </row>
    <row r="25" spans="1:15" ht="17.25">
      <c r="A25" s="5"/>
      <c r="B25" s="7"/>
      <c r="C25" s="10">
        <f t="shared" si="3"/>
        <v>9</v>
      </c>
      <c r="D25" s="50">
        <v>4.3</v>
      </c>
      <c r="E25" s="14"/>
      <c r="F25" s="14"/>
      <c r="G25" s="51" t="s">
        <v>79</v>
      </c>
      <c r="H25" s="50" t="s">
        <v>35</v>
      </c>
      <c r="I25" s="78">
        <v>1.44</v>
      </c>
      <c r="J25" s="63">
        <v>1296082</v>
      </c>
      <c r="K25" s="56">
        <f t="shared" si="2"/>
        <v>1866358</v>
      </c>
      <c r="L25" s="8"/>
      <c r="M25" s="5"/>
    </row>
    <row r="26" spans="1:15" ht="17.25">
      <c r="A26" s="5"/>
      <c r="B26" s="7"/>
      <c r="C26" s="10">
        <f t="shared" si="3"/>
        <v>10</v>
      </c>
      <c r="D26" s="50">
        <v>4.2300000000000004</v>
      </c>
      <c r="E26" s="14"/>
      <c r="F26" s="14"/>
      <c r="G26" s="51" t="s">
        <v>92</v>
      </c>
      <c r="H26" s="50" t="s">
        <v>49</v>
      </c>
      <c r="I26" s="78">
        <v>80</v>
      </c>
      <c r="J26" s="63">
        <v>11384</v>
      </c>
      <c r="K26" s="56">
        <f t="shared" si="2"/>
        <v>910720</v>
      </c>
      <c r="L26" s="8"/>
      <c r="M26" s="5"/>
    </row>
    <row r="27" spans="1:15" ht="17.25">
      <c r="A27" s="5"/>
      <c r="B27" s="7"/>
      <c r="C27" s="10">
        <f t="shared" si="3"/>
        <v>11</v>
      </c>
      <c r="D27" s="50">
        <v>5.23</v>
      </c>
      <c r="E27" s="14"/>
      <c r="F27" s="14"/>
      <c r="G27" s="51" t="s">
        <v>93</v>
      </c>
      <c r="H27" s="50" t="s">
        <v>34</v>
      </c>
      <c r="I27" s="78">
        <v>15</v>
      </c>
      <c r="J27" s="63">
        <v>136278</v>
      </c>
      <c r="K27" s="56">
        <f t="shared" si="2"/>
        <v>2044170</v>
      </c>
      <c r="L27" s="8"/>
      <c r="M27" s="5"/>
    </row>
    <row r="28" spans="1:15" ht="30" customHeight="1" thickBot="1">
      <c r="A28" s="5"/>
      <c r="B28" s="7"/>
      <c r="C28" s="11" t="s">
        <v>16</v>
      </c>
      <c r="D28" s="15"/>
      <c r="E28" s="15"/>
      <c r="F28" s="15"/>
      <c r="G28" s="16"/>
      <c r="H28" s="15"/>
      <c r="I28" s="71"/>
      <c r="J28" s="12"/>
      <c r="K28" s="13">
        <f>SUM(K22:K27)</f>
        <v>15867902</v>
      </c>
      <c r="L28" s="8"/>
      <c r="M28" s="5"/>
    </row>
    <row r="29" spans="1:15" ht="30" customHeight="1">
      <c r="A29" s="5"/>
      <c r="B29" s="7"/>
      <c r="C29" s="109" t="s">
        <v>50</v>
      </c>
      <c r="D29" s="110"/>
      <c r="E29" s="110"/>
      <c r="F29" s="110"/>
      <c r="G29" s="110"/>
      <c r="H29" s="110"/>
      <c r="I29" s="110"/>
      <c r="J29" s="110"/>
      <c r="K29" s="111"/>
      <c r="L29" s="8"/>
      <c r="M29" s="5"/>
      <c r="O29" s="60"/>
    </row>
    <row r="30" spans="1:15" ht="17.25">
      <c r="A30" s="5"/>
      <c r="B30" s="7"/>
      <c r="C30" s="10">
        <f>+C27+1</f>
        <v>12</v>
      </c>
      <c r="D30" s="50">
        <v>5.27</v>
      </c>
      <c r="E30" s="51"/>
      <c r="F30" s="51"/>
      <c r="G30" s="51" t="s">
        <v>51</v>
      </c>
      <c r="H30" s="50" t="s">
        <v>34</v>
      </c>
      <c r="I30" s="79">
        <v>65.23</v>
      </c>
      <c r="J30" s="63">
        <v>123568</v>
      </c>
      <c r="K30" s="56">
        <f>ROUND(+I30*J30,0)</f>
        <v>8060341</v>
      </c>
      <c r="L30" s="8"/>
      <c r="M30" s="5"/>
    </row>
    <row r="31" spans="1:15" ht="17.25">
      <c r="A31" s="5"/>
      <c r="B31" s="7"/>
      <c r="C31" s="10">
        <f>+C30+1</f>
        <v>13</v>
      </c>
      <c r="D31" s="76">
        <v>5.9</v>
      </c>
      <c r="E31" s="51"/>
      <c r="F31" s="51"/>
      <c r="G31" s="51" t="str">
        <f>[113]Gualiva!$B$129</f>
        <v>MURO DRYWALL DOBLE CARA 0.12 M (LINEAL)</v>
      </c>
      <c r="H31" s="50" t="s">
        <v>38</v>
      </c>
      <c r="I31" s="79">
        <v>7.85</v>
      </c>
      <c r="J31" s="56">
        <v>142163</v>
      </c>
      <c r="K31" s="56">
        <f t="shared" ref="K31:K32" si="4">ROUND(+I31*J31,0)</f>
        <v>1115980</v>
      </c>
      <c r="L31" s="8"/>
      <c r="M31" s="5"/>
      <c r="O31" s="61"/>
    </row>
    <row r="32" spans="1:15" ht="34.5">
      <c r="A32" s="5"/>
      <c r="B32" s="7"/>
      <c r="C32" s="10">
        <f>+C31+1</f>
        <v>14</v>
      </c>
      <c r="D32" s="50">
        <v>5.8</v>
      </c>
      <c r="E32" s="51"/>
      <c r="F32" s="51"/>
      <c r="G32" s="51" t="s">
        <v>52</v>
      </c>
      <c r="H32" s="50" t="s">
        <v>34</v>
      </c>
      <c r="I32" s="79">
        <v>3.5</v>
      </c>
      <c r="J32" s="63">
        <v>162149</v>
      </c>
      <c r="K32" s="56">
        <f t="shared" si="4"/>
        <v>567522</v>
      </c>
      <c r="L32" s="8"/>
      <c r="M32" s="5"/>
    </row>
    <row r="33" spans="1:15" ht="30" customHeight="1" thickBot="1">
      <c r="A33" s="5"/>
      <c r="B33" s="7"/>
      <c r="C33" s="11" t="s">
        <v>16</v>
      </c>
      <c r="D33" s="15"/>
      <c r="E33" s="15"/>
      <c r="F33" s="15"/>
      <c r="G33" s="16"/>
      <c r="H33" s="15"/>
      <c r="I33" s="71"/>
      <c r="J33" s="12"/>
      <c r="K33" s="13">
        <f>SUM(K30:K32)</f>
        <v>9743843</v>
      </c>
      <c r="L33" s="8"/>
      <c r="M33" s="5"/>
    </row>
    <row r="34" spans="1:15" ht="30" customHeight="1">
      <c r="A34" s="5"/>
      <c r="B34" s="7"/>
      <c r="C34" s="109" t="s">
        <v>53</v>
      </c>
      <c r="D34" s="110"/>
      <c r="E34" s="110"/>
      <c r="F34" s="110"/>
      <c r="G34" s="110"/>
      <c r="H34" s="110"/>
      <c r="I34" s="110"/>
      <c r="J34" s="110"/>
      <c r="K34" s="111"/>
      <c r="L34" s="8"/>
      <c r="M34" s="5"/>
      <c r="O34" s="60"/>
    </row>
    <row r="35" spans="1:15" ht="17.25">
      <c r="A35" s="5"/>
      <c r="B35" s="7"/>
      <c r="C35" s="10">
        <f>+C32+1</f>
        <v>15</v>
      </c>
      <c r="D35" s="50">
        <v>6.19</v>
      </c>
      <c r="E35" s="51"/>
      <c r="F35" s="51"/>
      <c r="G35" s="51" t="s">
        <v>54</v>
      </c>
      <c r="H35" s="50" t="s">
        <v>34</v>
      </c>
      <c r="I35" s="79">
        <v>106.35</v>
      </c>
      <c r="J35" s="63">
        <v>28960</v>
      </c>
      <c r="K35" s="56">
        <f>ROUND(+I35*J35,0)</f>
        <v>3079896</v>
      </c>
      <c r="L35" s="8"/>
      <c r="M35" s="5"/>
    </row>
    <row r="36" spans="1:15" ht="17.25">
      <c r="A36" s="5"/>
      <c r="B36" s="7"/>
      <c r="C36" s="10">
        <f>+C35+1</f>
        <v>16</v>
      </c>
      <c r="D36" s="50" t="s">
        <v>57</v>
      </c>
      <c r="E36" s="51"/>
      <c r="F36" s="51"/>
      <c r="G36" s="51" t="s">
        <v>55</v>
      </c>
      <c r="H36" s="50" t="s">
        <v>38</v>
      </c>
      <c r="I36" s="79">
        <v>145.63</v>
      </c>
      <c r="J36" s="63">
        <v>69110.83</v>
      </c>
      <c r="K36" s="56">
        <f t="shared" ref="K36:K37" si="5">ROUND(+I36*J36,0)</f>
        <v>10064610</v>
      </c>
      <c r="L36" s="8"/>
      <c r="M36" s="5"/>
      <c r="O36" s="61"/>
    </row>
    <row r="37" spans="1:15" ht="17.25">
      <c r="A37" s="5"/>
      <c r="B37" s="7"/>
      <c r="C37" s="10">
        <f>+C36+1</f>
        <v>17</v>
      </c>
      <c r="D37" s="50">
        <v>7.12</v>
      </c>
      <c r="E37" s="51"/>
      <c r="F37" s="51"/>
      <c r="G37" s="51" t="s">
        <v>56</v>
      </c>
      <c r="H37" s="50" t="s">
        <v>34</v>
      </c>
      <c r="I37" s="79">
        <v>16.079999999999998</v>
      </c>
      <c r="J37" s="63">
        <v>91382</v>
      </c>
      <c r="K37" s="56">
        <f t="shared" si="5"/>
        <v>1469423</v>
      </c>
      <c r="L37" s="8"/>
      <c r="M37" s="5"/>
    </row>
    <row r="38" spans="1:15" ht="30" customHeight="1" thickBot="1">
      <c r="A38" s="5"/>
      <c r="B38" s="7"/>
      <c r="C38" s="11" t="s">
        <v>16</v>
      </c>
      <c r="D38" s="15"/>
      <c r="E38" s="15"/>
      <c r="F38" s="15"/>
      <c r="G38" s="16"/>
      <c r="H38" s="15"/>
      <c r="I38" s="71"/>
      <c r="J38" s="12"/>
      <c r="K38" s="13">
        <f>SUM(K35:K37)</f>
        <v>14613929</v>
      </c>
      <c r="L38" s="8"/>
      <c r="M38" s="5"/>
    </row>
    <row r="39" spans="1:15" ht="30" customHeight="1">
      <c r="A39" s="5"/>
      <c r="B39" s="7"/>
      <c r="C39" s="109" t="s">
        <v>58</v>
      </c>
      <c r="D39" s="110"/>
      <c r="E39" s="110"/>
      <c r="F39" s="110"/>
      <c r="G39" s="110"/>
      <c r="H39" s="110"/>
      <c r="I39" s="110"/>
      <c r="J39" s="110"/>
      <c r="K39" s="111"/>
      <c r="L39" s="8"/>
      <c r="M39" s="5"/>
      <c r="O39" s="60"/>
    </row>
    <row r="40" spans="1:15" ht="17.25">
      <c r="A40" s="5"/>
      <c r="B40" s="7"/>
      <c r="C40" s="10">
        <f>+C37+1</f>
        <v>18</v>
      </c>
      <c r="D40" s="50">
        <v>10.4</v>
      </c>
      <c r="E40" s="51"/>
      <c r="F40" s="51"/>
      <c r="G40" s="51" t="s">
        <v>59</v>
      </c>
      <c r="H40" s="50" t="s">
        <v>37</v>
      </c>
      <c r="I40" s="79">
        <v>5</v>
      </c>
      <c r="J40" s="63">
        <v>237985</v>
      </c>
      <c r="K40" s="56">
        <f>ROUND(+I40*J40,0)</f>
        <v>1189925</v>
      </c>
      <c r="L40" s="8"/>
      <c r="M40" s="5"/>
    </row>
    <row r="41" spans="1:15" ht="17.25">
      <c r="A41" s="5"/>
      <c r="B41" s="7"/>
      <c r="C41" s="10">
        <f>+C40+1</f>
        <v>19</v>
      </c>
      <c r="D41" s="50">
        <v>10.7</v>
      </c>
      <c r="E41" s="51"/>
      <c r="F41" s="51"/>
      <c r="G41" s="51" t="s">
        <v>60</v>
      </c>
      <c r="H41" s="50" t="s">
        <v>34</v>
      </c>
      <c r="I41" s="79">
        <v>13.23</v>
      </c>
      <c r="J41" s="63">
        <v>345614</v>
      </c>
      <c r="K41" s="56">
        <f t="shared" ref="K41:K42" si="6">ROUND(+I41*J41,0)</f>
        <v>4572473</v>
      </c>
      <c r="L41" s="8"/>
      <c r="M41" s="5"/>
      <c r="O41" s="61"/>
    </row>
    <row r="42" spans="1:15" ht="17.25">
      <c r="A42" s="5"/>
      <c r="B42" s="7"/>
      <c r="C42" s="10">
        <f t="shared" ref="C42:C44" si="7">+C41+1</f>
        <v>20</v>
      </c>
      <c r="D42" s="50">
        <v>9.19</v>
      </c>
      <c r="E42" s="51"/>
      <c r="F42" s="51"/>
      <c r="G42" s="51" t="s">
        <v>61</v>
      </c>
      <c r="H42" s="50" t="s">
        <v>37</v>
      </c>
      <c r="I42" s="79">
        <v>5</v>
      </c>
      <c r="J42" s="63">
        <v>144798</v>
      </c>
      <c r="K42" s="56">
        <f t="shared" si="6"/>
        <v>723990</v>
      </c>
      <c r="L42" s="8"/>
      <c r="M42" s="5"/>
      <c r="O42" s="61"/>
    </row>
    <row r="43" spans="1:15" ht="34.5">
      <c r="A43" s="5"/>
      <c r="B43" s="7"/>
      <c r="C43" s="10">
        <f t="shared" si="7"/>
        <v>21</v>
      </c>
      <c r="D43" s="50">
        <v>10.9</v>
      </c>
      <c r="E43" s="51"/>
      <c r="F43" s="51"/>
      <c r="G43" s="51" t="s">
        <v>62</v>
      </c>
      <c r="H43" s="50" t="s">
        <v>49</v>
      </c>
      <c r="I43" s="79">
        <v>1206</v>
      </c>
      <c r="J43" s="63">
        <v>18474</v>
      </c>
      <c r="K43" s="56">
        <f>ROUND(+I43*J43,0)</f>
        <v>22279644</v>
      </c>
      <c r="L43" s="8"/>
      <c r="M43" s="5"/>
    </row>
    <row r="44" spans="1:15" ht="17.25">
      <c r="A44" s="5"/>
      <c r="B44" s="7"/>
      <c r="C44" s="10">
        <f t="shared" si="7"/>
        <v>22</v>
      </c>
      <c r="D44" s="50">
        <v>9.3000000000000007</v>
      </c>
      <c r="E44" s="51"/>
      <c r="F44" s="51"/>
      <c r="G44" s="51" t="s">
        <v>81</v>
      </c>
      <c r="H44" s="50" t="s">
        <v>34</v>
      </c>
      <c r="I44" s="79">
        <v>12.56</v>
      </c>
      <c r="J44" s="63">
        <v>71175</v>
      </c>
      <c r="K44" s="56">
        <f>ROUND(+I44*J44,0)</f>
        <v>893958</v>
      </c>
      <c r="L44" s="8"/>
      <c r="M44" s="5"/>
    </row>
    <row r="45" spans="1:15" ht="30" customHeight="1" thickBot="1">
      <c r="A45" s="5"/>
      <c r="B45" s="7"/>
      <c r="C45" s="11" t="s">
        <v>16</v>
      </c>
      <c r="D45" s="15"/>
      <c r="E45" s="15"/>
      <c r="F45" s="15"/>
      <c r="G45" s="16"/>
      <c r="H45" s="15"/>
      <c r="I45" s="71"/>
      <c r="J45" s="12"/>
      <c r="K45" s="13">
        <f>SUM(K40:K44)</f>
        <v>29659990</v>
      </c>
      <c r="L45" s="8"/>
      <c r="M45" s="5"/>
    </row>
    <row r="46" spans="1:15" ht="30" customHeight="1">
      <c r="A46" s="5"/>
      <c r="B46" s="7"/>
      <c r="C46" s="109" t="s">
        <v>78</v>
      </c>
      <c r="D46" s="110"/>
      <c r="E46" s="110"/>
      <c r="F46" s="110"/>
      <c r="G46" s="110"/>
      <c r="H46" s="110"/>
      <c r="I46" s="110"/>
      <c r="J46" s="110"/>
      <c r="K46" s="111"/>
      <c r="L46" s="8"/>
      <c r="M46" s="5"/>
      <c r="O46" s="60"/>
    </row>
    <row r="47" spans="1:15" ht="17.25">
      <c r="A47" s="5"/>
      <c r="B47" s="7"/>
      <c r="C47" s="10">
        <f>+C44+1</f>
        <v>23</v>
      </c>
      <c r="D47" s="50">
        <v>11.23</v>
      </c>
      <c r="E47" s="50"/>
      <c r="F47" s="51"/>
      <c r="G47" s="51" t="s">
        <v>63</v>
      </c>
      <c r="H47" s="50" t="s">
        <v>38</v>
      </c>
      <c r="I47" s="79">
        <v>22.39</v>
      </c>
      <c r="J47" s="63">
        <v>20688</v>
      </c>
      <c r="K47" s="56">
        <f>ROUND(+I47*J47,0)</f>
        <v>463204</v>
      </c>
      <c r="L47" s="8"/>
      <c r="M47" s="5"/>
    </row>
    <row r="48" spans="1:15" ht="17.25">
      <c r="A48" s="5"/>
      <c r="B48" s="7"/>
      <c r="C48" s="10">
        <f>+C47+1</f>
        <v>24</v>
      </c>
      <c r="D48" s="50">
        <v>11.33</v>
      </c>
      <c r="E48" s="50"/>
      <c r="F48" s="51"/>
      <c r="G48" s="51" t="s">
        <v>64</v>
      </c>
      <c r="H48" s="50" t="s">
        <v>38</v>
      </c>
      <c r="I48" s="79">
        <v>16.84</v>
      </c>
      <c r="J48" s="63">
        <v>76546</v>
      </c>
      <c r="K48" s="56">
        <f t="shared" ref="K48:K49" si="8">ROUND(+I48*J48,0)</f>
        <v>1289035</v>
      </c>
      <c r="L48" s="8"/>
      <c r="M48" s="5"/>
      <c r="O48" s="61"/>
    </row>
    <row r="49" spans="1:15" ht="51.75">
      <c r="A49" s="5"/>
      <c r="B49" s="7"/>
      <c r="C49" s="10">
        <f t="shared" ref="C49:C50" si="9">+C48+1</f>
        <v>25</v>
      </c>
      <c r="D49" s="50">
        <v>11.45</v>
      </c>
      <c r="E49" s="50"/>
      <c r="F49" s="51"/>
      <c r="G49" s="51" t="s">
        <v>65</v>
      </c>
      <c r="H49" s="50" t="s">
        <v>37</v>
      </c>
      <c r="I49" s="79">
        <v>1</v>
      </c>
      <c r="J49" s="63">
        <v>977148</v>
      </c>
      <c r="K49" s="56">
        <f t="shared" si="8"/>
        <v>977148</v>
      </c>
      <c r="L49" s="8"/>
      <c r="M49" s="5"/>
      <c r="O49" s="61"/>
    </row>
    <row r="50" spans="1:15" ht="17.25">
      <c r="A50" s="5"/>
      <c r="B50" s="7"/>
      <c r="C50" s="10">
        <f t="shared" si="9"/>
        <v>26</v>
      </c>
      <c r="D50" s="50">
        <v>3.6</v>
      </c>
      <c r="E50" s="50"/>
      <c r="F50" s="51"/>
      <c r="G50" s="51" t="s">
        <v>66</v>
      </c>
      <c r="H50" s="50" t="s">
        <v>37</v>
      </c>
      <c r="I50" s="79">
        <v>1</v>
      </c>
      <c r="J50" s="63">
        <v>503151</v>
      </c>
      <c r="K50" s="56">
        <f>ROUND(+I50*J50,0)</f>
        <v>503151</v>
      </c>
      <c r="L50" s="8"/>
      <c r="M50" s="5"/>
    </row>
    <row r="51" spans="1:15" ht="30" customHeight="1" thickBot="1">
      <c r="A51" s="5"/>
      <c r="B51" s="7"/>
      <c r="C51" s="11" t="s">
        <v>16</v>
      </c>
      <c r="D51" s="15"/>
      <c r="E51" s="15"/>
      <c r="F51" s="15"/>
      <c r="G51" s="16"/>
      <c r="H51" s="15"/>
      <c r="I51" s="71"/>
      <c r="J51" s="12"/>
      <c r="K51" s="13">
        <f>SUM(K47:K50)</f>
        <v>3232538</v>
      </c>
      <c r="L51" s="8"/>
      <c r="M51" s="5"/>
    </row>
    <row r="52" spans="1:15" ht="30" customHeight="1">
      <c r="A52" s="5"/>
      <c r="B52" s="7"/>
      <c r="C52" s="109" t="s">
        <v>69</v>
      </c>
      <c r="D52" s="110"/>
      <c r="E52" s="110"/>
      <c r="F52" s="110"/>
      <c r="G52" s="110"/>
      <c r="H52" s="110"/>
      <c r="I52" s="110"/>
      <c r="J52" s="110"/>
      <c r="K52" s="111"/>
      <c r="L52" s="8"/>
      <c r="M52" s="5"/>
      <c r="O52" s="60"/>
    </row>
    <row r="53" spans="1:15" ht="34.5">
      <c r="A53" s="5"/>
      <c r="B53" s="7"/>
      <c r="C53" s="10">
        <f>+C50+1</f>
        <v>27</v>
      </c>
      <c r="D53" s="50">
        <v>12.2</v>
      </c>
      <c r="E53" s="51"/>
      <c r="F53" s="51"/>
      <c r="G53" s="51" t="s">
        <v>67</v>
      </c>
      <c r="H53" s="50" t="s">
        <v>37</v>
      </c>
      <c r="I53" s="79">
        <v>10</v>
      </c>
      <c r="J53" s="63">
        <v>107688</v>
      </c>
      <c r="K53" s="56">
        <f>ROUND(+I53*J53,0)</f>
        <v>1076880</v>
      </c>
      <c r="L53" s="8"/>
      <c r="M53" s="5"/>
    </row>
    <row r="54" spans="1:15" ht="17.25">
      <c r="A54" s="5"/>
      <c r="B54" s="7"/>
      <c r="C54" s="10">
        <f>+C53+1</f>
        <v>28</v>
      </c>
      <c r="D54" s="50">
        <v>12.9</v>
      </c>
      <c r="E54" s="51"/>
      <c r="F54" s="51"/>
      <c r="G54" s="51" t="s">
        <v>68</v>
      </c>
      <c r="H54" s="50" t="s">
        <v>37</v>
      </c>
      <c r="I54" s="79">
        <v>8</v>
      </c>
      <c r="J54" s="63">
        <v>103248</v>
      </c>
      <c r="K54" s="56">
        <f t="shared" ref="K54:K55" si="10">ROUND(+I54*J54,0)</f>
        <v>825984</v>
      </c>
      <c r="L54" s="8"/>
      <c r="M54" s="5"/>
      <c r="O54" s="61"/>
    </row>
    <row r="55" spans="1:15" ht="51.75">
      <c r="A55" s="5"/>
      <c r="B55" s="7"/>
      <c r="C55" s="10">
        <f>+C54+1</f>
        <v>29</v>
      </c>
      <c r="D55" s="50">
        <v>12.72</v>
      </c>
      <c r="E55" s="51"/>
      <c r="F55" s="51"/>
      <c r="G55" s="51" t="s">
        <v>88</v>
      </c>
      <c r="H55" s="50" t="s">
        <v>37</v>
      </c>
      <c r="I55" s="79">
        <v>1</v>
      </c>
      <c r="J55" s="63">
        <v>1003810</v>
      </c>
      <c r="K55" s="56">
        <f t="shared" si="10"/>
        <v>1003810</v>
      </c>
      <c r="L55" s="8"/>
      <c r="M55" s="5"/>
      <c r="O55" s="61"/>
    </row>
    <row r="56" spans="1:15" ht="30" customHeight="1" thickBot="1">
      <c r="A56" s="5"/>
      <c r="B56" s="7"/>
      <c r="C56" s="11" t="s">
        <v>16</v>
      </c>
      <c r="D56" s="15"/>
      <c r="E56" s="15"/>
      <c r="F56" s="15"/>
      <c r="G56" s="16"/>
      <c r="H56" s="15"/>
      <c r="I56" s="71"/>
      <c r="J56" s="12"/>
      <c r="K56" s="13">
        <f>SUM(K53:K55)</f>
        <v>2906674</v>
      </c>
      <c r="L56" s="8"/>
      <c r="M56" s="5"/>
    </row>
    <row r="57" spans="1:15" ht="30" customHeight="1">
      <c r="A57" s="5"/>
      <c r="B57" s="7"/>
      <c r="C57" s="109" t="s">
        <v>80</v>
      </c>
      <c r="D57" s="110"/>
      <c r="E57" s="110"/>
      <c r="F57" s="110"/>
      <c r="G57" s="110"/>
      <c r="H57" s="110"/>
      <c r="I57" s="110"/>
      <c r="J57" s="110"/>
      <c r="K57" s="111"/>
      <c r="L57" s="8"/>
      <c r="M57" s="5"/>
      <c r="O57" s="60"/>
    </row>
    <row r="58" spans="1:15" ht="17.25">
      <c r="A58" s="5"/>
      <c r="B58" s="7"/>
      <c r="C58" s="10">
        <f>+C55+1</f>
        <v>30</v>
      </c>
      <c r="D58" s="10">
        <v>13.4</v>
      </c>
      <c r="E58" s="51"/>
      <c r="F58" s="51"/>
      <c r="G58" s="51" t="s">
        <v>70</v>
      </c>
      <c r="H58" s="50" t="s">
        <v>34</v>
      </c>
      <c r="I58" s="79">
        <v>72.260000000000005</v>
      </c>
      <c r="J58" s="63">
        <v>43969</v>
      </c>
      <c r="K58" s="56">
        <f>ROUND(+I58*J58,0)</f>
        <v>3177200</v>
      </c>
      <c r="L58" s="8"/>
      <c r="M58" s="5"/>
    </row>
    <row r="59" spans="1:15" ht="34.5">
      <c r="A59" s="5"/>
      <c r="B59" s="7"/>
      <c r="C59" s="10">
        <f>+C58+1</f>
        <v>31</v>
      </c>
      <c r="D59" s="77">
        <v>14.3</v>
      </c>
      <c r="E59" s="51"/>
      <c r="F59" s="51"/>
      <c r="G59" s="51" t="s">
        <v>71</v>
      </c>
      <c r="H59" s="50" t="s">
        <v>37</v>
      </c>
      <c r="I59" s="79">
        <v>2</v>
      </c>
      <c r="J59" s="63">
        <v>192528</v>
      </c>
      <c r="K59" s="56">
        <f t="shared" ref="K59" si="11">ROUND(+I59*J59,0)</f>
        <v>385056</v>
      </c>
      <c r="L59" s="8"/>
      <c r="M59" s="5"/>
      <c r="O59" s="61"/>
    </row>
    <row r="60" spans="1:15" ht="17.25">
      <c r="A60" s="5"/>
      <c r="B60" s="7"/>
      <c r="C60" s="10">
        <f>+C59+1</f>
        <v>32</v>
      </c>
      <c r="D60" s="77" t="s">
        <v>86</v>
      </c>
      <c r="E60" s="51"/>
      <c r="F60" s="51"/>
      <c r="G60" s="51" t="s">
        <v>87</v>
      </c>
      <c r="H60" s="50" t="s">
        <v>34</v>
      </c>
      <c r="I60" s="79">
        <v>43.62</v>
      </c>
      <c r="J60" s="63">
        <v>114277.65</v>
      </c>
      <c r="K60" s="56">
        <f t="shared" ref="K60" si="12">ROUND(+I60*J60,0)</f>
        <v>4984791</v>
      </c>
      <c r="L60" s="8"/>
      <c r="M60" s="5"/>
      <c r="O60" s="61"/>
    </row>
    <row r="61" spans="1:15" ht="34.5">
      <c r="A61" s="5"/>
      <c r="B61" s="7"/>
      <c r="C61" s="10">
        <f>+C60+1</f>
        <v>33</v>
      </c>
      <c r="D61" s="77">
        <v>14.6</v>
      </c>
      <c r="E61" s="51"/>
      <c r="F61" s="51"/>
      <c r="G61" s="51" t="s">
        <v>89</v>
      </c>
      <c r="H61" s="50" t="s">
        <v>34</v>
      </c>
      <c r="I61" s="79">
        <v>32.65</v>
      </c>
      <c r="J61" s="63">
        <v>121483</v>
      </c>
      <c r="K61" s="56">
        <f t="shared" ref="K61" si="13">ROUND(+I61*J61,0)</f>
        <v>3966420</v>
      </c>
      <c r="L61" s="8"/>
      <c r="M61" s="5"/>
      <c r="O61" s="61"/>
    </row>
    <row r="62" spans="1:15" ht="34.5">
      <c r="A62" s="5"/>
      <c r="B62" s="7"/>
      <c r="C62" s="10">
        <f>+C61+1</f>
        <v>34</v>
      </c>
      <c r="D62" s="77">
        <v>14.1</v>
      </c>
      <c r="E62" s="51"/>
      <c r="F62" s="51"/>
      <c r="G62" s="51" t="s">
        <v>91</v>
      </c>
      <c r="H62" s="50" t="s">
        <v>34</v>
      </c>
      <c r="I62" s="79">
        <v>12.16</v>
      </c>
      <c r="J62" s="63">
        <v>88838</v>
      </c>
      <c r="K62" s="56">
        <f t="shared" ref="K62" si="14">ROUND(+I62*J62,0)</f>
        <v>1080270</v>
      </c>
      <c r="L62" s="8"/>
      <c r="M62" s="5"/>
      <c r="O62" s="61"/>
    </row>
    <row r="63" spans="1:15" ht="30" customHeight="1" thickBot="1">
      <c r="A63" s="5"/>
      <c r="B63" s="7"/>
      <c r="C63" s="11" t="s">
        <v>16</v>
      </c>
      <c r="D63" s="15"/>
      <c r="E63" s="15"/>
      <c r="F63" s="15"/>
      <c r="G63" s="16"/>
      <c r="H63" s="15"/>
      <c r="I63" s="71"/>
      <c r="J63" s="12"/>
      <c r="K63" s="13">
        <f>SUM(K58:K62)</f>
        <v>13593737</v>
      </c>
      <c r="L63" s="8"/>
      <c r="M63" s="5"/>
    </row>
    <row r="64" spans="1:15" ht="30" customHeight="1">
      <c r="A64" s="5"/>
      <c r="B64" s="7"/>
      <c r="C64" s="109" t="s">
        <v>58</v>
      </c>
      <c r="D64" s="110"/>
      <c r="E64" s="110"/>
      <c r="F64" s="110"/>
      <c r="G64" s="110"/>
      <c r="H64" s="110"/>
      <c r="I64" s="110"/>
      <c r="J64" s="110"/>
      <c r="K64" s="111"/>
      <c r="L64" s="8"/>
      <c r="M64" s="5"/>
      <c r="O64" s="60"/>
    </row>
    <row r="65" spans="1:17" ht="51.75">
      <c r="A65" s="5"/>
      <c r="B65" s="7"/>
      <c r="C65" s="10">
        <f>+C62+1</f>
        <v>35</v>
      </c>
      <c r="D65" s="50">
        <v>17.12</v>
      </c>
      <c r="E65" s="51"/>
      <c r="F65" s="51"/>
      <c r="G65" s="51" t="s">
        <v>72</v>
      </c>
      <c r="H65" s="50" t="s">
        <v>37</v>
      </c>
      <c r="I65" s="79">
        <v>1</v>
      </c>
      <c r="J65" s="63">
        <v>361625</v>
      </c>
      <c r="K65" s="56">
        <f>ROUND(+I65*J65,0)</f>
        <v>361625</v>
      </c>
      <c r="L65" s="8"/>
      <c r="M65" s="5"/>
    </row>
    <row r="66" spans="1:17" ht="17.25">
      <c r="A66" s="5"/>
      <c r="B66" s="7"/>
      <c r="C66" s="10">
        <f>+C65+1</f>
        <v>36</v>
      </c>
      <c r="D66" s="73">
        <v>17.2</v>
      </c>
      <c r="E66" s="51"/>
      <c r="F66" s="51"/>
      <c r="G66" s="51" t="s">
        <v>73</v>
      </c>
      <c r="H66" s="50" t="s">
        <v>37</v>
      </c>
      <c r="I66" s="79">
        <v>1</v>
      </c>
      <c r="J66" s="63">
        <v>869309</v>
      </c>
      <c r="K66" s="56">
        <f t="shared" ref="K66:K68" si="15">ROUND(+I66*J66,0)</f>
        <v>869309</v>
      </c>
      <c r="L66" s="8"/>
      <c r="M66" s="5"/>
      <c r="O66" s="61"/>
    </row>
    <row r="67" spans="1:17" ht="17.25">
      <c r="A67" s="5"/>
      <c r="B67" s="7"/>
      <c r="C67" s="10">
        <f t="shared" ref="C67:C69" si="16">+C66+1</f>
        <v>37</v>
      </c>
      <c r="D67" s="50">
        <v>17.21</v>
      </c>
      <c r="E67" s="51"/>
      <c r="F67" s="51"/>
      <c r="G67" s="51" t="s">
        <v>74</v>
      </c>
      <c r="H67" s="50" t="s">
        <v>37</v>
      </c>
      <c r="I67" s="79">
        <v>1</v>
      </c>
      <c r="J67" s="63">
        <v>630603</v>
      </c>
      <c r="K67" s="56">
        <f t="shared" si="15"/>
        <v>630603</v>
      </c>
      <c r="L67" s="8"/>
      <c r="M67" s="5"/>
      <c r="O67" s="61"/>
    </row>
    <row r="68" spans="1:17" ht="51.75">
      <c r="A68" s="5"/>
      <c r="B68" s="7"/>
      <c r="C68" s="10">
        <f t="shared" si="16"/>
        <v>38</v>
      </c>
      <c r="D68" s="50">
        <v>17.100000000000001</v>
      </c>
      <c r="E68" s="51"/>
      <c r="F68" s="51"/>
      <c r="G68" s="51" t="s">
        <v>75</v>
      </c>
      <c r="H68" s="50" t="s">
        <v>37</v>
      </c>
      <c r="I68" s="79">
        <v>1</v>
      </c>
      <c r="J68" s="63">
        <v>429648</v>
      </c>
      <c r="K68" s="56">
        <f t="shared" si="15"/>
        <v>429648</v>
      </c>
      <c r="L68" s="8"/>
      <c r="M68" s="5"/>
      <c r="O68" s="61"/>
    </row>
    <row r="69" spans="1:17" ht="51.75">
      <c r="A69" s="5"/>
      <c r="B69" s="7"/>
      <c r="C69" s="10">
        <f t="shared" si="16"/>
        <v>39</v>
      </c>
      <c r="D69" s="50">
        <v>17.399999999999999</v>
      </c>
      <c r="E69" s="51"/>
      <c r="F69" s="51"/>
      <c r="G69" s="51" t="s">
        <v>76</v>
      </c>
      <c r="H69" s="50" t="s">
        <v>37</v>
      </c>
      <c r="I69" s="79">
        <v>1</v>
      </c>
      <c r="J69" s="63">
        <v>177873</v>
      </c>
      <c r="K69" s="56">
        <f>ROUND(+I69*J69,0)</f>
        <v>177873</v>
      </c>
      <c r="L69" s="8"/>
      <c r="M69" s="5"/>
    </row>
    <row r="70" spans="1:17" ht="30" customHeight="1" thickBot="1">
      <c r="A70" s="5"/>
      <c r="B70" s="7"/>
      <c r="C70" s="11" t="s">
        <v>16</v>
      </c>
      <c r="D70" s="15"/>
      <c r="E70" s="15"/>
      <c r="F70" s="15"/>
      <c r="G70" s="16"/>
      <c r="H70" s="15"/>
      <c r="I70" s="71"/>
      <c r="J70" s="12"/>
      <c r="K70" s="13">
        <f>SUM(K65:K69)</f>
        <v>2469058</v>
      </c>
      <c r="L70" s="8"/>
      <c r="M70" s="5"/>
    </row>
    <row r="71" spans="1:17" ht="30" customHeight="1">
      <c r="A71" s="5"/>
      <c r="B71" s="7"/>
      <c r="C71" s="109" t="s">
        <v>82</v>
      </c>
      <c r="D71" s="110"/>
      <c r="E71" s="110"/>
      <c r="F71" s="110"/>
      <c r="G71" s="110"/>
      <c r="H71" s="110"/>
      <c r="I71" s="110"/>
      <c r="J71" s="110"/>
      <c r="K71" s="111"/>
      <c r="L71" s="8"/>
      <c r="M71" s="5"/>
    </row>
    <row r="72" spans="1:17" ht="17.25">
      <c r="A72" s="5"/>
      <c r="B72" s="7"/>
      <c r="C72" s="10">
        <f>+C69+1</f>
        <v>40</v>
      </c>
      <c r="D72" s="50">
        <v>18.23</v>
      </c>
      <c r="E72" s="14"/>
      <c r="F72" s="14"/>
      <c r="G72" s="51" t="s">
        <v>77</v>
      </c>
      <c r="H72" s="50" t="s">
        <v>34</v>
      </c>
      <c r="I72" s="79">
        <v>92.706598302668354</v>
      </c>
      <c r="J72" s="63">
        <v>18004</v>
      </c>
      <c r="K72" s="56">
        <f>+I72*J72</f>
        <v>1669089.5958412411</v>
      </c>
      <c r="L72" s="8"/>
      <c r="M72" s="5"/>
      <c r="N72" s="1">
        <f>+I72*0.666</f>
        <v>61.742594469577128</v>
      </c>
      <c r="Q72" s="1">
        <f>+I72*O72</f>
        <v>0</v>
      </c>
    </row>
    <row r="73" spans="1:17" ht="30" customHeight="1" thickBot="1">
      <c r="A73" s="5"/>
      <c r="B73" s="7"/>
      <c r="C73" s="11" t="s">
        <v>16</v>
      </c>
      <c r="D73" s="15"/>
      <c r="E73" s="15"/>
      <c r="F73" s="15"/>
      <c r="G73" s="16"/>
      <c r="H73" s="15"/>
      <c r="I73" s="71"/>
      <c r="J73" s="12"/>
      <c r="K73" s="13">
        <f>SUM(K72)</f>
        <v>1669089.5958412411</v>
      </c>
      <c r="L73" s="8"/>
      <c r="M73" s="5"/>
      <c r="Q73" s="1">
        <f>SUM(Q22:Q24)</f>
        <v>0</v>
      </c>
    </row>
    <row r="74" spans="1:17" ht="30" customHeight="1">
      <c r="A74" s="5"/>
      <c r="B74" s="7"/>
      <c r="C74" s="109" t="s">
        <v>83</v>
      </c>
      <c r="D74" s="110"/>
      <c r="E74" s="110"/>
      <c r="F74" s="110"/>
      <c r="G74" s="110"/>
      <c r="H74" s="110"/>
      <c r="I74" s="110"/>
      <c r="J74" s="110"/>
      <c r="K74" s="111"/>
      <c r="L74" s="8"/>
      <c r="M74" s="5"/>
    </row>
    <row r="75" spans="1:17" ht="17.25">
      <c r="A75" s="5"/>
      <c r="B75" s="7"/>
      <c r="C75" s="10">
        <f>+C72+1</f>
        <v>41</v>
      </c>
      <c r="D75" s="50">
        <v>20.7</v>
      </c>
      <c r="E75" s="14"/>
      <c r="F75" s="14"/>
      <c r="G75" s="51" t="s">
        <v>84</v>
      </c>
      <c r="H75" s="50" t="s">
        <v>34</v>
      </c>
      <c r="I75" s="79">
        <v>12.15</v>
      </c>
      <c r="J75" s="63">
        <v>35280</v>
      </c>
      <c r="K75" s="56">
        <f>ROUND(+I75*J75,0)</f>
        <v>428652</v>
      </c>
      <c r="L75" s="8"/>
      <c r="M75" s="5"/>
      <c r="N75" s="1">
        <f>+I75*0.666</f>
        <v>8.0919000000000008</v>
      </c>
      <c r="Q75" s="1">
        <f>+I75*O75</f>
        <v>0</v>
      </c>
    </row>
    <row r="76" spans="1:17" ht="17.25">
      <c r="A76" s="5"/>
      <c r="B76" s="7"/>
      <c r="C76" s="10">
        <f>+C75+1</f>
        <v>42</v>
      </c>
      <c r="D76" s="73">
        <v>20.100000000000001</v>
      </c>
      <c r="E76" s="14"/>
      <c r="F76" s="14"/>
      <c r="G76" s="51" t="s">
        <v>85</v>
      </c>
      <c r="H76" s="50" t="s">
        <v>35</v>
      </c>
      <c r="I76" s="79">
        <v>3</v>
      </c>
      <c r="J76" s="63">
        <v>29337</v>
      </c>
      <c r="K76" s="56">
        <f>ROUND(+I76*J76,0)</f>
        <v>88011</v>
      </c>
      <c r="L76" s="8"/>
      <c r="M76" s="5"/>
    </row>
    <row r="77" spans="1:17" ht="30" customHeight="1" thickBot="1">
      <c r="A77" s="5"/>
      <c r="B77" s="7"/>
      <c r="C77" s="11" t="s">
        <v>16</v>
      </c>
      <c r="D77" s="15"/>
      <c r="E77" s="15"/>
      <c r="F77" s="15"/>
      <c r="G77" s="16"/>
      <c r="H77" s="15"/>
      <c r="I77" s="71"/>
      <c r="J77" s="12"/>
      <c r="K77" s="13">
        <f>SUM(K75:K76)</f>
        <v>516663</v>
      </c>
      <c r="L77" s="8"/>
      <c r="M77" s="5"/>
      <c r="Q77" s="1">
        <f>SUM(Q25:Q29)</f>
        <v>0</v>
      </c>
    </row>
    <row r="78" spans="1:17" s="3" customFormat="1" ht="30" customHeight="1" thickBot="1">
      <c r="A78" s="17"/>
      <c r="B78" s="18"/>
      <c r="C78" s="112" t="s">
        <v>32</v>
      </c>
      <c r="D78" s="113"/>
      <c r="E78" s="113"/>
      <c r="F78" s="113"/>
      <c r="G78" s="113"/>
      <c r="H78" s="113"/>
      <c r="I78" s="113"/>
      <c r="J78" s="114"/>
      <c r="K78" s="58">
        <f>+K73+K70+K63+K56+K51+K45+K38+K33+K28+K20+K77</f>
        <v>97668362.595841244</v>
      </c>
      <c r="L78" s="19"/>
      <c r="M78" s="17"/>
    </row>
    <row r="79" spans="1:17" s="3" customFormat="1" thickBot="1">
      <c r="A79" s="17"/>
      <c r="B79" s="18"/>
      <c r="C79" s="31"/>
      <c r="D79" s="68"/>
      <c r="E79" s="31"/>
      <c r="F79" s="31"/>
      <c r="G79" s="31"/>
      <c r="H79" s="68"/>
      <c r="I79" s="68"/>
      <c r="J79" s="31"/>
      <c r="K79" s="32"/>
      <c r="L79" s="19"/>
      <c r="M79" s="17"/>
    </row>
    <row r="80" spans="1:17" s="3" customFormat="1" ht="30" customHeight="1" thickBot="1">
      <c r="A80" s="17"/>
      <c r="B80" s="18"/>
      <c r="C80" s="33"/>
      <c r="D80" s="34"/>
      <c r="E80" s="33"/>
      <c r="F80" s="33"/>
      <c r="G80" s="52" t="s">
        <v>33</v>
      </c>
      <c r="H80" s="70"/>
      <c r="I80" s="70"/>
      <c r="J80" s="53"/>
      <c r="K80" s="55">
        <f>+ROUND(K78,0)</f>
        <v>97668363</v>
      </c>
      <c r="L80" s="19"/>
      <c r="M80" s="54"/>
      <c r="N80" s="54"/>
    </row>
    <row r="81" spans="1:16" s="3" customFormat="1" ht="30" customHeight="1" thickBot="1">
      <c r="A81" s="17"/>
      <c r="B81" s="18"/>
      <c r="C81" s="33"/>
      <c r="D81" s="120"/>
      <c r="E81" s="120"/>
      <c r="F81" s="35"/>
      <c r="G81" s="52" t="s">
        <v>90</v>
      </c>
      <c r="H81" s="70"/>
      <c r="I81" s="70"/>
      <c r="J81" s="53"/>
      <c r="K81" s="57">
        <f>ROUND(+K80*0.33,0)</f>
        <v>32230560</v>
      </c>
      <c r="L81" s="19"/>
      <c r="M81" s="54"/>
      <c r="N81" s="54"/>
    </row>
    <row r="82" spans="1:16" s="3" customFormat="1" ht="30" customHeight="1" thickBot="1">
      <c r="A82" s="17"/>
      <c r="B82" s="18"/>
      <c r="C82" s="33"/>
      <c r="D82" s="74"/>
      <c r="E82" s="74"/>
      <c r="F82" s="35"/>
      <c r="G82" s="121" t="s">
        <v>94</v>
      </c>
      <c r="H82" s="122"/>
      <c r="I82" s="122"/>
      <c r="J82" s="123"/>
      <c r="K82" s="57">
        <v>-1</v>
      </c>
      <c r="L82" s="19"/>
      <c r="M82" s="54"/>
      <c r="N82" s="54"/>
    </row>
    <row r="83" spans="1:16" s="3" customFormat="1" ht="30" customHeight="1" thickBot="1">
      <c r="A83" s="17"/>
      <c r="B83" s="18"/>
      <c r="C83" s="33"/>
      <c r="D83" s="34"/>
      <c r="E83" s="33"/>
      <c r="F83" s="33"/>
      <c r="G83" s="52" t="s">
        <v>30</v>
      </c>
      <c r="H83" s="70"/>
      <c r="I83" s="70"/>
      <c r="J83" s="53"/>
      <c r="K83" s="59">
        <f>SUM(K80:K81)+K82</f>
        <v>129898922</v>
      </c>
      <c r="L83" s="19"/>
      <c r="M83" s="54"/>
      <c r="N83" s="54"/>
      <c r="O83" s="3">
        <v>129898922</v>
      </c>
      <c r="P83" s="62">
        <f>+O23/K83</f>
        <v>0</v>
      </c>
    </row>
    <row r="84" spans="1:16" s="3" customFormat="1" thickBot="1">
      <c r="A84" s="17"/>
      <c r="B84" s="18"/>
      <c r="C84" s="33"/>
      <c r="D84" s="34"/>
      <c r="E84" s="34"/>
      <c r="F84" s="34"/>
      <c r="G84" s="33"/>
      <c r="H84" s="34"/>
      <c r="I84" s="72"/>
      <c r="J84" s="36"/>
      <c r="K84" s="37"/>
      <c r="L84" s="19"/>
      <c r="M84" s="17"/>
    </row>
    <row r="85" spans="1:16" s="3" customFormat="1" ht="15.75">
      <c r="A85" s="17"/>
      <c r="B85" s="18"/>
      <c r="C85" s="20"/>
      <c r="D85" s="115"/>
      <c r="E85" s="115"/>
      <c r="F85" s="115"/>
      <c r="G85" s="115"/>
      <c r="H85" s="115"/>
      <c r="I85" s="115"/>
      <c r="J85" s="115"/>
      <c r="K85" s="116"/>
      <c r="L85" s="21"/>
      <c r="M85" s="17"/>
    </row>
    <row r="86" spans="1:16" s="3" customFormat="1" ht="46.5" customHeight="1">
      <c r="A86" s="17"/>
      <c r="B86" s="18"/>
      <c r="C86" s="117" t="s">
        <v>31</v>
      </c>
      <c r="D86" s="118"/>
      <c r="E86" s="118"/>
      <c r="F86" s="118"/>
      <c r="G86" s="118"/>
      <c r="H86" s="119" t="s">
        <v>9</v>
      </c>
      <c r="I86" s="119"/>
      <c r="J86" s="119"/>
      <c r="K86" s="27" t="s">
        <v>17</v>
      </c>
      <c r="L86" s="22"/>
      <c r="M86" s="17"/>
    </row>
    <row r="87" spans="1:16" s="3" customFormat="1" ht="32.25" customHeight="1">
      <c r="A87" s="17"/>
      <c r="B87" s="18"/>
      <c r="C87" s="117" t="s">
        <v>18</v>
      </c>
      <c r="D87" s="118"/>
      <c r="E87" s="118"/>
      <c r="F87" s="118"/>
      <c r="G87" s="118"/>
      <c r="H87" s="124" t="s">
        <v>19</v>
      </c>
      <c r="I87" s="124"/>
      <c r="J87" s="28" t="s">
        <v>20</v>
      </c>
      <c r="K87" s="26">
        <v>0.25</v>
      </c>
      <c r="L87" s="22"/>
      <c r="M87" s="17"/>
    </row>
    <row r="88" spans="1:16" s="3" customFormat="1" ht="30" customHeight="1">
      <c r="A88" s="17"/>
      <c r="B88" s="18"/>
      <c r="C88" s="117" t="s">
        <v>21</v>
      </c>
      <c r="D88" s="118"/>
      <c r="E88" s="118"/>
      <c r="F88" s="118"/>
      <c r="G88" s="118"/>
      <c r="H88" s="125" t="s">
        <v>22</v>
      </c>
      <c r="I88" s="126"/>
      <c r="J88" s="28" t="s">
        <v>23</v>
      </c>
      <c r="K88" s="26">
        <v>0.03</v>
      </c>
      <c r="L88" s="22"/>
      <c r="M88" s="17"/>
    </row>
    <row r="89" spans="1:16" s="4" customFormat="1" ht="58.5" customHeight="1">
      <c r="A89" s="17"/>
      <c r="B89" s="18"/>
      <c r="C89" s="127"/>
      <c r="D89" s="128"/>
      <c r="E89" s="128"/>
      <c r="F89" s="128"/>
      <c r="G89" s="129"/>
      <c r="H89" s="136" t="s">
        <v>24</v>
      </c>
      <c r="I89" s="124"/>
      <c r="J89" s="28" t="s">
        <v>25</v>
      </c>
      <c r="K89" s="26">
        <v>0.05</v>
      </c>
      <c r="L89" s="19"/>
      <c r="M89" s="17"/>
    </row>
    <row r="90" spans="1:16" ht="39" customHeight="1">
      <c r="A90" s="5"/>
      <c r="B90" s="7"/>
      <c r="C90" s="130"/>
      <c r="D90" s="131"/>
      <c r="E90" s="131"/>
      <c r="F90" s="131"/>
      <c r="G90" s="132"/>
      <c r="H90" s="124" t="s">
        <v>26</v>
      </c>
      <c r="I90" s="124"/>
      <c r="J90" s="28" t="s">
        <v>27</v>
      </c>
      <c r="K90" s="26">
        <f>+K87+K88+K89</f>
        <v>0.33</v>
      </c>
      <c r="L90" s="8"/>
      <c r="M90" s="5"/>
    </row>
    <row r="91" spans="1:16" ht="47.25" customHeight="1" thickBot="1">
      <c r="A91" s="5"/>
      <c r="B91" s="7"/>
      <c r="C91" s="133"/>
      <c r="D91" s="134"/>
      <c r="E91" s="134"/>
      <c r="F91" s="134"/>
      <c r="G91" s="135"/>
      <c r="H91" s="137"/>
      <c r="I91" s="137"/>
      <c r="J91" s="137"/>
      <c r="K91" s="138"/>
      <c r="L91" s="8"/>
      <c r="M91" s="5"/>
    </row>
    <row r="92" spans="1:16" ht="17.25" thickBot="1">
      <c r="A92" s="5"/>
      <c r="B92" s="38"/>
      <c r="C92" s="39"/>
      <c r="D92" s="40"/>
      <c r="E92" s="40"/>
      <c r="F92" s="39"/>
      <c r="G92" s="41"/>
      <c r="H92" s="40"/>
      <c r="I92" s="40"/>
      <c r="J92" s="39"/>
      <c r="K92" s="39"/>
      <c r="L92" s="42"/>
      <c r="M92" s="5"/>
    </row>
    <row r="93" spans="1:16" ht="17.25" thickTop="1">
      <c r="A93" s="5"/>
      <c r="B93" s="5"/>
      <c r="C93" s="5"/>
      <c r="D93" s="6"/>
      <c r="E93" s="6"/>
      <c r="F93" s="5"/>
      <c r="G93" s="5"/>
      <c r="H93" s="6"/>
      <c r="I93" s="6"/>
      <c r="J93" s="5"/>
      <c r="K93" s="5"/>
      <c r="L93" s="5"/>
      <c r="M93" s="5"/>
    </row>
  </sheetData>
  <mergeCells count="39">
    <mergeCell ref="C87:G87"/>
    <mergeCell ref="H87:I87"/>
    <mergeCell ref="C88:G88"/>
    <mergeCell ref="H88:I88"/>
    <mergeCell ref="C89:G91"/>
    <mergeCell ref="H89:I89"/>
    <mergeCell ref="H90:I90"/>
    <mergeCell ref="H91:K91"/>
    <mergeCell ref="C21:K21"/>
    <mergeCell ref="C71:K71"/>
    <mergeCell ref="C78:J78"/>
    <mergeCell ref="D85:K85"/>
    <mergeCell ref="C86:G86"/>
    <mergeCell ref="H86:J86"/>
    <mergeCell ref="C29:K29"/>
    <mergeCell ref="C34:K34"/>
    <mergeCell ref="C39:K39"/>
    <mergeCell ref="C46:K46"/>
    <mergeCell ref="C52:K52"/>
    <mergeCell ref="C57:K57"/>
    <mergeCell ref="C64:K64"/>
    <mergeCell ref="D81:E81"/>
    <mergeCell ref="C74:K74"/>
    <mergeCell ref="G82:J82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C10:K10"/>
    <mergeCell ref="B2:L2"/>
    <mergeCell ref="C3:F3"/>
    <mergeCell ref="C6:K6"/>
    <mergeCell ref="C7:K7"/>
    <mergeCell ref="C8:K9"/>
  </mergeCells>
  <phoneticPr fontId="54" type="noConversion"/>
  <dataValidations disablePrompts="1" count="1">
    <dataValidation type="list" errorStyle="warning" allowBlank="1" showInputMessage="1" showErrorMessage="1" errorTitle="Alerta:" error="SOLO ACTIVIDADES ICCU" promptTitle="Atencion:" prompt="Actividades ICCU" sqref="G15:G19 G65 G30:G32 G35 G40 G47 G53 G58 G23:G27" xr:uid="{AC9B303B-1D20-4131-9238-F05EFC08212C}">
      <formula1>desc2018</formula1>
    </dataValidation>
  </dataValidation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42E8BB3-52AF-45C2-B261-29FE22166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MIN.CUANTIA</vt:lpstr>
      <vt:lpstr>'PRESUPUESTO OFICIAL MIN.CUANTIA'!Área_de_impresión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pc</cp:lastModifiedBy>
  <cp:revision/>
  <cp:lastPrinted>2020-02-14T22:15:33Z</cp:lastPrinted>
  <dcterms:created xsi:type="dcterms:W3CDTF">2006-06-27T16:47:25Z</dcterms:created>
  <dcterms:modified xsi:type="dcterms:W3CDTF">2026-07-06T17:00:24Z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