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odeName="ThisWorkbook"/>
  <mc:AlternateContent xmlns:mc="http://schemas.openxmlformats.org/markup-compatibility/2006">
    <mc:Choice Requires="x15">
      <x15ac:absPath xmlns:x15ac="http://schemas.microsoft.com/office/spreadsheetml/2010/11/ac" url="D:\Documentos\00_Alcaldia Chinchiná\01_2026_Estudios\16_EP_Muro_Patinodromo\Estudio previso Patinodromo_Junio\"/>
    </mc:Choice>
  </mc:AlternateContent>
  <xr:revisionPtr revIDLastSave="0" documentId="13_ncr:1_{704E3B44-3068-4102-8BBC-F9C40E6BA495}" xr6:coauthVersionLast="47" xr6:coauthVersionMax="47" xr10:uidLastSave="{00000000-0000-0000-0000-000000000000}"/>
  <bookViews>
    <workbookView xWindow="-98" yWindow="-98" windowWidth="22695" windowHeight="144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3" i="265" l="1"/>
  <c r="K52" i="265"/>
  <c r="K51" i="265"/>
  <c r="K37" i="265" l="1"/>
  <c r="K34" i="265"/>
  <c r="K31" i="265"/>
  <c r="K30" i="265"/>
  <c r="K29" i="265"/>
  <c r="K28" i="265"/>
  <c r="K27" i="265"/>
  <c r="K26" i="265"/>
  <c r="K25" i="265"/>
  <c r="K24" i="265"/>
  <c r="K23" i="265"/>
  <c r="K15" i="265"/>
  <c r="K16" i="265"/>
  <c r="K17" i="265"/>
  <c r="K18" i="265"/>
  <c r="K19" i="265"/>
  <c r="K20" i="265"/>
  <c r="K32" i="265" l="1"/>
  <c r="K38" i="265" l="1"/>
  <c r="K54" i="265"/>
  <c r="K14" i="265"/>
  <c r="K21" i="265" s="1"/>
  <c r="K35" i="265" l="1"/>
  <c r="K39" i="265" s="1"/>
  <c r="K42" i="265" l="1"/>
  <c r="K40" i="265" l="1"/>
  <c r="K47" i="265" l="1"/>
</calcChain>
</file>

<file path=xl/sharedStrings.xml><?xml version="1.0" encoding="utf-8"?>
<sst xmlns="http://schemas.openxmlformats.org/spreadsheetml/2006/main" count="196" uniqueCount="124">
  <si>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</si>
  <si>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</si>
  <si>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</si>
  <si>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</si>
  <si>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</si>
  <si>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</si>
  <si>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</si>
  <si>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</si>
  <si>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</si>
  <si>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</si>
  <si>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</si>
  <si>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</si>
  <si>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</si>
  <si>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</si>
  <si>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</si>
  <si>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</si>
  <si>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</si>
  <si>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</si>
  <si>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</si>
  <si>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</si>
  <si>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</si>
  <si>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</si>
  <si>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</si>
  <si>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</si>
  <si>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</si>
  <si>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</si>
  <si>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</si>
  <si>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</si>
  <si>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</si>
  <si>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</si>
  <si>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</si>
  <si>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</si>
  <si>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</si>
  <si>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</si>
  <si>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</si>
  <si>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</si>
  <si>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</si>
  <si>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</si>
  <si>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</si>
  <si>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</si>
  <si>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</si>
  <si>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</si>
  <si>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</si>
  <si>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</si>
  <si>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</si>
  <si>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</si>
  <si>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</si>
  <si>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</si>
  <si>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</si>
  <si>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</si>
  <si>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</si>
  <si>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</si>
  <si>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</si>
  <si>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</si>
  <si>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</si>
  <si>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</si>
  <si>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</si>
  <si>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</si>
  <si>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</si>
  <si>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</si>
  <si>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</si>
  <si>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</si>
  <si>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</si>
  <si>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</si>
  <si>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</si>
  <si>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</si>
  <si>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</si>
  <si>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</si>
  <si>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</si>
  <si>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</si>
  <si>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</si>
  <si>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</si>
  <si>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</si>
  <si>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</si>
  <si>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</si>
  <si>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</si>
  <si>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</si>
  <si>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</si>
  <si>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</si>
  <si>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</si>
  <si>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</si>
  <si>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</si>
  <si>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</si>
  <si>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</si>
  <si>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</si>
  <si>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</si>
  <si>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</si>
  <si>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</si>
  <si>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</si>
  <si>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</si>
  <si>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</si>
  <si>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</si>
  <si>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</si>
  <si>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IMPREVISTO</t>
  </si>
  <si>
    <t>M2</t>
  </si>
  <si>
    <t>ML</t>
  </si>
  <si>
    <t>M3</t>
  </si>
  <si>
    <t>KG</t>
  </si>
  <si>
    <t xml:space="preserve">CAPÍTULO 1 - PRELIMINARES </t>
  </si>
  <si>
    <t>LOCALIZACION Y REPLANTEO EDIFICIO</t>
  </si>
  <si>
    <t xml:space="preserve">DESCAPOTE MANUAL e=0.20 m. </t>
  </si>
  <si>
    <t>RETIRO DE MATERIAL SOBRANTE EN VOLQUETA, CARGUE MANUAL, DISPOSICIÓN EN BOTADERO (HASTA 25 KM)</t>
  </si>
  <si>
    <t>RELLENO EN MATERIAL SELECCIONADO PROVENIENTE DE LA EXCAVACION (CANGURO)</t>
  </si>
  <si>
    <t>NIVELACION TERRENO CON MATERIAL DE SITIO</t>
  </si>
  <si>
    <t>SUMINISTRO, TRANSPORTE E INSTALACION AFIRMADO COMPACTADO PARA ESTRUCTURAS</t>
  </si>
  <si>
    <t xml:space="preserve">EXCAVACION PARA PILOTES D=&lt;  a 45 cm (0-6)m </t>
  </si>
  <si>
    <t>M3-Suelto</t>
  </si>
  <si>
    <t>SUMINISTRO, TRANSPORTE E INSTALACIÓN DE ACERO DE REFUERZO FY = 60.000 PSI = 420 MPA (INCLUYE NALAMBRE NEGRO Y FIGURACIÓN)</t>
  </si>
  <si>
    <t>SUMINISTRO, TRANSPORTE E INSTALACION ENROCADOS CON LIGANTE DE CONCRETO 3000 PSI PARA PROTECCION DE ENTREGAS O REVESTIMIENTO DE CAUCES - DOSIFICACION: CONCRETO 40%, PIEDRA 60%</t>
  </si>
  <si>
    <t>SUMINISTRO, TRANSPORTE E INSTALACION PILOTES EN CONCRETO 3000 PSI D= 0.35 m</t>
  </si>
  <si>
    <t>SUMINISTRO, TRANSPORTE E INSTALACION MALLA ELECTROSOLDADA CUALQUIER REFERENCIA (Incluye alambre negro, colocación y traslapo).</t>
  </si>
  <si>
    <t>SUMINISTRO, TRANSPORTE E INSTALACION PANTALLA PASIVA CONCRETO de 3000 PSI e=0,15m</t>
  </si>
  <si>
    <t>SUMINISTRO, TRANSPORTE E INSTALACION PERFORACION PARA ANCLAJE EN TIERRA CON EQUIPO MANUAL LONGITUD &lt; DE 10 METROS, Tuberia 2"-4"</t>
  </si>
  <si>
    <t>SUMINISTRO, TRANSPORTE E INSTALACION CANALES CON PANTALLAS DEFLECTORAS Y RAPIDAS CON TAPA EN CONCRETO DE 3000 PSI PRODUCIDO EN OBRA</t>
  </si>
  <si>
    <t>SUMINISTRO, TRANSPORTE E INSTALACION SOLADO DE LIMPIEZA 2.000 PSI  E = 5 CM</t>
  </si>
  <si>
    <t>SUMINISTRO, TRANSPORTE E INSTALACIÓN DE ANCLAJES PASIVOS CON LECHADA A/C 0.45 INYECTADA CON BOMBA CON PERFORACION MECÁNICA(Incluye aditivos expansor y plastificante) - No Incluye acero</t>
  </si>
  <si>
    <t>Kg</t>
  </si>
  <si>
    <t>CAPÍTULO 2 - CONCRETOS</t>
  </si>
  <si>
    <t>CAPÍTULO 3 - INSTALACIONES HIDRAULICAS Y SANITARIAS</t>
  </si>
  <si>
    <t>SUMINISTRO, TRANSPORTE E INSTALACION FILTRO DRENAJE (0.50 x 0.80 m.) Tubo Drenaje Corrugado de 4" con filtro. Incluye Incluye relleno piedra filtro, Geotextil NT 3000</t>
  </si>
  <si>
    <t>CAPÍTULO 4 - ACABADOS</t>
  </si>
  <si>
    <t>SUMINISTRO, TRANSPORTE E INSTALACION COBERTURA VEGETAL CON BIOMANTO DE COSTALES DE FIQUE</t>
  </si>
  <si>
    <t>SUBTOTAL OBRAS</t>
  </si>
  <si>
    <t>CONTRATAR LA CONSTRUCCIÓN DE LAS OBRAS DE PROTECCIÓN Y ESTABILIZACIÓN DEL COSTADO NORTE DE LA PISTA DE PATINAJE EN EL MUNICIPIO DE CHINCHINÁ –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</si>
</sst>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_);_(* \(#,##0\);_(* &quot;-&quot;??_);_(@_)"/>
    <numFmt numFmtId="203" formatCode="0.0"/>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20"/>
      <color theme="0"/>
      <name val="Verdana"/>
      <family val="2"/>
    </font>
    <font>
      <b/>
      <sz val="12"/>
      <name val="Verdana"/>
      <family val="2"/>
    </font>
    <font>
      <sz val="12"/>
      <name val="Arial"/>
      <family val="2"/>
    </font>
    <font>
      <sz val="12"/>
      <color indexed="8"/>
      <name val="Arial"/>
      <family val="2"/>
    </font>
    <font>
      <sz val="12"/>
      <name val="Verdana"/>
      <family val="2"/>
    </font>
    <font>
      <b/>
      <sz val="14"/>
      <name val="Verdana"/>
      <family val="2"/>
    </font>
    <font>
      <sz val="12"/>
      <color theme="1"/>
      <name val="Arial"/>
      <family val="2"/>
    </font>
    <font>
      <sz val="16"/>
      <name val="Verdana"/>
      <family val="2"/>
    </font>
    <font>
      <sz val="2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xf numFmtId="44" fontId="49" fillId="0" borderId="0" applyFont="0" applyFill="0" applyBorder="0" applyAlignment="0" applyProtection="0"/>
  </cellStyleXfs>
  <cellXfs count="40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186" fontId="42" fillId="0" borderId="45" xfId="6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0" fontId="54" fillId="0" borderId="50" xfId="73" applyFont="1" applyBorder="1" applyAlignment="1">
      <alignment horizontal="center" vertical="center"/>
    </xf>
    <xf numFmtId="0" fontId="54" fillId="0" borderId="18" xfId="74" applyFont="1" applyBorder="1" applyAlignment="1">
      <alignment horizontal="center" vertical="center"/>
    </xf>
    <xf numFmtId="2" fontId="53" fillId="0" borderId="18" xfId="0" applyNumberFormat="1" applyFont="1" applyBorder="1" applyAlignment="1">
      <alignment vertical="center" wrapText="1"/>
    </xf>
    <xf numFmtId="0" fontId="53" fillId="0" borderId="18" xfId="0" applyFont="1" applyBorder="1" applyAlignment="1">
      <alignment horizontal="center" vertical="center" wrapText="1"/>
    </xf>
    <xf numFmtId="4" fontId="54" fillId="0" borderId="18" xfId="39" applyNumberFormat="1" applyFont="1" applyBorder="1" applyAlignment="1">
      <alignment vertical="center" wrapText="1"/>
    </xf>
    <xf numFmtId="167" fontId="54" fillId="0" borderId="18" xfId="62" applyNumberFormat="1" applyFont="1" applyBorder="1" applyAlignment="1">
      <alignment horizontal="right" vertical="center" wrapText="1"/>
    </xf>
    <xf numFmtId="0" fontId="54" fillId="0" borderId="13" xfId="73" applyFont="1" applyBorder="1" applyAlignment="1">
      <alignment horizontal="left" vertical="center"/>
    </xf>
    <xf numFmtId="0" fontId="54" fillId="0" borderId="14" xfId="74" applyFont="1" applyBorder="1" applyAlignment="1">
      <alignment horizontal="center" vertical="center"/>
    </xf>
    <xf numFmtId="0" fontId="54" fillId="0" borderId="14" xfId="74" applyFont="1" applyBorder="1" applyAlignment="1">
      <alignment horizontal="left" vertical="center" wrapText="1"/>
    </xf>
    <xf numFmtId="167" fontId="54" fillId="0" borderId="24" xfId="62" applyNumberFormat="1" applyFont="1" applyBorder="1" applyAlignment="1">
      <alignment horizontal="right" vertical="center" wrapText="1"/>
    </xf>
    <xf numFmtId="176" fontId="51" fillId="0" borderId="38" xfId="39" applyNumberFormat="1" applyFont="1" applyBorder="1" applyAlignment="1">
      <alignment horizontal="right" vertical="center"/>
    </xf>
    <xf numFmtId="0" fontId="52" fillId="0" borderId="33" xfId="0" applyFont="1" applyBorder="1" applyAlignment="1">
      <alignment horizontal="center" vertical="center"/>
    </xf>
    <xf numFmtId="202" fontId="52" fillId="0" borderId="18" xfId="43" applyNumberFormat="1" applyFont="1" applyFill="1" applyBorder="1" applyAlignment="1">
      <alignment horizontal="center" vertical="center" wrapText="1"/>
    </xf>
    <xf numFmtId="0" fontId="54" fillId="0" borderId="14" xfId="89" applyFont="1" applyBorder="1"/>
    <xf numFmtId="0" fontId="54" fillId="0" borderId="14" xfId="89" applyFont="1" applyBorder="1" applyAlignment="1">
      <alignment horizontal="center"/>
    </xf>
    <xf numFmtId="0" fontId="55" fillId="24" borderId="39" xfId="73" applyFont="1" applyFill="1" applyBorder="1" applyAlignment="1">
      <alignment vertical="center"/>
    </xf>
    <xf numFmtId="0" fontId="55" fillId="24" borderId="41" xfId="73" applyFont="1" applyFill="1" applyBorder="1" applyAlignment="1">
      <alignment vertical="center"/>
    </xf>
    <xf numFmtId="0" fontId="55" fillId="24" borderId="42" xfId="73" applyFont="1" applyFill="1" applyBorder="1" applyAlignment="1">
      <alignment vertical="center"/>
    </xf>
    <xf numFmtId="0" fontId="54" fillId="0" borderId="18" xfId="73" applyFont="1" applyBorder="1" applyAlignment="1">
      <alignment horizontal="center" vertical="center"/>
    </xf>
    <xf numFmtId="0" fontId="54" fillId="0" borderId="49" xfId="73" applyFont="1" applyBorder="1" applyAlignment="1">
      <alignment horizontal="left" vertical="center"/>
    </xf>
    <xf numFmtId="0" fontId="54" fillId="0" borderId="0" xfId="73" applyFont="1" applyAlignment="1">
      <alignment horizontal="center" vertical="center"/>
    </xf>
    <xf numFmtId="0" fontId="54" fillId="0" borderId="0" xfId="73" applyFont="1" applyAlignment="1">
      <alignment horizontal="left" vertical="center" wrapText="1"/>
    </xf>
    <xf numFmtId="167" fontId="54" fillId="0" borderId="43" xfId="62" applyNumberFormat="1" applyFont="1" applyBorder="1" applyAlignment="1">
      <alignment horizontal="right" vertical="center" wrapText="1"/>
    </xf>
    <xf numFmtId="0" fontId="55" fillId="24" borderId="41" xfId="73" applyFont="1" applyFill="1" applyBorder="1" applyAlignment="1">
      <alignment horizontal="center" vertical="center"/>
    </xf>
    <xf numFmtId="0" fontId="56" fillId="25" borderId="18" xfId="0" applyFont="1" applyFill="1" applyBorder="1" applyAlignment="1">
      <alignment vertical="center" wrapText="1"/>
    </xf>
    <xf numFmtId="2" fontId="54" fillId="0" borderId="14" xfId="73" applyNumberFormat="1" applyFont="1" applyBorder="1" applyAlignment="1">
      <alignment horizontal="center" vertical="center"/>
    </xf>
    <xf numFmtId="0" fontId="54" fillId="0" borderId="14" xfId="73" applyFont="1" applyBorder="1" applyAlignment="1">
      <alignment horizontal="left" vertical="center"/>
    </xf>
    <xf numFmtId="0" fontId="54" fillId="0" borderId="14" xfId="73" applyFont="1" applyBorder="1" applyAlignment="1">
      <alignment horizontal="center" vertical="center"/>
    </xf>
    <xf numFmtId="9" fontId="39" fillId="0" borderId="18" xfId="255" applyFont="1" applyFill="1" applyBorder="1" applyAlignment="1">
      <alignment vertical="center"/>
    </xf>
    <xf numFmtId="44" fontId="57" fillId="0" borderId="0" xfId="256" applyFont="1"/>
    <xf numFmtId="2" fontId="57" fillId="0" borderId="0" xfId="90" applyNumberFormat="1" applyFont="1"/>
    <xf numFmtId="0" fontId="54" fillId="0" borderId="22" xfId="74" applyFont="1" applyBorder="1" applyAlignment="1">
      <alignment horizontal="center" vertical="center"/>
    </xf>
    <xf numFmtId="203" fontId="52" fillId="0" borderId="33" xfId="0" applyNumberFormat="1" applyFont="1" applyBorder="1" applyAlignment="1">
      <alignment horizontal="center" vertical="center"/>
    </xf>
    <xf numFmtId="4" fontId="54" fillId="0" borderId="18" xfId="39" applyNumberFormat="1" applyFont="1" applyFill="1" applyBorder="1" applyAlignment="1">
      <alignment vertical="center" wrapText="1"/>
    </xf>
    <xf numFmtId="167" fontId="54" fillId="0" borderId="18" xfId="62" applyNumberFormat="1" applyFont="1" applyFill="1" applyBorder="1" applyAlignment="1">
      <alignment horizontal="right" vertical="center" wrapText="1"/>
    </xf>
    <xf numFmtId="176" fontId="39" fillId="0" borderId="0" xfId="89" applyNumberFormat="1" applyFont="1"/>
    <xf numFmtId="44" fontId="58" fillId="0" borderId="0" xfId="256" applyFont="1"/>
    <xf numFmtId="182" fontId="54" fillId="0" borderId="45" xfId="62" applyNumberFormat="1" applyFont="1" applyBorder="1" applyAlignment="1">
      <alignment horizontal="right" vertical="center" wrapText="1"/>
    </xf>
    <xf numFmtId="182" fontId="51" fillId="0" borderId="38" xfId="39" applyNumberFormat="1" applyFont="1" applyBorder="1" applyAlignment="1">
      <alignment horizontal="right" vertical="center"/>
    </xf>
    <xf numFmtId="182" fontId="55" fillId="24" borderId="42" xfId="73" applyNumberFormat="1" applyFont="1" applyFill="1" applyBorder="1" applyAlignment="1">
      <alignment vertical="center"/>
    </xf>
    <xf numFmtId="182" fontId="42" fillId="24" borderId="0" xfId="73" applyNumberFormat="1" applyFont="1" applyFill="1" applyAlignment="1">
      <alignment vertical="center"/>
    </xf>
    <xf numFmtId="182" fontId="39" fillId="0" borderId="18" xfId="129" applyNumberFormat="1" applyFont="1" applyBorder="1" applyAlignment="1">
      <alignment vertical="center"/>
    </xf>
    <xf numFmtId="10" fontId="39" fillId="0" borderId="18" xfId="255" applyNumberFormat="1" applyFont="1" applyFill="1" applyBorder="1" applyAlignment="1">
      <alignment vertical="center"/>
    </xf>
    <xf numFmtId="10" fontId="39" fillId="27" borderId="30" xfId="95" applyNumberFormat="1" applyFont="1" applyFill="1" applyBorder="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0" borderId="18" xfId="128" applyFont="1" applyBorder="1" applyAlignment="1">
      <alignment horizontal="left"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50" fillId="24" borderId="13" xfId="73" applyFont="1" applyFill="1" applyBorder="1" applyAlignment="1">
      <alignment horizontal="right" vertical="center" wrapText="1"/>
    </xf>
    <xf numFmtId="0" fontId="50" fillId="24" borderId="14" xfId="73" applyFont="1" applyFill="1" applyBorder="1" applyAlignment="1">
      <alignment horizontal="right" vertical="center" wrapText="1"/>
    </xf>
    <xf numFmtId="0" fontId="39" fillId="0" borderId="33" xfId="130" applyFont="1" applyBorder="1" applyAlignment="1">
      <alignment vertical="center" wrapText="1"/>
    </xf>
    <xf numFmtId="0" fontId="39" fillId="0" borderId="18" xfId="130" applyFont="1" applyBorder="1" applyAlignment="1">
      <alignment vertical="center" wrapText="1"/>
    </xf>
    <xf numFmtId="0" fontId="50" fillId="24" borderId="27" xfId="73" applyFont="1" applyFill="1" applyBorder="1" applyAlignment="1">
      <alignment horizontal="center" vertical="center" wrapText="1"/>
    </xf>
    <xf numFmtId="0" fontId="50" fillId="24" borderId="31" xfId="73" applyFont="1" applyFill="1" applyBorder="1" applyAlignment="1">
      <alignment horizontal="center" vertical="center" wrapText="1"/>
    </xf>
    <xf numFmtId="0" fontId="50" fillId="24" borderId="68" xfId="73" applyFont="1" applyFill="1" applyBorder="1" applyAlignment="1">
      <alignment horizontal="center" vertical="center" wrapText="1"/>
    </xf>
    <xf numFmtId="3" fontId="42" fillId="0" borderId="25" xfId="130" applyNumberFormat="1" applyFont="1" applyBorder="1" applyAlignment="1">
      <alignment horizontal="center" vertical="center" wrapText="1"/>
    </xf>
    <xf numFmtId="3" fontId="42" fillId="0" borderId="18" xfId="130" applyNumberFormat="1" applyFont="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0" borderId="18" xfId="130" applyFont="1" applyBorder="1" applyAlignment="1">
      <alignment horizontal="center" vertical="center" wrapText="1"/>
    </xf>
    <xf numFmtId="0" fontId="42" fillId="0" borderId="18" xfId="130" applyFont="1" applyBorder="1" applyAlignment="1">
      <alignment horizontal="center" vertical="center"/>
    </xf>
    <xf numFmtId="3" fontId="42" fillId="0" borderId="18" xfId="130" applyNumberFormat="1" applyFont="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57"/>
  <sheetViews>
    <sheetView showGridLines="0" tabSelected="1" view="pageBreakPreview" zoomScale="55" zoomScaleNormal="55" zoomScaleSheetLayoutView="55" zoomScalePageLayoutView="70" workbookViewId="0">
      <selection activeCell="N10" sqref="N10"/>
    </sheetView>
  </sheetViews>
  <sheetFormatPr baseColWidth="10" defaultColWidth="11.3984375" defaultRowHeight="13.5"/>
  <cols>
    <col min="1" max="2" width="4.3984375" style="1" customWidth="1"/>
    <col min="3" max="3" width="14.73046875" style="1" customWidth="1"/>
    <col min="4" max="4" width="14.265625" style="1" customWidth="1"/>
    <col min="5" max="5" width="16.1328125" style="5" hidden="1" customWidth="1"/>
    <col min="6" max="6" width="17.59765625" style="1" hidden="1" customWidth="1"/>
    <col min="7" max="7" width="73.265625" style="1" customWidth="1"/>
    <col min="8" max="8" width="8.73046875" style="1" customWidth="1"/>
    <col min="9" max="9" width="18.86328125" style="1" customWidth="1"/>
    <col min="10" max="10" width="23.86328125" style="1" customWidth="1"/>
    <col min="11" max="11" width="31.796875" style="1" customWidth="1"/>
    <col min="12" max="13" width="4.3984375" style="1" customWidth="1"/>
    <col min="14" max="14" width="48.3984375" style="1" customWidth="1"/>
    <col min="15" max="16384" width="11.3984375" style="1"/>
  </cols>
  <sheetData>
    <row r="1" spans="2:12">
      <c r="B1" s="234" t="s">
        <v>0</v>
      </c>
      <c r="C1" s="234"/>
      <c r="D1" s="234"/>
      <c r="E1" s="234"/>
      <c r="F1" s="234"/>
      <c r="G1" s="234"/>
    </row>
    <row r="2" spans="2:12">
      <c r="B2" s="234" t="s">
        <v>1</v>
      </c>
      <c r="C2" s="234"/>
      <c r="D2" s="234"/>
      <c r="E2" s="234"/>
    </row>
    <row r="3" spans="2:12" ht="13.9" thickBot="1">
      <c r="B3" s="6"/>
      <c r="C3" s="7"/>
      <c r="D3" s="6"/>
      <c r="E3" s="7"/>
    </row>
    <row r="4" spans="2:12" ht="14.25" thickTop="1" thickBot="1">
      <c r="B4" s="235"/>
      <c r="C4" s="236"/>
      <c r="D4" s="236"/>
      <c r="E4" s="236"/>
      <c r="F4" s="236"/>
      <c r="G4" s="236"/>
      <c r="H4" s="236"/>
      <c r="I4" s="236"/>
      <c r="J4" s="236"/>
      <c r="K4" s="236"/>
      <c r="L4" s="237"/>
    </row>
    <row r="5" spans="2:12" ht="31.5" customHeight="1" thickTop="1">
      <c r="B5" s="3"/>
      <c r="C5" s="238" t="s">
        <v>2</v>
      </c>
      <c r="D5" s="239"/>
      <c r="E5" s="239"/>
      <c r="F5" s="239"/>
      <c r="G5" s="239"/>
      <c r="H5" s="239"/>
      <c r="I5" s="239"/>
      <c r="J5" s="239"/>
      <c r="K5" s="240"/>
      <c r="L5" s="4"/>
    </row>
    <row r="6" spans="2:12">
      <c r="B6" s="8"/>
      <c r="C6" s="241" t="s">
        <v>3</v>
      </c>
      <c r="D6" s="241"/>
      <c r="E6" s="241"/>
      <c r="F6" s="241"/>
      <c r="G6" s="241"/>
      <c r="H6" s="241"/>
      <c r="I6" s="241"/>
      <c r="J6" s="241"/>
      <c r="K6" s="242"/>
      <c r="L6" s="4"/>
    </row>
    <row r="7" spans="2:12" s="2" customFormat="1">
      <c r="B7" s="9"/>
      <c r="C7" s="227" t="s">
        <v>4</v>
      </c>
      <c r="D7" s="228"/>
      <c r="E7" s="228"/>
      <c r="F7" s="228"/>
      <c r="G7" s="228"/>
      <c r="H7" s="228"/>
      <c r="I7" s="228"/>
      <c r="J7" s="228"/>
      <c r="K7" s="229"/>
      <c r="L7" s="10"/>
    </row>
    <row r="8" spans="2:12">
      <c r="B8" s="8"/>
      <c r="C8" s="227"/>
      <c r="D8" s="228"/>
      <c r="E8" s="228"/>
      <c r="F8" s="228"/>
      <c r="G8" s="228"/>
      <c r="H8" s="228"/>
      <c r="I8" s="228"/>
      <c r="J8" s="228"/>
      <c r="K8" s="229"/>
      <c r="L8" s="4"/>
    </row>
    <row r="9" spans="2:12" ht="34.5" customHeight="1">
      <c r="B9" s="8"/>
      <c r="C9" s="230" t="s">
        <v>5</v>
      </c>
      <c r="D9" s="231"/>
      <c r="E9" s="231"/>
      <c r="F9" s="231"/>
      <c r="G9" s="231"/>
      <c r="H9" s="231"/>
      <c r="I9" s="231"/>
      <c r="J9" s="231"/>
      <c r="K9" s="232"/>
      <c r="L9" s="4"/>
    </row>
    <row r="10" spans="2:12" ht="134.25" customHeight="1" thickBot="1">
      <c r="B10" s="3"/>
      <c r="C10" s="247" t="s">
        <v>123</v>
      </c>
      <c r="D10" s="248"/>
      <c r="E10" s="248"/>
      <c r="F10" s="248"/>
      <c r="G10" s="248"/>
      <c r="H10" s="248"/>
      <c r="I10" s="248"/>
      <c r="J10" s="248"/>
      <c r="K10" s="249"/>
      <c r="L10" s="4"/>
    </row>
    <row r="11" spans="2:12" ht="30" customHeight="1">
      <c r="B11" s="3"/>
      <c r="C11" s="260" t="s">
        <v>6</v>
      </c>
      <c r="D11" s="254" t="s">
        <v>7</v>
      </c>
      <c r="E11" s="262" t="s">
        <v>8</v>
      </c>
      <c r="F11" s="262"/>
      <c r="G11" s="260" t="s">
        <v>9</v>
      </c>
      <c r="H11" s="254" t="s">
        <v>10</v>
      </c>
      <c r="I11" s="254" t="s">
        <v>11</v>
      </c>
      <c r="J11" s="256" t="s">
        <v>12</v>
      </c>
      <c r="K11" s="258" t="s">
        <v>13</v>
      </c>
      <c r="L11" s="4"/>
    </row>
    <row r="12" spans="2:12" ht="30" customHeight="1" thickBot="1">
      <c r="B12" s="3"/>
      <c r="C12" s="261"/>
      <c r="D12" s="255"/>
      <c r="E12" s="11" t="s">
        <v>14</v>
      </c>
      <c r="F12" s="11" t="s">
        <v>15</v>
      </c>
      <c r="G12" s="261"/>
      <c r="H12" s="255"/>
      <c r="I12" s="255"/>
      <c r="J12" s="257"/>
      <c r="K12" s="259"/>
      <c r="L12" s="4"/>
    </row>
    <row r="13" spans="2:12" ht="30" customHeight="1" thickBot="1">
      <c r="B13" s="3"/>
      <c r="C13" s="198"/>
      <c r="D13" s="199">
        <v>1</v>
      </c>
      <c r="E13" s="199"/>
      <c r="F13" s="199"/>
      <c r="G13" s="199" t="s">
        <v>98</v>
      </c>
      <c r="H13" s="199"/>
      <c r="I13" s="199"/>
      <c r="J13" s="199"/>
      <c r="K13" s="200"/>
      <c r="L13" s="4"/>
    </row>
    <row r="14" spans="2:12" ht="30" customHeight="1">
      <c r="B14" s="3"/>
      <c r="C14" s="183"/>
      <c r="D14" s="215">
        <v>1.1000000000000001</v>
      </c>
      <c r="E14" s="184"/>
      <c r="F14" s="184"/>
      <c r="G14" s="185" t="s">
        <v>99</v>
      </c>
      <c r="H14" s="186" t="s">
        <v>94</v>
      </c>
      <c r="I14" s="187">
        <v>300</v>
      </c>
      <c r="J14" s="188">
        <v>5198.6000000000004</v>
      </c>
      <c r="K14" s="220">
        <f t="shared" ref="K14:K20" si="0">I14*J14</f>
        <v>1559580</v>
      </c>
      <c r="L14" s="4"/>
    </row>
    <row r="15" spans="2:12" ht="30" customHeight="1">
      <c r="B15" s="3"/>
      <c r="C15" s="183"/>
      <c r="D15" s="215">
        <v>1.2000000000000002</v>
      </c>
      <c r="E15" s="214"/>
      <c r="F15" s="214"/>
      <c r="G15" s="185" t="s">
        <v>100</v>
      </c>
      <c r="H15" s="186" t="s">
        <v>94</v>
      </c>
      <c r="I15" s="187">
        <v>145</v>
      </c>
      <c r="J15" s="188">
        <v>2857</v>
      </c>
      <c r="K15" s="220">
        <f t="shared" si="0"/>
        <v>414265</v>
      </c>
      <c r="L15" s="4"/>
    </row>
    <row r="16" spans="2:12" ht="30" customHeight="1">
      <c r="B16" s="3"/>
      <c r="C16" s="183"/>
      <c r="D16" s="215">
        <v>1.3000000000000003</v>
      </c>
      <c r="E16" s="214"/>
      <c r="F16" s="214"/>
      <c r="G16" s="185" t="s">
        <v>101</v>
      </c>
      <c r="H16" s="186" t="s">
        <v>106</v>
      </c>
      <c r="I16" s="187">
        <v>4.04</v>
      </c>
      <c r="J16" s="188">
        <v>33299</v>
      </c>
      <c r="K16" s="220">
        <f t="shared" si="0"/>
        <v>134527.96</v>
      </c>
      <c r="L16" s="4"/>
    </row>
    <row r="17" spans="2:14" ht="30" customHeight="1">
      <c r="B17" s="3"/>
      <c r="C17" s="183"/>
      <c r="D17" s="215">
        <v>1.4000000000000004</v>
      </c>
      <c r="E17" s="214"/>
      <c r="F17" s="214"/>
      <c r="G17" s="185" t="s">
        <v>102</v>
      </c>
      <c r="H17" s="186" t="s">
        <v>96</v>
      </c>
      <c r="I17" s="187">
        <v>22.5</v>
      </c>
      <c r="J17" s="188">
        <v>38391.978999999999</v>
      </c>
      <c r="K17" s="220">
        <f t="shared" si="0"/>
        <v>863819.52749999997</v>
      </c>
      <c r="L17" s="4"/>
    </row>
    <row r="18" spans="2:14" ht="30" customHeight="1">
      <c r="B18" s="3"/>
      <c r="C18" s="183"/>
      <c r="D18" s="215">
        <v>1.5000000000000004</v>
      </c>
      <c r="E18" s="214"/>
      <c r="F18" s="214"/>
      <c r="G18" s="185" t="s">
        <v>103</v>
      </c>
      <c r="H18" s="186" t="s">
        <v>96</v>
      </c>
      <c r="I18" s="187">
        <v>3.4</v>
      </c>
      <c r="J18" s="188">
        <v>6397.4369999999999</v>
      </c>
      <c r="K18" s="220">
        <f t="shared" si="0"/>
        <v>21751.285799999998</v>
      </c>
      <c r="L18" s="4"/>
    </row>
    <row r="19" spans="2:14" ht="30" customHeight="1">
      <c r="B19" s="3"/>
      <c r="C19" s="183"/>
      <c r="D19" s="215">
        <v>1.6000000000000005</v>
      </c>
      <c r="E19" s="214"/>
      <c r="F19" s="214"/>
      <c r="G19" s="185" t="s">
        <v>104</v>
      </c>
      <c r="H19" s="186" t="s">
        <v>96</v>
      </c>
      <c r="I19" s="187">
        <v>7</v>
      </c>
      <c r="J19" s="188">
        <v>143567.65099999998</v>
      </c>
      <c r="K19" s="220">
        <f t="shared" si="0"/>
        <v>1004973.5569999999</v>
      </c>
      <c r="L19" s="4"/>
    </row>
    <row r="20" spans="2:14" ht="30" customHeight="1">
      <c r="B20" s="3"/>
      <c r="C20" s="183"/>
      <c r="D20" s="215">
        <v>1.7000000000000006</v>
      </c>
      <c r="E20" s="214"/>
      <c r="F20" s="214"/>
      <c r="G20" s="185" t="s">
        <v>105</v>
      </c>
      <c r="H20" s="186" t="s">
        <v>95</v>
      </c>
      <c r="I20" s="187">
        <v>42</v>
      </c>
      <c r="J20" s="188">
        <v>63329</v>
      </c>
      <c r="K20" s="220">
        <f t="shared" si="0"/>
        <v>2659818</v>
      </c>
      <c r="L20" s="4"/>
    </row>
    <row r="21" spans="2:14" ht="30" customHeight="1" thickBot="1">
      <c r="B21" s="3"/>
      <c r="C21" s="189" t="s">
        <v>16</v>
      </c>
      <c r="D21" s="190"/>
      <c r="E21" s="190"/>
      <c r="F21" s="190"/>
      <c r="G21" s="191"/>
      <c r="H21" s="190"/>
      <c r="I21" s="187"/>
      <c r="J21" s="192"/>
      <c r="K21" s="221">
        <f>SUM(K14:K20)</f>
        <v>6658735.3302999996</v>
      </c>
      <c r="L21" s="4"/>
      <c r="N21" s="193"/>
    </row>
    <row r="22" spans="2:14" ht="30" customHeight="1" thickBot="1">
      <c r="B22" s="3"/>
      <c r="C22" s="198"/>
      <c r="D22" s="199">
        <v>2</v>
      </c>
      <c r="E22" s="199"/>
      <c r="F22" s="199"/>
      <c r="G22" s="199" t="s">
        <v>117</v>
      </c>
      <c r="H22" s="199"/>
      <c r="I22" s="199"/>
      <c r="J22" s="199"/>
      <c r="K22" s="222"/>
      <c r="L22" s="4"/>
      <c r="N22" s="218"/>
    </row>
    <row r="23" spans="2:14" ht="51" customHeight="1">
      <c r="B23" s="3"/>
      <c r="C23" s="183"/>
      <c r="D23" s="194">
        <v>2.1</v>
      </c>
      <c r="E23" s="184"/>
      <c r="F23" s="184"/>
      <c r="G23" s="185" t="s">
        <v>107</v>
      </c>
      <c r="H23" s="195" t="s">
        <v>97</v>
      </c>
      <c r="I23" s="187">
        <v>4632.1000000000004</v>
      </c>
      <c r="J23" s="188">
        <v>7757.4309999999996</v>
      </c>
      <c r="K23" s="220">
        <f t="shared" ref="K23:K31" si="1">I23*J23</f>
        <v>35933196.1351</v>
      </c>
      <c r="L23" s="4"/>
    </row>
    <row r="24" spans="2:14" ht="63.4" customHeight="1">
      <c r="B24" s="3"/>
      <c r="C24" s="183"/>
      <c r="D24" s="194">
        <v>2.2000000000000002</v>
      </c>
      <c r="E24" s="184"/>
      <c r="F24" s="184"/>
      <c r="G24" s="185" t="s">
        <v>108</v>
      </c>
      <c r="H24" s="195" t="s">
        <v>96</v>
      </c>
      <c r="I24" s="187">
        <v>7.5</v>
      </c>
      <c r="J24" s="188">
        <v>556912</v>
      </c>
      <c r="K24" s="220">
        <f t="shared" si="1"/>
        <v>4176840</v>
      </c>
      <c r="L24" s="4"/>
    </row>
    <row r="25" spans="2:14" ht="51" customHeight="1">
      <c r="B25" s="3"/>
      <c r="C25" s="183"/>
      <c r="D25" s="194">
        <v>2.3000000000000003</v>
      </c>
      <c r="E25" s="184"/>
      <c r="F25" s="184"/>
      <c r="G25" s="185" t="s">
        <v>109</v>
      </c>
      <c r="H25" s="195" t="s">
        <v>96</v>
      </c>
      <c r="I25" s="187">
        <v>4.4400000000000004</v>
      </c>
      <c r="J25" s="188">
        <v>833552</v>
      </c>
      <c r="K25" s="220">
        <f t="shared" si="1"/>
        <v>3700970.8800000004</v>
      </c>
      <c r="L25" s="4"/>
    </row>
    <row r="26" spans="2:14" ht="51" customHeight="1">
      <c r="B26" s="3"/>
      <c r="C26" s="183"/>
      <c r="D26" s="194">
        <v>2.4000000000000004</v>
      </c>
      <c r="E26" s="184"/>
      <c r="F26" s="184"/>
      <c r="G26" s="185" t="s">
        <v>110</v>
      </c>
      <c r="H26" s="195" t="s">
        <v>116</v>
      </c>
      <c r="I26" s="187">
        <v>148.5</v>
      </c>
      <c r="J26" s="188">
        <v>8939.8059999999987</v>
      </c>
      <c r="K26" s="220">
        <f t="shared" si="1"/>
        <v>1327561.1909999999</v>
      </c>
      <c r="L26" s="4"/>
    </row>
    <row r="27" spans="2:14" ht="51" customHeight="1">
      <c r="B27" s="3"/>
      <c r="C27" s="183"/>
      <c r="D27" s="194">
        <v>2.5000000000000004</v>
      </c>
      <c r="E27" s="184"/>
      <c r="F27" s="184"/>
      <c r="G27" s="185" t="s">
        <v>111</v>
      </c>
      <c r="H27" s="195" t="s">
        <v>94</v>
      </c>
      <c r="I27" s="187">
        <v>110.00000000000001</v>
      </c>
      <c r="J27" s="188">
        <v>160416</v>
      </c>
      <c r="K27" s="220">
        <f t="shared" si="1"/>
        <v>17645760.000000004</v>
      </c>
      <c r="L27" s="4"/>
    </row>
    <row r="28" spans="2:14" ht="51" customHeight="1">
      <c r="B28" s="3"/>
      <c r="C28" s="183"/>
      <c r="D28" s="194">
        <v>2.6000000000000005</v>
      </c>
      <c r="E28" s="184"/>
      <c r="F28" s="184"/>
      <c r="G28" s="185" t="s">
        <v>112</v>
      </c>
      <c r="H28" s="195" t="s">
        <v>95</v>
      </c>
      <c r="I28" s="187">
        <v>192</v>
      </c>
      <c r="J28" s="188">
        <v>44741</v>
      </c>
      <c r="K28" s="220">
        <f t="shared" si="1"/>
        <v>8590272</v>
      </c>
      <c r="L28" s="4"/>
    </row>
    <row r="29" spans="2:14" ht="51" customHeight="1">
      <c r="B29" s="3"/>
      <c r="C29" s="183"/>
      <c r="D29" s="194">
        <v>2.7000000000000006</v>
      </c>
      <c r="E29" s="184"/>
      <c r="F29" s="184"/>
      <c r="G29" s="185" t="s">
        <v>113</v>
      </c>
      <c r="H29" s="195" t="s">
        <v>96</v>
      </c>
      <c r="I29" s="187">
        <v>10</v>
      </c>
      <c r="J29" s="188">
        <v>1135213</v>
      </c>
      <c r="K29" s="220">
        <f t="shared" si="1"/>
        <v>11352130</v>
      </c>
      <c r="L29" s="4"/>
    </row>
    <row r="30" spans="2:14" ht="51" customHeight="1">
      <c r="B30" s="3"/>
      <c r="C30" s="183"/>
      <c r="D30" s="194">
        <v>2.8000000000000007</v>
      </c>
      <c r="E30" s="184"/>
      <c r="F30" s="184"/>
      <c r="G30" s="185" t="s">
        <v>114</v>
      </c>
      <c r="H30" s="195" t="s">
        <v>94</v>
      </c>
      <c r="I30" s="187">
        <v>30</v>
      </c>
      <c r="J30" s="188">
        <v>29514</v>
      </c>
      <c r="K30" s="220">
        <f t="shared" si="1"/>
        <v>885420</v>
      </c>
      <c r="L30" s="4"/>
    </row>
    <row r="31" spans="2:14" ht="66.75" customHeight="1">
      <c r="B31" s="3"/>
      <c r="C31" s="183"/>
      <c r="D31" s="194">
        <v>2.9000000000000008</v>
      </c>
      <c r="E31" s="184"/>
      <c r="F31" s="184"/>
      <c r="G31" s="185" t="s">
        <v>115</v>
      </c>
      <c r="H31" s="195" t="s">
        <v>95</v>
      </c>
      <c r="I31" s="187">
        <v>160</v>
      </c>
      <c r="J31" s="188">
        <v>187359</v>
      </c>
      <c r="K31" s="220">
        <f t="shared" si="1"/>
        <v>29977440</v>
      </c>
      <c r="L31" s="4"/>
    </row>
    <row r="32" spans="2:14" ht="30" customHeight="1" thickBot="1">
      <c r="B32" s="3"/>
      <c r="C32" s="189" t="s">
        <v>16</v>
      </c>
      <c r="D32" s="196"/>
      <c r="E32" s="197"/>
      <c r="F32" s="196"/>
      <c r="G32" s="196"/>
      <c r="H32" s="196"/>
      <c r="I32" s="187"/>
      <c r="J32" s="196"/>
      <c r="K32" s="221">
        <f>SUM(K23:K31)</f>
        <v>113589590.2061</v>
      </c>
      <c r="L32" s="4"/>
    </row>
    <row r="33" spans="2:14" ht="30" customHeight="1" thickBot="1">
      <c r="B33" s="3"/>
      <c r="C33" s="198"/>
      <c r="D33" s="199">
        <v>3</v>
      </c>
      <c r="E33" s="199"/>
      <c r="F33" s="199"/>
      <c r="G33" s="199" t="s">
        <v>118</v>
      </c>
      <c r="H33" s="199"/>
      <c r="I33" s="199"/>
      <c r="J33" s="199"/>
      <c r="K33" s="222"/>
      <c r="L33" s="4"/>
    </row>
    <row r="34" spans="2:14" ht="59.25" customHeight="1">
      <c r="B34" s="3"/>
      <c r="C34" s="183"/>
      <c r="D34" s="194">
        <v>3.1</v>
      </c>
      <c r="E34" s="184"/>
      <c r="F34" s="184"/>
      <c r="G34" s="185" t="s">
        <v>119</v>
      </c>
      <c r="H34" s="201" t="s">
        <v>95</v>
      </c>
      <c r="I34" s="216">
        <v>30</v>
      </c>
      <c r="J34" s="217">
        <v>82812</v>
      </c>
      <c r="K34" s="220">
        <f t="shared" ref="K34" si="2">I34*J34</f>
        <v>2484360</v>
      </c>
      <c r="L34" s="4"/>
    </row>
    <row r="35" spans="2:14" ht="30" customHeight="1" thickBot="1">
      <c r="B35" s="3"/>
      <c r="C35" s="202" t="s">
        <v>16</v>
      </c>
      <c r="D35" s="203"/>
      <c r="E35" s="203"/>
      <c r="F35" s="203"/>
      <c r="G35" s="204"/>
      <c r="H35" s="203"/>
      <c r="I35" s="187"/>
      <c r="J35" s="205"/>
      <c r="K35" s="221">
        <f>SUM(K34:K34)</f>
        <v>2484360</v>
      </c>
      <c r="L35" s="4"/>
    </row>
    <row r="36" spans="2:14" ht="30" customHeight="1" thickBot="1">
      <c r="B36" s="3"/>
      <c r="C36" s="198"/>
      <c r="D36" s="206">
        <v>4</v>
      </c>
      <c r="E36" s="199"/>
      <c r="F36" s="199"/>
      <c r="G36" s="199" t="s">
        <v>120</v>
      </c>
      <c r="H36" s="199"/>
      <c r="I36" s="199"/>
      <c r="J36" s="199"/>
      <c r="K36" s="222"/>
      <c r="L36" s="4"/>
    </row>
    <row r="37" spans="2:14" ht="88.15" customHeight="1">
      <c r="B37" s="3"/>
      <c r="C37" s="183"/>
      <c r="D37" s="194">
        <v>4.0999999999999996</v>
      </c>
      <c r="E37" s="201"/>
      <c r="F37" s="201"/>
      <c r="G37" s="207" t="s">
        <v>121</v>
      </c>
      <c r="H37" s="201" t="s">
        <v>94</v>
      </c>
      <c r="I37" s="187">
        <v>110.00000000000001</v>
      </c>
      <c r="J37" s="188">
        <v>41142</v>
      </c>
      <c r="K37" s="220">
        <f t="shared" ref="K37" si="3">I37*J37</f>
        <v>4525620.0000000009</v>
      </c>
      <c r="L37" s="4"/>
    </row>
    <row r="38" spans="2:14" ht="30" customHeight="1" thickBot="1">
      <c r="B38" s="3"/>
      <c r="C38" s="189" t="s">
        <v>16</v>
      </c>
      <c r="D38" s="208"/>
      <c r="E38" s="208"/>
      <c r="F38" s="208"/>
      <c r="G38" s="209"/>
      <c r="H38" s="210"/>
      <c r="I38" s="187"/>
      <c r="J38" s="192"/>
      <c r="K38" s="221">
        <f>SUM(K37:K37)</f>
        <v>4525620.0000000009</v>
      </c>
      <c r="L38" s="4"/>
    </row>
    <row r="39" spans="2:14" s="49" customFormat="1" ht="55.5" customHeight="1" thickBot="1">
      <c r="B39" s="50"/>
      <c r="C39" s="243" t="s">
        <v>122</v>
      </c>
      <c r="D39" s="244"/>
      <c r="E39" s="244"/>
      <c r="F39" s="244"/>
      <c r="G39" s="244"/>
      <c r="H39" s="244"/>
      <c r="I39" s="244"/>
      <c r="J39" s="244"/>
      <c r="K39" s="223">
        <f>K38+K35+K32+K21</f>
        <v>127258305.53640001</v>
      </c>
      <c r="L39" s="52"/>
      <c r="N39" s="219"/>
    </row>
    <row r="40" spans="2:14" s="49" customFormat="1" ht="30" customHeight="1">
      <c r="B40" s="50"/>
      <c r="C40" s="55"/>
      <c r="D40" s="56"/>
      <c r="E40" s="55"/>
      <c r="F40" s="55"/>
      <c r="G40" s="233" t="s">
        <v>23</v>
      </c>
      <c r="H40" s="233"/>
      <c r="I40" s="233"/>
      <c r="J40" s="225">
        <v>0.32269999999999999</v>
      </c>
      <c r="K40" s="224">
        <f>K39*J40</f>
        <v>41066255.19659628</v>
      </c>
      <c r="L40" s="52"/>
      <c r="N40" s="219"/>
    </row>
    <row r="41" spans="2:14" s="49" customFormat="1" ht="30" customHeight="1">
      <c r="B41" s="50"/>
      <c r="C41" s="55"/>
      <c r="D41" s="56"/>
      <c r="E41" s="55"/>
      <c r="F41" s="55"/>
      <c r="G41" s="233" t="s">
        <v>93</v>
      </c>
      <c r="H41" s="233"/>
      <c r="I41" s="233"/>
      <c r="J41" s="211">
        <v>0</v>
      </c>
      <c r="K41" s="224"/>
      <c r="L41" s="52"/>
      <c r="N41" s="219"/>
    </row>
    <row r="42" spans="2:14" s="49" customFormat="1" ht="30" customHeight="1">
      <c r="B42" s="50"/>
      <c r="C42" s="55"/>
      <c r="D42" s="64"/>
      <c r="E42" s="64"/>
      <c r="F42" s="64"/>
      <c r="G42" s="233" t="s">
        <v>81</v>
      </c>
      <c r="H42" s="233"/>
      <c r="I42" s="233"/>
      <c r="J42" s="211">
        <v>0.06</v>
      </c>
      <c r="K42" s="224">
        <f>K39*J42</f>
        <v>7635498.3321839999</v>
      </c>
      <c r="L42" s="52"/>
      <c r="N42" s="219"/>
    </row>
    <row r="43" spans="2:14" s="49" customFormat="1" ht="30" customHeight="1">
      <c r="B43" s="50"/>
      <c r="C43" s="55"/>
      <c r="D43" s="64"/>
      <c r="E43" s="64"/>
      <c r="F43" s="64"/>
      <c r="G43" s="68" t="s">
        <v>18</v>
      </c>
      <c r="H43" s="65"/>
      <c r="I43" s="66"/>
      <c r="J43" s="67"/>
      <c r="K43" s="69">
        <v>0</v>
      </c>
      <c r="L43" s="52"/>
      <c r="N43" s="219"/>
    </row>
    <row r="44" spans="2:14" s="49" customFormat="1" ht="30" customHeight="1">
      <c r="B44" s="50"/>
      <c r="C44" s="55"/>
      <c r="D44" s="56"/>
      <c r="E44" s="55"/>
      <c r="F44" s="55"/>
      <c r="G44" s="59"/>
      <c r="H44" s="59"/>
      <c r="I44" s="59"/>
      <c r="J44" s="59"/>
      <c r="K44" s="63"/>
      <c r="L44" s="52"/>
    </row>
    <row r="45" spans="2:14" s="49" customFormat="1" ht="30" customHeight="1">
      <c r="B45" s="50"/>
      <c r="C45" s="55"/>
      <c r="D45" s="56"/>
      <c r="E45" s="55"/>
      <c r="F45" s="55"/>
      <c r="G45" s="70"/>
      <c r="H45" s="65"/>
      <c r="I45" s="66"/>
      <c r="J45" s="71"/>
      <c r="K45" s="63"/>
      <c r="L45" s="52"/>
      <c r="N45" s="212"/>
    </row>
    <row r="46" spans="2:14" s="49" customFormat="1" ht="30" customHeight="1" thickBot="1">
      <c r="B46" s="50"/>
      <c r="C46" s="55"/>
      <c r="D46" s="56"/>
      <c r="E46" s="55"/>
      <c r="F46" s="72"/>
      <c r="G46" s="70"/>
      <c r="H46" s="65"/>
      <c r="I46" s="66"/>
      <c r="J46" s="71"/>
      <c r="K46" s="69"/>
      <c r="L46" s="52"/>
      <c r="N46" s="213"/>
    </row>
    <row r="47" spans="2:14" s="49" customFormat="1" ht="30" customHeight="1" thickBot="1">
      <c r="B47" s="50"/>
      <c r="C47" s="55"/>
      <c r="D47" s="56"/>
      <c r="E47" s="55"/>
      <c r="F47" s="55"/>
      <c r="G47" s="73" t="s">
        <v>19</v>
      </c>
      <c r="H47" s="74"/>
      <c r="I47" s="75"/>
      <c r="J47" s="76"/>
      <c r="K47" s="51">
        <f>ROUND((K39+K40+K41+K42+K43),0)</f>
        <v>175960059</v>
      </c>
      <c r="L47" s="52"/>
    </row>
    <row r="48" spans="2:14" s="49" customFormat="1" ht="13.9" thickBot="1">
      <c r="B48" s="50"/>
      <c r="C48" s="55"/>
      <c r="D48" s="56"/>
      <c r="E48" s="56"/>
      <c r="F48" s="56"/>
      <c r="G48" s="55"/>
      <c r="H48" s="55"/>
      <c r="I48" s="77"/>
      <c r="J48" s="78"/>
      <c r="K48" s="79"/>
      <c r="L48" s="52"/>
    </row>
    <row r="49" spans="2:12" s="49" customFormat="1">
      <c r="B49" s="50"/>
      <c r="C49" s="80"/>
      <c r="D49" s="252"/>
      <c r="E49" s="252"/>
      <c r="F49" s="252"/>
      <c r="G49" s="252"/>
      <c r="H49" s="252"/>
      <c r="I49" s="252"/>
      <c r="J49" s="252"/>
      <c r="K49" s="253"/>
      <c r="L49" s="81"/>
    </row>
    <row r="50" spans="2:12" s="49" customFormat="1" ht="59.35" customHeight="1">
      <c r="B50" s="50"/>
      <c r="C50" s="245" t="s">
        <v>20</v>
      </c>
      <c r="D50" s="246"/>
      <c r="E50" s="246"/>
      <c r="F50" s="246"/>
      <c r="G50" s="246"/>
      <c r="H50" s="250" t="s">
        <v>9</v>
      </c>
      <c r="I50" s="250"/>
      <c r="J50" s="250"/>
      <c r="K50" s="181" t="s">
        <v>21</v>
      </c>
      <c r="L50" s="83"/>
    </row>
    <row r="51" spans="2:12" s="49" customFormat="1" ht="59.35" customHeight="1">
      <c r="B51" s="50"/>
      <c r="C51" s="245" t="s">
        <v>22</v>
      </c>
      <c r="D51" s="246"/>
      <c r="E51" s="246"/>
      <c r="F51" s="246"/>
      <c r="G51" s="246"/>
      <c r="H51" s="251" t="s">
        <v>23</v>
      </c>
      <c r="I51" s="251"/>
      <c r="J51" s="182" t="s">
        <v>24</v>
      </c>
      <c r="K51" s="226">
        <f>J40</f>
        <v>0.32269999999999999</v>
      </c>
      <c r="L51" s="83"/>
    </row>
    <row r="52" spans="2:12" s="49" customFormat="1" ht="59.35" customHeight="1">
      <c r="B52" s="50"/>
      <c r="C52" s="245" t="s">
        <v>25</v>
      </c>
      <c r="D52" s="246"/>
      <c r="E52" s="246"/>
      <c r="F52" s="246"/>
      <c r="G52" s="246"/>
      <c r="H52" s="265" t="s">
        <v>26</v>
      </c>
      <c r="I52" s="266"/>
      <c r="J52" s="182" t="s">
        <v>27</v>
      </c>
      <c r="K52" s="85">
        <f>J41</f>
        <v>0</v>
      </c>
      <c r="L52" s="83"/>
    </row>
    <row r="53" spans="2:12" s="49" customFormat="1" ht="58.5" customHeight="1">
      <c r="B53" s="50"/>
      <c r="C53" s="268"/>
      <c r="D53" s="269"/>
      <c r="E53" s="269"/>
      <c r="F53" s="269"/>
      <c r="G53" s="270"/>
      <c r="H53" s="267" t="s">
        <v>28</v>
      </c>
      <c r="I53" s="251"/>
      <c r="J53" s="182" t="s">
        <v>29</v>
      </c>
      <c r="K53" s="85">
        <f>J42</f>
        <v>0.06</v>
      </c>
      <c r="L53" s="52"/>
    </row>
    <row r="54" spans="2:12" ht="39" customHeight="1">
      <c r="B54" s="3"/>
      <c r="C54" s="271"/>
      <c r="D54" s="272"/>
      <c r="E54" s="272"/>
      <c r="F54" s="272"/>
      <c r="G54" s="273"/>
      <c r="H54" s="251" t="s">
        <v>30</v>
      </c>
      <c r="I54" s="251"/>
      <c r="J54" s="182" t="s">
        <v>31</v>
      </c>
      <c r="K54" s="226">
        <f>K51+K52+K53</f>
        <v>0.38269999999999998</v>
      </c>
      <c r="L54" s="4"/>
    </row>
    <row r="55" spans="2:12" ht="47.25" customHeight="1" thickBot="1">
      <c r="B55" s="3"/>
      <c r="C55" s="274"/>
      <c r="D55" s="275"/>
      <c r="E55" s="275"/>
      <c r="F55" s="275"/>
      <c r="G55" s="276"/>
      <c r="H55" s="263"/>
      <c r="I55" s="263"/>
      <c r="J55" s="263"/>
      <c r="K55" s="264"/>
      <c r="L55" s="4"/>
    </row>
    <row r="56" spans="2:12" ht="13.9" thickBot="1">
      <c r="B56" s="86"/>
      <c r="C56" s="87"/>
      <c r="D56" s="87"/>
      <c r="E56" s="88"/>
      <c r="F56" s="87"/>
      <c r="G56" s="89"/>
      <c r="H56" s="87"/>
      <c r="I56" s="87"/>
      <c r="J56" s="87"/>
      <c r="K56" s="87"/>
      <c r="L56" s="90"/>
    </row>
    <row r="57" spans="2:12" ht="13.9" thickTop="1"/>
  </sheetData>
  <mergeCells count="31">
    <mergeCell ref="H55:K55"/>
    <mergeCell ref="C52:G52"/>
    <mergeCell ref="H52:I52"/>
    <mergeCell ref="H53:I53"/>
    <mergeCell ref="H54:I54"/>
    <mergeCell ref="C53:G55"/>
    <mergeCell ref="C51:G51"/>
    <mergeCell ref="C10:K10"/>
    <mergeCell ref="C50:G50"/>
    <mergeCell ref="H50:J50"/>
    <mergeCell ref="H51:I51"/>
    <mergeCell ref="D49:K49"/>
    <mergeCell ref="G40:I40"/>
    <mergeCell ref="I11:I12"/>
    <mergeCell ref="J11:J12"/>
    <mergeCell ref="K11:K12"/>
    <mergeCell ref="C11:C12"/>
    <mergeCell ref="D11:D12"/>
    <mergeCell ref="G11:G12"/>
    <mergeCell ref="H11:H12"/>
    <mergeCell ref="E11:F11"/>
    <mergeCell ref="C7:K8"/>
    <mergeCell ref="C9:K9"/>
    <mergeCell ref="G41:I41"/>
    <mergeCell ref="G42:I42"/>
    <mergeCell ref="B1:G1"/>
    <mergeCell ref="B2:E2"/>
    <mergeCell ref="B4:L4"/>
    <mergeCell ref="C5:K5"/>
    <mergeCell ref="C6:K6"/>
    <mergeCell ref="C39:J39"/>
  </mergeCells>
  <phoneticPr fontId="6" type="noConversion"/>
  <pageMargins left="0.11811023622047245" right="0.11811023622047245" top="0.15748031496062992" bottom="0.15748031496062992" header="0.31496062992125984" footer="0.31496062992125984"/>
  <pageSetup scale="37"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3984375" defaultRowHeight="13.5"/>
  <cols>
    <col min="1" max="2" width="2.86328125" style="1" customWidth="1"/>
    <col min="3" max="3" width="11.1328125" style="1" customWidth="1"/>
    <col min="4" max="4" width="22.3984375" style="1" customWidth="1"/>
    <col min="5" max="5" width="16.1328125" style="5" customWidth="1"/>
    <col min="6" max="6" width="21.59765625" style="1" customWidth="1"/>
    <col min="7" max="7" width="73.265625" style="1" customWidth="1"/>
    <col min="8" max="8" width="8.73046875" style="1" customWidth="1"/>
    <col min="9" max="9" width="18.86328125" style="1" customWidth="1"/>
    <col min="10" max="10" width="23.86328125" style="1" customWidth="1"/>
    <col min="11" max="11" width="30" style="1" customWidth="1"/>
    <col min="12" max="13" width="2.86328125" style="1" customWidth="1"/>
    <col min="14" max="16384" width="11.3984375" style="1"/>
  </cols>
  <sheetData>
    <row r="1" spans="2:12">
      <c r="B1" s="234" t="s">
        <v>0</v>
      </c>
      <c r="C1" s="234"/>
      <c r="D1" s="234"/>
      <c r="E1" s="234"/>
      <c r="F1" s="234"/>
      <c r="G1" s="234"/>
    </row>
    <row r="2" spans="2:12">
      <c r="B2" s="234" t="s">
        <v>1</v>
      </c>
      <c r="C2" s="234"/>
      <c r="D2" s="234"/>
      <c r="E2" s="234"/>
    </row>
    <row r="3" spans="2:12" ht="13.9" thickBot="1">
      <c r="C3" s="6"/>
      <c r="D3" s="7"/>
      <c r="E3" s="6"/>
      <c r="F3" s="7"/>
    </row>
    <row r="4" spans="2:12" ht="14.25" thickTop="1" thickBot="1">
      <c r="B4" s="235"/>
      <c r="C4" s="236"/>
      <c r="D4" s="236"/>
      <c r="E4" s="236"/>
      <c r="F4" s="236"/>
      <c r="G4" s="236"/>
      <c r="H4" s="236"/>
      <c r="I4" s="236"/>
      <c r="J4" s="236"/>
      <c r="K4" s="236"/>
      <c r="L4" s="237"/>
    </row>
    <row r="5" spans="2:12" ht="31.5" customHeight="1">
      <c r="B5" s="3"/>
      <c r="C5" s="277" t="s">
        <v>2</v>
      </c>
      <c r="D5" s="278"/>
      <c r="E5" s="278"/>
      <c r="F5" s="278"/>
      <c r="G5" s="278"/>
      <c r="H5" s="278"/>
      <c r="I5" s="278"/>
      <c r="J5" s="278"/>
      <c r="K5" s="279"/>
      <c r="L5" s="4"/>
    </row>
    <row r="6" spans="2:12">
      <c r="B6" s="3"/>
      <c r="C6" s="282" t="s">
        <v>32</v>
      </c>
      <c r="D6" s="283"/>
      <c r="E6" s="283"/>
      <c r="F6" s="283"/>
      <c r="G6" s="283"/>
      <c r="H6" s="283"/>
      <c r="I6" s="283"/>
      <c r="J6" s="283"/>
      <c r="K6" s="284"/>
      <c r="L6" s="4"/>
    </row>
    <row r="7" spans="2:12" s="2" customFormat="1">
      <c r="B7" s="91"/>
      <c r="C7" s="285" t="s">
        <v>33</v>
      </c>
      <c r="D7" s="285"/>
      <c r="E7" s="285"/>
      <c r="F7" s="285"/>
      <c r="G7" s="285"/>
      <c r="H7" s="285"/>
      <c r="I7" s="285"/>
      <c r="J7" s="285"/>
      <c r="K7" s="285"/>
      <c r="L7" s="10"/>
    </row>
    <row r="8" spans="2:12" ht="105.75" customHeight="1">
      <c r="B8" s="3"/>
      <c r="C8" s="285"/>
      <c r="D8" s="285"/>
      <c r="E8" s="285"/>
      <c r="F8" s="285"/>
      <c r="G8" s="285"/>
      <c r="H8" s="285"/>
      <c r="I8" s="285"/>
      <c r="J8" s="285"/>
      <c r="K8" s="285"/>
      <c r="L8" s="4"/>
    </row>
    <row r="9" spans="2:12" ht="34.5" customHeight="1">
      <c r="B9" s="3"/>
      <c r="C9" s="286" t="s">
        <v>34</v>
      </c>
      <c r="D9" s="231"/>
      <c r="E9" s="231"/>
      <c r="F9" s="231"/>
      <c r="G9" s="231"/>
      <c r="H9" s="231"/>
      <c r="I9" s="231"/>
      <c r="J9" s="231"/>
      <c r="K9" s="287"/>
      <c r="L9" s="4"/>
    </row>
    <row r="10" spans="2:12" ht="30" customHeight="1" thickBot="1">
      <c r="B10" s="3"/>
      <c r="C10" s="288"/>
      <c r="D10" s="289"/>
      <c r="E10" s="289"/>
      <c r="F10" s="289"/>
      <c r="G10" s="289"/>
      <c r="H10" s="289"/>
      <c r="I10" s="289"/>
      <c r="J10" s="289"/>
      <c r="K10" s="290"/>
      <c r="L10" s="4"/>
    </row>
    <row r="11" spans="2:12" ht="30" customHeight="1">
      <c r="B11" s="3"/>
      <c r="C11" s="260" t="s">
        <v>6</v>
      </c>
      <c r="D11" s="254" t="s">
        <v>7</v>
      </c>
      <c r="E11" s="262" t="s">
        <v>8</v>
      </c>
      <c r="F11" s="262"/>
      <c r="G11" s="260" t="s">
        <v>9</v>
      </c>
      <c r="H11" s="254" t="s">
        <v>10</v>
      </c>
      <c r="I11" s="254" t="s">
        <v>11</v>
      </c>
      <c r="J11" s="256" t="s">
        <v>12</v>
      </c>
      <c r="K11" s="258" t="s">
        <v>13</v>
      </c>
      <c r="L11" s="4"/>
    </row>
    <row r="12" spans="2:12" ht="30" customHeight="1" thickBot="1">
      <c r="B12" s="3"/>
      <c r="C12" s="261"/>
      <c r="D12" s="255"/>
      <c r="E12" s="11" t="s">
        <v>14</v>
      </c>
      <c r="F12" s="11" t="s">
        <v>15</v>
      </c>
      <c r="G12" s="261"/>
      <c r="H12" s="255"/>
      <c r="I12" s="255"/>
      <c r="J12" s="257"/>
      <c r="K12" s="259"/>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91" t="s">
        <v>17</v>
      </c>
      <c r="D40" s="292"/>
      <c r="E40" s="292"/>
      <c r="F40" s="292"/>
      <c r="G40" s="292"/>
      <c r="H40" s="292"/>
      <c r="I40" s="292"/>
      <c r="J40" s="293"/>
      <c r="K40" s="51"/>
      <c r="L40" s="52"/>
    </row>
    <row r="41" spans="2:12" s="49" customFormat="1" ht="13.9" thickBot="1">
      <c r="B41" s="50"/>
      <c r="C41" s="53"/>
      <c r="D41" s="53"/>
      <c r="E41" s="53"/>
      <c r="F41" s="53"/>
      <c r="G41" s="53"/>
      <c r="H41" s="53"/>
      <c r="I41" s="53"/>
      <c r="J41" s="53"/>
      <c r="K41" s="54"/>
      <c r="L41" s="52"/>
    </row>
    <row r="42" spans="2:12" s="49" customFormat="1" ht="30" customHeight="1">
      <c r="B42" s="50"/>
      <c r="C42" s="55"/>
      <c r="D42" s="56"/>
      <c r="E42" s="55"/>
      <c r="F42" s="55"/>
      <c r="G42" s="294"/>
      <c r="H42" s="295"/>
      <c r="I42" s="296"/>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3.9" thickBot="1">
      <c r="B50" s="50"/>
      <c r="C50" s="55"/>
      <c r="D50" s="56"/>
      <c r="E50" s="56"/>
      <c r="F50" s="56"/>
      <c r="G50" s="55"/>
      <c r="H50" s="55"/>
      <c r="I50" s="77"/>
      <c r="J50" s="78"/>
      <c r="K50" s="79"/>
      <c r="L50" s="52"/>
    </row>
    <row r="51" spans="2:12" s="49" customFormat="1">
      <c r="B51" s="50"/>
      <c r="C51" s="80"/>
      <c r="D51" s="252"/>
      <c r="E51" s="252"/>
      <c r="F51" s="252"/>
      <c r="G51" s="252"/>
      <c r="H51" s="252"/>
      <c r="I51" s="252"/>
      <c r="J51" s="252"/>
      <c r="K51" s="253"/>
      <c r="L51" s="81"/>
    </row>
    <row r="52" spans="2:12" s="49" customFormat="1" ht="46.5" customHeight="1">
      <c r="B52" s="50"/>
      <c r="C52" s="297" t="s">
        <v>20</v>
      </c>
      <c r="D52" s="298"/>
      <c r="E52" s="298"/>
      <c r="F52" s="298"/>
      <c r="G52" s="298"/>
      <c r="H52" s="299" t="s">
        <v>9</v>
      </c>
      <c r="I52" s="299"/>
      <c r="J52" s="299"/>
      <c r="K52" s="82" t="s">
        <v>21</v>
      </c>
      <c r="L52" s="83"/>
    </row>
    <row r="53" spans="2:12" s="49" customFormat="1" ht="32.25" customHeight="1">
      <c r="B53" s="50"/>
      <c r="C53" s="297" t="s">
        <v>22</v>
      </c>
      <c r="D53" s="298"/>
      <c r="E53" s="298"/>
      <c r="F53" s="298"/>
      <c r="G53" s="298"/>
      <c r="H53" s="281" t="s">
        <v>23</v>
      </c>
      <c r="I53" s="281"/>
      <c r="J53" s="84" t="s">
        <v>24</v>
      </c>
      <c r="K53" s="85" t="s">
        <v>35</v>
      </c>
      <c r="L53" s="83"/>
    </row>
    <row r="54" spans="2:12" s="49" customFormat="1" ht="30" customHeight="1">
      <c r="B54" s="50"/>
      <c r="C54" s="297" t="s">
        <v>25</v>
      </c>
      <c r="D54" s="298"/>
      <c r="E54" s="298"/>
      <c r="F54" s="298"/>
      <c r="G54" s="298"/>
      <c r="H54" s="300" t="s">
        <v>26</v>
      </c>
      <c r="I54" s="301"/>
      <c r="J54" s="84" t="s">
        <v>27</v>
      </c>
      <c r="K54" s="85" t="s">
        <v>35</v>
      </c>
      <c r="L54" s="83"/>
    </row>
    <row r="55" spans="2:12" s="49" customFormat="1" ht="58.5" customHeight="1">
      <c r="B55" s="50"/>
      <c r="C55" s="268"/>
      <c r="D55" s="269"/>
      <c r="E55" s="269"/>
      <c r="F55" s="269"/>
      <c r="G55" s="270"/>
      <c r="H55" s="280" t="s">
        <v>28</v>
      </c>
      <c r="I55" s="281"/>
      <c r="J55" s="84" t="s">
        <v>29</v>
      </c>
      <c r="K55" s="85" t="s">
        <v>35</v>
      </c>
      <c r="L55" s="52"/>
    </row>
    <row r="56" spans="2:12" ht="39" customHeight="1">
      <c r="B56" s="3"/>
      <c r="C56" s="271"/>
      <c r="D56" s="272"/>
      <c r="E56" s="272"/>
      <c r="F56" s="272"/>
      <c r="G56" s="273"/>
      <c r="H56" s="281" t="s">
        <v>30</v>
      </c>
      <c r="I56" s="281"/>
      <c r="J56" s="84" t="s">
        <v>31</v>
      </c>
      <c r="K56" s="85" t="s">
        <v>35</v>
      </c>
      <c r="L56" s="4"/>
    </row>
    <row r="57" spans="2:12" ht="47.25" customHeight="1" thickBot="1">
      <c r="B57" s="3"/>
      <c r="C57" s="274"/>
      <c r="D57" s="275"/>
      <c r="E57" s="275"/>
      <c r="F57" s="275"/>
      <c r="G57" s="276"/>
      <c r="H57" s="263"/>
      <c r="I57" s="263"/>
      <c r="J57" s="263"/>
      <c r="K57" s="264"/>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3.9" thickBot="1">
      <c r="B60" s="86"/>
      <c r="C60" s="87"/>
      <c r="D60" s="87"/>
      <c r="E60" s="88"/>
      <c r="F60" s="87"/>
      <c r="G60" s="89"/>
      <c r="H60" s="87"/>
      <c r="I60" s="87"/>
      <c r="J60" s="87"/>
      <c r="K60" s="87"/>
      <c r="L60" s="90"/>
    </row>
    <row r="61" spans="2:12" ht="13.9"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3984375" defaultRowHeight="13.5"/>
  <cols>
    <col min="1" max="2" width="3.1328125" style="95" customWidth="1"/>
    <col min="3" max="3" width="14.73046875" style="95" customWidth="1"/>
    <col min="4" max="4" width="13" style="95" customWidth="1"/>
    <col min="5" max="11" width="11.3984375" style="95"/>
    <col min="12" max="12" width="12.86328125" style="95" customWidth="1"/>
    <col min="13" max="14" width="11.3984375" style="95"/>
    <col min="15" max="15" width="18.73046875" style="95" customWidth="1"/>
    <col min="16" max="17" width="3.1328125" style="95" customWidth="1"/>
    <col min="18" max="16384" width="11.3984375" style="95"/>
  </cols>
  <sheetData>
    <row r="1" spans="2:16">
      <c r="B1" s="234" t="s">
        <v>37</v>
      </c>
      <c r="C1" s="234"/>
      <c r="D1" s="234"/>
      <c r="E1" s="234"/>
      <c r="F1" s="234"/>
      <c r="G1" s="234"/>
      <c r="H1" s="234"/>
      <c r="I1" s="234"/>
      <c r="J1" s="234"/>
      <c r="K1" s="234"/>
      <c r="L1" s="234"/>
    </row>
    <row r="2" spans="2:16">
      <c r="B2" s="234" t="s">
        <v>1</v>
      </c>
      <c r="C2" s="234"/>
      <c r="D2" s="234"/>
      <c r="E2" s="234"/>
    </row>
    <row r="3" spans="2:16" ht="13.9" thickBot="1"/>
    <row r="4" spans="2:16" ht="25.5" customHeight="1" thickTop="1">
      <c r="B4" s="302"/>
      <c r="C4" s="303"/>
      <c r="D4" s="303"/>
      <c r="E4" s="303"/>
      <c r="F4" s="303"/>
      <c r="G4" s="303"/>
      <c r="H4" s="303"/>
      <c r="I4" s="303"/>
      <c r="J4" s="303"/>
      <c r="K4" s="303"/>
      <c r="L4" s="303"/>
      <c r="M4" s="303"/>
      <c r="N4" s="303"/>
      <c r="O4" s="303"/>
      <c r="P4" s="304"/>
    </row>
    <row r="5" spans="2:16" ht="36.75" customHeight="1">
      <c r="B5" s="97"/>
      <c r="C5" s="398" t="s">
        <v>38</v>
      </c>
      <c r="D5" s="398"/>
      <c r="E5" s="398"/>
      <c r="F5" s="398"/>
      <c r="G5" s="398"/>
      <c r="H5" s="398"/>
      <c r="I5" s="398"/>
      <c r="J5" s="398"/>
      <c r="K5" s="398"/>
      <c r="L5" s="398"/>
      <c r="M5" s="398"/>
      <c r="N5" s="398"/>
      <c r="O5" s="398"/>
      <c r="P5" s="96"/>
    </row>
    <row r="6" spans="2:16" ht="13.9" thickBot="1">
      <c r="B6" s="97"/>
      <c r="P6" s="96"/>
    </row>
    <row r="7" spans="2:16">
      <c r="B7" s="97"/>
      <c r="C7" s="402"/>
      <c r="D7" s="404"/>
      <c r="E7" s="405"/>
      <c r="F7" s="405"/>
      <c r="G7" s="405"/>
      <c r="H7" s="405"/>
      <c r="I7" s="405"/>
      <c r="J7" s="405"/>
      <c r="K7" s="406"/>
      <c r="L7" s="373"/>
      <c r="M7" s="374"/>
      <c r="N7" s="374"/>
      <c r="O7" s="375"/>
      <c r="P7" s="96"/>
    </row>
    <row r="8" spans="2:16">
      <c r="B8" s="97"/>
      <c r="C8" s="403"/>
      <c r="D8" s="385" t="s">
        <v>39</v>
      </c>
      <c r="E8" s="386"/>
      <c r="F8" s="386"/>
      <c r="G8" s="386"/>
      <c r="H8" s="386"/>
      <c r="I8" s="386"/>
      <c r="J8" s="386"/>
      <c r="K8" s="387"/>
      <c r="L8" s="376"/>
      <c r="M8" s="377"/>
      <c r="N8" s="377"/>
      <c r="O8" s="378"/>
      <c r="P8" s="96"/>
    </row>
    <row r="9" spans="2:16">
      <c r="B9" s="97"/>
      <c r="C9" s="403"/>
      <c r="D9" s="385"/>
      <c r="E9" s="386"/>
      <c r="F9" s="386"/>
      <c r="G9" s="386"/>
      <c r="H9" s="386"/>
      <c r="I9" s="386"/>
      <c r="J9" s="386"/>
      <c r="K9" s="387"/>
      <c r="L9" s="388" t="s">
        <v>40</v>
      </c>
      <c r="M9" s="379"/>
      <c r="N9" s="380"/>
      <c r="O9" s="381"/>
      <c r="P9" s="96"/>
    </row>
    <row r="10" spans="2:16">
      <c r="B10" s="97"/>
      <c r="C10" s="403"/>
      <c r="D10" s="385" t="s">
        <v>41</v>
      </c>
      <c r="E10" s="386"/>
      <c r="F10" s="386"/>
      <c r="G10" s="386"/>
      <c r="H10" s="386"/>
      <c r="I10" s="386"/>
      <c r="J10" s="386"/>
      <c r="K10" s="387"/>
      <c r="L10" s="407"/>
      <c r="M10" s="382"/>
      <c r="N10" s="383"/>
      <c r="O10" s="384"/>
      <c r="P10" s="96"/>
    </row>
    <row r="11" spans="2:16" ht="12.75" customHeight="1">
      <c r="B11" s="97"/>
      <c r="C11" s="403"/>
      <c r="D11" s="399"/>
      <c r="E11" s="400"/>
      <c r="F11" s="400"/>
      <c r="G11" s="400"/>
      <c r="H11" s="400"/>
      <c r="I11" s="400"/>
      <c r="J11" s="400"/>
      <c r="K11" s="401"/>
      <c r="L11" s="388" t="s">
        <v>42</v>
      </c>
      <c r="M11" s="388">
        <v>1</v>
      </c>
      <c r="N11" s="388" t="s">
        <v>43</v>
      </c>
      <c r="O11" s="371">
        <v>1</v>
      </c>
      <c r="P11" s="96"/>
    </row>
    <row r="12" spans="2:16">
      <c r="B12" s="97"/>
      <c r="C12" s="403"/>
      <c r="D12" s="399"/>
      <c r="E12" s="400"/>
      <c r="F12" s="400"/>
      <c r="G12" s="400"/>
      <c r="H12" s="400"/>
      <c r="I12" s="400"/>
      <c r="J12" s="400"/>
      <c r="K12" s="401"/>
      <c r="L12" s="389"/>
      <c r="M12" s="389"/>
      <c r="N12" s="389"/>
      <c r="O12" s="372"/>
      <c r="P12" s="96"/>
    </row>
    <row r="13" spans="2:16">
      <c r="B13" s="97"/>
      <c r="C13" s="403"/>
      <c r="D13" s="385" t="s">
        <v>44</v>
      </c>
      <c r="E13" s="386"/>
      <c r="F13" s="386"/>
      <c r="G13" s="386"/>
      <c r="H13" s="386"/>
      <c r="I13" s="386"/>
      <c r="J13" s="386"/>
      <c r="K13" s="387"/>
      <c r="L13" s="389"/>
      <c r="M13" s="389"/>
      <c r="N13" s="389"/>
      <c r="O13" s="372"/>
      <c r="P13" s="96"/>
    </row>
    <row r="14" spans="2:16" ht="13.9"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11" t="s">
        <v>49</v>
      </c>
      <c r="D17" s="312"/>
      <c r="E17" s="312"/>
      <c r="F17" s="312"/>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3.9" thickBot="1">
      <c r="B19" s="97"/>
      <c r="C19" s="116"/>
      <c r="D19" s="117"/>
      <c r="E19" s="117"/>
      <c r="F19" s="117"/>
      <c r="G19" s="117"/>
      <c r="H19" s="117"/>
      <c r="I19" s="117"/>
      <c r="J19" s="117"/>
      <c r="K19" s="117"/>
      <c r="L19" s="117"/>
      <c r="M19" s="117"/>
      <c r="N19" s="117"/>
      <c r="O19" s="118"/>
      <c r="P19" s="96"/>
    </row>
    <row r="20" spans="2:16" ht="13.9" thickBot="1">
      <c r="B20" s="97"/>
      <c r="C20" s="119"/>
      <c r="D20" s="120"/>
      <c r="E20" s="120"/>
      <c r="F20" s="120"/>
      <c r="G20" s="120"/>
      <c r="H20" s="120"/>
      <c r="K20" s="120"/>
      <c r="L20" s="120"/>
      <c r="M20" s="120"/>
      <c r="N20" s="120"/>
      <c r="O20" s="121"/>
      <c r="P20" s="96"/>
    </row>
    <row r="21" spans="2:16">
      <c r="B21" s="97"/>
      <c r="C21" s="394" t="s">
        <v>51</v>
      </c>
      <c r="D21" s="395"/>
      <c r="E21" s="395"/>
      <c r="F21" s="395"/>
      <c r="G21" s="395"/>
      <c r="H21" s="395"/>
      <c r="I21" s="395"/>
      <c r="J21" s="395"/>
      <c r="K21" s="395"/>
      <c r="L21" s="395"/>
      <c r="M21" s="395"/>
      <c r="N21" s="395"/>
      <c r="O21" s="396"/>
      <c r="P21" s="96"/>
    </row>
    <row r="22" spans="2:16" ht="13.9" thickBot="1">
      <c r="B22" s="97"/>
      <c r="C22" s="122"/>
      <c r="O22" s="123"/>
      <c r="P22" s="96"/>
    </row>
    <row r="23" spans="2:16">
      <c r="B23" s="97"/>
      <c r="C23" s="124" t="s">
        <v>52</v>
      </c>
      <c r="D23" s="368" t="s">
        <v>53</v>
      </c>
      <c r="E23" s="369"/>
      <c r="F23" s="369"/>
      <c r="G23" s="369"/>
      <c r="H23" s="369"/>
      <c r="I23" s="369"/>
      <c r="J23" s="369"/>
      <c r="K23" s="369"/>
      <c r="L23" s="370"/>
      <c r="M23" s="392" t="s">
        <v>54</v>
      </c>
      <c r="N23" s="393"/>
      <c r="O23" s="124" t="s">
        <v>11</v>
      </c>
      <c r="P23" s="96"/>
    </row>
    <row r="24" spans="2:16" ht="13.9" thickBot="1">
      <c r="B24" s="97"/>
      <c r="C24" s="125"/>
      <c r="D24" s="360"/>
      <c r="E24" s="361"/>
      <c r="F24" s="361"/>
      <c r="G24" s="361"/>
      <c r="H24" s="361"/>
      <c r="I24" s="361"/>
      <c r="J24" s="361"/>
      <c r="K24" s="361"/>
      <c r="L24" s="362"/>
      <c r="M24" s="360"/>
      <c r="N24" s="362"/>
      <c r="O24" s="126"/>
      <c r="P24" s="96"/>
    </row>
    <row r="25" spans="2:16">
      <c r="B25" s="97"/>
      <c r="C25" s="335" t="s">
        <v>55</v>
      </c>
      <c r="D25" s="336"/>
      <c r="E25" s="336"/>
      <c r="F25" s="336"/>
      <c r="G25" s="336"/>
      <c r="H25" s="336"/>
      <c r="I25" s="336"/>
      <c r="J25" s="336"/>
      <c r="K25" s="336"/>
      <c r="L25" s="336"/>
      <c r="M25" s="336"/>
      <c r="N25" s="336"/>
      <c r="O25" s="337"/>
      <c r="P25" s="96"/>
    </row>
    <row r="26" spans="2:16">
      <c r="B26" s="97"/>
      <c r="C26" s="338"/>
      <c r="D26" s="339"/>
      <c r="E26" s="339"/>
      <c r="F26" s="339"/>
      <c r="G26" s="339"/>
      <c r="H26" s="339"/>
      <c r="I26" s="339"/>
      <c r="J26" s="339"/>
      <c r="K26" s="339"/>
      <c r="L26" s="339"/>
      <c r="M26" s="339"/>
      <c r="N26" s="339"/>
      <c r="O26" s="340"/>
      <c r="P26" s="96"/>
    </row>
    <row r="27" spans="2:16" ht="13.9" thickBot="1">
      <c r="B27" s="97"/>
      <c r="C27" s="341"/>
      <c r="D27" s="342"/>
      <c r="E27" s="342"/>
      <c r="F27" s="342"/>
      <c r="G27" s="342"/>
      <c r="H27" s="342"/>
      <c r="I27" s="342"/>
      <c r="J27" s="342"/>
      <c r="K27" s="342"/>
      <c r="L27" s="342"/>
      <c r="M27" s="342"/>
      <c r="N27" s="342"/>
      <c r="O27" s="343"/>
      <c r="P27" s="96"/>
    </row>
    <row r="28" spans="2:16">
      <c r="B28" s="97"/>
      <c r="C28" s="346" t="s">
        <v>53</v>
      </c>
      <c r="D28" s="390"/>
      <c r="E28" s="390"/>
      <c r="F28" s="390"/>
      <c r="G28" s="391"/>
      <c r="H28" s="349" t="s">
        <v>56</v>
      </c>
      <c r="I28" s="390"/>
      <c r="J28" s="358" t="s">
        <v>57</v>
      </c>
      <c r="K28" s="359"/>
      <c r="L28" s="128" t="s">
        <v>58</v>
      </c>
      <c r="M28" s="349" t="s">
        <v>59</v>
      </c>
      <c r="N28" s="348"/>
      <c r="O28" s="129" t="s">
        <v>60</v>
      </c>
      <c r="P28" s="96"/>
    </row>
    <row r="29" spans="2:16">
      <c r="B29" s="97"/>
      <c r="C29" s="319"/>
      <c r="D29" s="320"/>
      <c r="E29" s="320"/>
      <c r="F29" s="320"/>
      <c r="G29" s="345"/>
      <c r="H29" s="397"/>
      <c r="I29" s="345"/>
      <c r="J29" s="397"/>
      <c r="K29" s="345"/>
      <c r="L29" s="131"/>
      <c r="M29" s="366"/>
      <c r="N29" s="367"/>
      <c r="O29" s="132"/>
      <c r="P29" s="96"/>
    </row>
    <row r="30" spans="2:16">
      <c r="B30" s="97"/>
      <c r="C30" s="133"/>
      <c r="D30" s="134"/>
      <c r="E30" s="134"/>
      <c r="F30" s="134"/>
      <c r="G30" s="135"/>
      <c r="H30" s="136"/>
      <c r="I30" s="135"/>
      <c r="J30" s="136"/>
      <c r="K30" s="135"/>
      <c r="L30" s="131"/>
      <c r="M30" s="366"/>
      <c r="N30" s="367"/>
      <c r="O30" s="132"/>
      <c r="P30" s="96"/>
    </row>
    <row r="31" spans="2:16" ht="13.9" thickBot="1">
      <c r="B31" s="97"/>
      <c r="C31" s="331"/>
      <c r="D31" s="332"/>
      <c r="E31" s="332"/>
      <c r="F31" s="332"/>
      <c r="G31" s="344"/>
      <c r="H31" s="363"/>
      <c r="I31" s="344"/>
      <c r="J31" s="363"/>
      <c r="K31" s="344"/>
      <c r="L31" s="137"/>
      <c r="M31" s="364"/>
      <c r="N31" s="365"/>
      <c r="O31" s="132"/>
      <c r="P31" s="96"/>
    </row>
    <row r="32" spans="2:16" ht="13.9" thickBot="1">
      <c r="B32" s="97"/>
      <c r="C32" s="325" t="s">
        <v>61</v>
      </c>
      <c r="D32" s="326"/>
      <c r="E32" s="326"/>
      <c r="F32" s="326"/>
      <c r="G32" s="326"/>
      <c r="H32" s="326"/>
      <c r="I32" s="326"/>
      <c r="J32" s="326"/>
      <c r="K32" s="326"/>
      <c r="L32" s="326"/>
      <c r="M32" s="326"/>
      <c r="N32" s="327"/>
      <c r="O32" s="138"/>
      <c r="P32" s="96"/>
    </row>
    <row r="33" spans="2:16" ht="13.5" customHeight="1">
      <c r="B33" s="97"/>
      <c r="C33" s="335" t="s">
        <v>62</v>
      </c>
      <c r="D33" s="336"/>
      <c r="E33" s="336"/>
      <c r="F33" s="336"/>
      <c r="G33" s="336"/>
      <c r="H33" s="336"/>
      <c r="I33" s="336"/>
      <c r="J33" s="336"/>
      <c r="K33" s="336"/>
      <c r="L33" s="336"/>
      <c r="M33" s="336"/>
      <c r="N33" s="336"/>
      <c r="O33" s="337"/>
      <c r="P33" s="96"/>
    </row>
    <row r="34" spans="2:16">
      <c r="B34" s="97"/>
      <c r="C34" s="338"/>
      <c r="D34" s="339"/>
      <c r="E34" s="339"/>
      <c r="F34" s="339"/>
      <c r="G34" s="339"/>
      <c r="H34" s="339"/>
      <c r="I34" s="339"/>
      <c r="J34" s="339"/>
      <c r="K34" s="339"/>
      <c r="L34" s="339"/>
      <c r="M34" s="339"/>
      <c r="N34" s="339"/>
      <c r="O34" s="340"/>
      <c r="P34" s="96"/>
    </row>
    <row r="35" spans="2:16" ht="13.9" thickBot="1">
      <c r="B35" s="97"/>
      <c r="C35" s="341"/>
      <c r="D35" s="342"/>
      <c r="E35" s="342"/>
      <c r="F35" s="342"/>
      <c r="G35" s="342"/>
      <c r="H35" s="342"/>
      <c r="I35" s="342"/>
      <c r="J35" s="342"/>
      <c r="K35" s="342"/>
      <c r="L35" s="342"/>
      <c r="M35" s="342"/>
      <c r="N35" s="342"/>
      <c r="O35" s="343"/>
      <c r="P35" s="96"/>
    </row>
    <row r="36" spans="2:16">
      <c r="B36" s="97"/>
      <c r="C36" s="346" t="s">
        <v>53</v>
      </c>
      <c r="D36" s="347"/>
      <c r="E36" s="347"/>
      <c r="F36" s="347"/>
      <c r="G36" s="347"/>
      <c r="H36" s="347"/>
      <c r="I36" s="347"/>
      <c r="J36" s="348"/>
      <c r="K36" s="127" t="s">
        <v>54</v>
      </c>
      <c r="L36" s="128" t="s">
        <v>11</v>
      </c>
      <c r="M36" s="349" t="s">
        <v>63</v>
      </c>
      <c r="N36" s="348"/>
      <c r="O36" s="129" t="s">
        <v>60</v>
      </c>
      <c r="P36" s="96"/>
    </row>
    <row r="37" spans="2:16">
      <c r="B37" s="97"/>
      <c r="C37" s="319"/>
      <c r="D37" s="320"/>
      <c r="E37" s="320"/>
      <c r="F37" s="320"/>
      <c r="G37" s="320"/>
      <c r="H37" s="320"/>
      <c r="I37" s="320"/>
      <c r="J37" s="345"/>
      <c r="K37" s="140"/>
      <c r="L37" s="141"/>
      <c r="M37" s="350"/>
      <c r="N37" s="351"/>
      <c r="O37" s="132"/>
      <c r="P37" s="96"/>
    </row>
    <row r="38" spans="2:16" ht="13.9" thickBot="1">
      <c r="B38" s="97"/>
      <c r="C38" s="331"/>
      <c r="D38" s="332"/>
      <c r="E38" s="332"/>
      <c r="F38" s="332"/>
      <c r="G38" s="332"/>
      <c r="H38" s="332"/>
      <c r="I38" s="332"/>
      <c r="J38" s="344"/>
      <c r="K38" s="134"/>
      <c r="L38" s="142"/>
      <c r="M38" s="333"/>
      <c r="N38" s="334"/>
      <c r="O38" s="143"/>
      <c r="P38" s="96"/>
    </row>
    <row r="39" spans="2:16" ht="13.9" thickBot="1">
      <c r="B39" s="97"/>
      <c r="C39" s="325" t="s">
        <v>61</v>
      </c>
      <c r="D39" s="326"/>
      <c r="E39" s="326"/>
      <c r="F39" s="326"/>
      <c r="G39" s="326"/>
      <c r="H39" s="326"/>
      <c r="I39" s="326"/>
      <c r="J39" s="326"/>
      <c r="K39" s="326"/>
      <c r="L39" s="326"/>
      <c r="M39" s="326"/>
      <c r="N39" s="327"/>
      <c r="O39" s="144">
        <v>0</v>
      </c>
      <c r="P39" s="96"/>
    </row>
    <row r="40" spans="2:16">
      <c r="B40" s="97"/>
      <c r="C40" s="335" t="s">
        <v>64</v>
      </c>
      <c r="D40" s="336"/>
      <c r="E40" s="336"/>
      <c r="F40" s="336"/>
      <c r="G40" s="336"/>
      <c r="H40" s="336"/>
      <c r="I40" s="336"/>
      <c r="J40" s="336"/>
      <c r="K40" s="336"/>
      <c r="L40" s="336"/>
      <c r="M40" s="336"/>
      <c r="N40" s="336"/>
      <c r="O40" s="337"/>
      <c r="P40" s="96"/>
    </row>
    <row r="41" spans="2:16">
      <c r="B41" s="97"/>
      <c r="C41" s="338"/>
      <c r="D41" s="339"/>
      <c r="E41" s="339"/>
      <c r="F41" s="339"/>
      <c r="G41" s="339"/>
      <c r="H41" s="339"/>
      <c r="I41" s="339"/>
      <c r="J41" s="339"/>
      <c r="K41" s="339"/>
      <c r="L41" s="339"/>
      <c r="M41" s="339"/>
      <c r="N41" s="339"/>
      <c r="O41" s="340"/>
      <c r="P41" s="96"/>
    </row>
    <row r="42" spans="2:16" ht="13.9" thickBot="1">
      <c r="B42" s="97"/>
      <c r="C42" s="341"/>
      <c r="D42" s="342"/>
      <c r="E42" s="342"/>
      <c r="F42" s="342"/>
      <c r="G42" s="342"/>
      <c r="H42" s="342"/>
      <c r="I42" s="342"/>
      <c r="J42" s="342"/>
      <c r="K42" s="342"/>
      <c r="L42" s="342"/>
      <c r="M42" s="342"/>
      <c r="N42" s="342"/>
      <c r="O42" s="343"/>
      <c r="P42" s="96"/>
    </row>
    <row r="43" spans="2:16" ht="15">
      <c r="B43" s="97"/>
      <c r="C43" s="346" t="s">
        <v>65</v>
      </c>
      <c r="D43" s="347"/>
      <c r="E43" s="347"/>
      <c r="F43" s="347"/>
      <c r="G43" s="347"/>
      <c r="H43" s="347"/>
      <c r="I43" s="347"/>
      <c r="J43" s="128" t="s">
        <v>66</v>
      </c>
      <c r="K43" s="139" t="s">
        <v>67</v>
      </c>
      <c r="L43" s="145" t="s">
        <v>68</v>
      </c>
      <c r="M43" s="349" t="s">
        <v>69</v>
      </c>
      <c r="N43" s="348"/>
      <c r="O43" s="129" t="s">
        <v>60</v>
      </c>
      <c r="P43" s="96"/>
    </row>
    <row r="44" spans="2:16">
      <c r="B44" s="97"/>
      <c r="C44" s="319"/>
      <c r="D44" s="320"/>
      <c r="E44" s="320"/>
      <c r="F44" s="320"/>
      <c r="G44" s="320"/>
      <c r="H44" s="320"/>
      <c r="I44" s="320"/>
      <c r="J44" s="146"/>
      <c r="K44" s="147"/>
      <c r="L44" s="146"/>
      <c r="M44" s="354"/>
      <c r="N44" s="355"/>
      <c r="O44" s="132"/>
      <c r="P44" s="96"/>
    </row>
    <row r="45" spans="2:16" ht="13.9" thickBot="1">
      <c r="B45" s="97"/>
      <c r="C45" s="331"/>
      <c r="D45" s="332"/>
      <c r="E45" s="332"/>
      <c r="F45" s="332"/>
      <c r="G45" s="332"/>
      <c r="H45" s="332"/>
      <c r="I45" s="332"/>
      <c r="J45" s="148"/>
      <c r="K45" s="149"/>
      <c r="L45" s="148"/>
      <c r="M45" s="333"/>
      <c r="N45" s="334"/>
      <c r="O45" s="150"/>
      <c r="P45" s="96"/>
    </row>
    <row r="46" spans="2:16" ht="13.9" thickBot="1">
      <c r="B46" s="97"/>
      <c r="C46" s="325" t="s">
        <v>61</v>
      </c>
      <c r="D46" s="326"/>
      <c r="E46" s="326"/>
      <c r="F46" s="326"/>
      <c r="G46" s="326"/>
      <c r="H46" s="326"/>
      <c r="I46" s="326"/>
      <c r="J46" s="326"/>
      <c r="K46" s="326"/>
      <c r="L46" s="326"/>
      <c r="M46" s="326"/>
      <c r="N46" s="327"/>
      <c r="O46" s="138"/>
      <c r="P46" s="96"/>
    </row>
    <row r="47" spans="2:16">
      <c r="B47" s="97"/>
      <c r="C47" s="335" t="s">
        <v>70</v>
      </c>
      <c r="D47" s="336"/>
      <c r="E47" s="336"/>
      <c r="F47" s="336"/>
      <c r="G47" s="336"/>
      <c r="H47" s="336"/>
      <c r="I47" s="336"/>
      <c r="J47" s="336"/>
      <c r="K47" s="336"/>
      <c r="L47" s="336"/>
      <c r="M47" s="336"/>
      <c r="N47" s="336"/>
      <c r="O47" s="337"/>
      <c r="P47" s="96"/>
    </row>
    <row r="48" spans="2:16">
      <c r="B48" s="97"/>
      <c r="C48" s="338"/>
      <c r="D48" s="339"/>
      <c r="E48" s="339"/>
      <c r="F48" s="339"/>
      <c r="G48" s="339"/>
      <c r="H48" s="339"/>
      <c r="I48" s="339"/>
      <c r="J48" s="339"/>
      <c r="K48" s="339"/>
      <c r="L48" s="339"/>
      <c r="M48" s="339"/>
      <c r="N48" s="339"/>
      <c r="O48" s="340"/>
      <c r="P48" s="96"/>
    </row>
    <row r="49" spans="2:16" ht="13.9" thickBot="1">
      <c r="B49" s="97"/>
      <c r="C49" s="341"/>
      <c r="D49" s="342"/>
      <c r="E49" s="342"/>
      <c r="F49" s="342"/>
      <c r="G49" s="342"/>
      <c r="H49" s="342"/>
      <c r="I49" s="342"/>
      <c r="J49" s="342"/>
      <c r="K49" s="342"/>
      <c r="L49" s="342"/>
      <c r="M49" s="342"/>
      <c r="N49" s="342"/>
      <c r="O49" s="343"/>
      <c r="P49" s="96"/>
    </row>
    <row r="50" spans="2:16" ht="31.5" customHeight="1">
      <c r="B50" s="97"/>
      <c r="C50" s="346" t="s">
        <v>71</v>
      </c>
      <c r="D50" s="347"/>
      <c r="E50" s="347"/>
      <c r="F50" s="347"/>
      <c r="G50" s="347"/>
      <c r="H50" s="347"/>
      <c r="I50" s="347"/>
      <c r="J50" s="128" t="s">
        <v>72</v>
      </c>
      <c r="K50" s="151" t="s">
        <v>73</v>
      </c>
      <c r="L50" s="152" t="s">
        <v>74</v>
      </c>
      <c r="M50" s="352" t="s">
        <v>59</v>
      </c>
      <c r="N50" s="353"/>
      <c r="O50" s="154" t="s">
        <v>60</v>
      </c>
      <c r="P50" s="96"/>
    </row>
    <row r="51" spans="2:16">
      <c r="B51" s="97"/>
      <c r="C51" s="155"/>
      <c r="D51" s="156"/>
      <c r="E51" s="156"/>
      <c r="F51" s="156"/>
      <c r="G51" s="156"/>
      <c r="H51" s="156"/>
      <c r="I51" s="156"/>
      <c r="J51" s="157"/>
      <c r="K51" s="158"/>
      <c r="L51" s="159"/>
      <c r="M51" s="356"/>
      <c r="N51" s="357"/>
      <c r="O51" s="160"/>
      <c r="P51" s="96"/>
    </row>
    <row r="52" spans="2:16">
      <c r="B52" s="97"/>
      <c r="C52" s="155"/>
      <c r="D52" s="156"/>
      <c r="E52" s="156"/>
      <c r="F52" s="156"/>
      <c r="G52" s="156"/>
      <c r="H52" s="156"/>
      <c r="I52" s="156"/>
      <c r="J52" s="157"/>
      <c r="K52" s="158"/>
      <c r="L52" s="159"/>
      <c r="M52" s="356"/>
      <c r="N52" s="357"/>
      <c r="O52" s="160"/>
      <c r="P52" s="96"/>
    </row>
    <row r="53" spans="2:16">
      <c r="B53" s="97"/>
      <c r="C53" s="155"/>
      <c r="D53" s="156"/>
      <c r="E53" s="156"/>
      <c r="F53" s="156"/>
      <c r="G53" s="156"/>
      <c r="H53" s="156"/>
      <c r="I53" s="156"/>
      <c r="J53" s="157"/>
      <c r="K53" s="158"/>
      <c r="L53" s="159"/>
      <c r="M53" s="354"/>
      <c r="N53" s="355"/>
      <c r="O53" s="160"/>
      <c r="P53" s="96"/>
    </row>
    <row r="54" spans="2:16" ht="13.9" thickBot="1">
      <c r="B54" s="97"/>
      <c r="C54" s="331"/>
      <c r="D54" s="332"/>
      <c r="E54" s="332"/>
      <c r="F54" s="332"/>
      <c r="G54" s="332"/>
      <c r="H54" s="332"/>
      <c r="I54" s="332"/>
      <c r="J54" s="148"/>
      <c r="K54" s="149"/>
      <c r="L54" s="148"/>
      <c r="M54" s="333"/>
      <c r="N54" s="334"/>
      <c r="O54" s="150"/>
      <c r="P54" s="96"/>
    </row>
    <row r="55" spans="2:16" ht="13.9" thickBot="1">
      <c r="B55" s="97"/>
      <c r="C55" s="325" t="s">
        <v>61</v>
      </c>
      <c r="D55" s="326"/>
      <c r="E55" s="326"/>
      <c r="F55" s="326"/>
      <c r="G55" s="326"/>
      <c r="H55" s="326"/>
      <c r="I55" s="326"/>
      <c r="J55" s="326"/>
      <c r="K55" s="326"/>
      <c r="L55" s="326"/>
      <c r="M55" s="326"/>
      <c r="N55" s="327"/>
      <c r="O55" s="144"/>
      <c r="P55" s="96"/>
    </row>
    <row r="56" spans="2:16" ht="13.9" thickBot="1">
      <c r="B56" s="97"/>
      <c r="C56" s="122"/>
      <c r="O56" s="123"/>
      <c r="P56" s="96"/>
    </row>
    <row r="57" spans="2:16" ht="13.9" thickBot="1">
      <c r="B57" s="97"/>
      <c r="C57" s="328" t="s">
        <v>75</v>
      </c>
      <c r="D57" s="329"/>
      <c r="E57" s="329"/>
      <c r="F57" s="329"/>
      <c r="G57" s="329"/>
      <c r="H57" s="329"/>
      <c r="I57" s="329"/>
      <c r="J57" s="329"/>
      <c r="K57" s="329"/>
      <c r="L57" s="329"/>
      <c r="M57" s="329"/>
      <c r="N57" s="330"/>
      <c r="O57" s="161"/>
      <c r="P57" s="96"/>
    </row>
    <row r="58" spans="2:16">
      <c r="B58" s="97"/>
      <c r="C58" s="335" t="s">
        <v>76</v>
      </c>
      <c r="D58" s="336"/>
      <c r="E58" s="336"/>
      <c r="F58" s="336"/>
      <c r="G58" s="336"/>
      <c r="H58" s="336"/>
      <c r="I58" s="336"/>
      <c r="J58" s="336"/>
      <c r="K58" s="336"/>
      <c r="L58" s="336"/>
      <c r="M58" s="336"/>
      <c r="N58" s="336"/>
      <c r="O58" s="337"/>
      <c r="P58" s="96"/>
    </row>
    <row r="59" spans="2:16">
      <c r="B59" s="97"/>
      <c r="C59" s="338"/>
      <c r="D59" s="339"/>
      <c r="E59" s="339"/>
      <c r="F59" s="339"/>
      <c r="G59" s="339"/>
      <c r="H59" s="339"/>
      <c r="I59" s="339"/>
      <c r="J59" s="339"/>
      <c r="K59" s="339"/>
      <c r="L59" s="339"/>
      <c r="M59" s="339"/>
      <c r="N59" s="339"/>
      <c r="O59" s="340"/>
      <c r="P59" s="96"/>
    </row>
    <row r="60" spans="2:16" ht="13.9" thickBot="1">
      <c r="B60" s="97"/>
      <c r="C60" s="341"/>
      <c r="D60" s="342"/>
      <c r="E60" s="342"/>
      <c r="F60" s="342"/>
      <c r="G60" s="342"/>
      <c r="H60" s="342"/>
      <c r="I60" s="342"/>
      <c r="J60" s="342"/>
      <c r="K60" s="342"/>
      <c r="L60" s="342"/>
      <c r="M60" s="342"/>
      <c r="N60" s="342"/>
      <c r="O60" s="343"/>
      <c r="P60" s="96"/>
    </row>
    <row r="61" spans="2:16">
      <c r="B61" s="97"/>
      <c r="C61" s="346" t="s">
        <v>77</v>
      </c>
      <c r="D61" s="347"/>
      <c r="E61" s="347"/>
      <c r="F61" s="347"/>
      <c r="G61" s="347"/>
      <c r="H61" s="347"/>
      <c r="I61" s="347"/>
      <c r="J61" s="139"/>
      <c r="K61" s="153"/>
      <c r="L61" s="152" t="s">
        <v>78</v>
      </c>
      <c r="M61" s="352" t="s">
        <v>79</v>
      </c>
      <c r="N61" s="353"/>
      <c r="O61" s="154"/>
      <c r="P61" s="96"/>
    </row>
    <row r="62" spans="2:16">
      <c r="B62" s="97"/>
      <c r="C62" s="319" t="s">
        <v>23</v>
      </c>
      <c r="D62" s="320"/>
      <c r="E62" s="320"/>
      <c r="F62" s="320"/>
      <c r="G62" s="320"/>
      <c r="H62" s="320"/>
      <c r="I62" s="320"/>
      <c r="J62" s="162"/>
      <c r="K62" s="163"/>
      <c r="L62" s="164"/>
      <c r="M62" s="321"/>
      <c r="N62" s="322"/>
      <c r="O62" s="165"/>
      <c r="P62" s="96"/>
    </row>
    <row r="63" spans="2:16">
      <c r="B63" s="97"/>
      <c r="C63" s="133" t="s">
        <v>80</v>
      </c>
      <c r="D63" s="134"/>
      <c r="E63" s="134"/>
      <c r="F63" s="134"/>
      <c r="G63" s="134"/>
      <c r="H63" s="134"/>
      <c r="I63" s="134"/>
      <c r="J63" s="162"/>
      <c r="K63" s="163"/>
      <c r="L63" s="164"/>
      <c r="M63" s="321"/>
      <c r="N63" s="322"/>
      <c r="O63" s="165"/>
      <c r="P63" s="96"/>
    </row>
    <row r="64" spans="2:16" ht="13.9" thickBot="1">
      <c r="B64" s="97"/>
      <c r="C64" s="116" t="s">
        <v>81</v>
      </c>
      <c r="D64" s="117"/>
      <c r="E64" s="117"/>
      <c r="F64" s="117"/>
      <c r="G64" s="117"/>
      <c r="H64" s="117"/>
      <c r="I64" s="117"/>
      <c r="J64" s="166"/>
      <c r="K64" s="167"/>
      <c r="L64" s="164"/>
      <c r="M64" s="323"/>
      <c r="N64" s="324"/>
      <c r="O64" s="165"/>
      <c r="P64" s="96"/>
    </row>
    <row r="65" spans="2:16" ht="13.9" thickBot="1">
      <c r="B65" s="97"/>
      <c r="C65" s="325" t="s">
        <v>61</v>
      </c>
      <c r="D65" s="326"/>
      <c r="E65" s="326"/>
      <c r="F65" s="326"/>
      <c r="G65" s="326"/>
      <c r="H65" s="326"/>
      <c r="I65" s="326"/>
      <c r="J65" s="326"/>
      <c r="K65" s="326"/>
      <c r="L65" s="326"/>
      <c r="M65" s="326"/>
      <c r="N65" s="327"/>
      <c r="O65" s="168"/>
      <c r="P65" s="96"/>
    </row>
    <row r="66" spans="2:16" ht="13.9" thickBot="1">
      <c r="B66" s="97"/>
      <c r="C66" s="122"/>
      <c r="O66" s="123"/>
      <c r="P66" s="96"/>
    </row>
    <row r="67" spans="2:16" ht="13.9" thickBot="1">
      <c r="B67" s="97"/>
      <c r="C67" s="328" t="s">
        <v>82</v>
      </c>
      <c r="D67" s="329"/>
      <c r="E67" s="329"/>
      <c r="F67" s="329"/>
      <c r="G67" s="329"/>
      <c r="H67" s="329"/>
      <c r="I67" s="329"/>
      <c r="J67" s="329"/>
      <c r="K67" s="329"/>
      <c r="L67" s="329"/>
      <c r="M67" s="329"/>
      <c r="N67" s="330"/>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16"/>
      <c r="D77" s="317"/>
      <c r="E77" s="317"/>
      <c r="F77" s="317"/>
      <c r="G77" s="317"/>
      <c r="H77" s="317"/>
      <c r="I77" s="317"/>
      <c r="J77" s="317"/>
      <c r="K77" s="317"/>
      <c r="L77" s="317"/>
      <c r="M77" s="317"/>
      <c r="N77" s="317"/>
      <c r="O77" s="318"/>
      <c r="P77" s="96"/>
    </row>
    <row r="78" spans="2:16">
      <c r="B78" s="97"/>
      <c r="C78" s="316"/>
      <c r="D78" s="317"/>
      <c r="E78" s="317"/>
      <c r="F78" s="317"/>
      <c r="G78" s="317"/>
      <c r="H78" s="317"/>
      <c r="I78" s="317"/>
      <c r="J78" s="317"/>
      <c r="K78" s="317"/>
      <c r="L78" s="317"/>
      <c r="M78" s="317"/>
      <c r="N78" s="317"/>
      <c r="O78" s="318"/>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13" t="s">
        <v>90</v>
      </c>
      <c r="D81" s="314"/>
      <c r="E81" s="314"/>
      <c r="F81" s="314"/>
      <c r="G81" s="314"/>
      <c r="H81" s="314"/>
      <c r="I81" s="314"/>
      <c r="J81" s="314"/>
      <c r="K81" s="314"/>
      <c r="L81" s="314"/>
      <c r="M81" s="314"/>
      <c r="N81" s="314"/>
      <c r="O81" s="315"/>
      <c r="P81" s="96"/>
    </row>
    <row r="82" spans="2:16">
      <c r="B82" s="97"/>
      <c r="C82" s="313"/>
      <c r="D82" s="314"/>
      <c r="E82" s="314"/>
      <c r="F82" s="314"/>
      <c r="G82" s="314"/>
      <c r="H82" s="314"/>
      <c r="I82" s="314"/>
      <c r="J82" s="314"/>
      <c r="K82" s="314"/>
      <c r="L82" s="314"/>
      <c r="M82" s="314"/>
      <c r="N82" s="314"/>
      <c r="O82" s="315"/>
      <c r="P82" s="96"/>
    </row>
    <row r="83" spans="2:16" ht="12.95" customHeight="1">
      <c r="B83" s="97"/>
      <c r="C83" s="313" t="s">
        <v>91</v>
      </c>
      <c r="D83" s="314"/>
      <c r="E83" s="314"/>
      <c r="F83" s="314"/>
      <c r="G83" s="314"/>
      <c r="H83" s="314"/>
      <c r="I83" s="314"/>
      <c r="J83" s="314"/>
      <c r="K83" s="314"/>
      <c r="L83" s="314"/>
      <c r="M83" s="314"/>
      <c r="N83" s="314"/>
      <c r="O83" s="315"/>
      <c r="P83" s="96"/>
    </row>
    <row r="84" spans="2:16">
      <c r="B84" s="97"/>
      <c r="C84" s="313"/>
      <c r="D84" s="314"/>
      <c r="E84" s="314"/>
      <c r="F84" s="314"/>
      <c r="G84" s="314"/>
      <c r="H84" s="314"/>
      <c r="I84" s="314"/>
      <c r="J84" s="314"/>
      <c r="K84" s="314"/>
      <c r="L84" s="314"/>
      <c r="M84" s="314"/>
      <c r="N84" s="314"/>
      <c r="O84" s="31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05"/>
      <c r="L90" s="305"/>
      <c r="M90" s="305"/>
      <c r="N90" s="305"/>
      <c r="O90" s="306"/>
      <c r="P90" s="96"/>
    </row>
    <row r="91" spans="2:16" ht="18.75" customHeight="1" thickBot="1">
      <c r="B91" s="97"/>
      <c r="C91" s="309"/>
      <c r="D91" s="310"/>
      <c r="E91" s="310"/>
      <c r="F91" s="149"/>
      <c r="G91" s="149"/>
      <c r="H91" s="149"/>
      <c r="I91" s="149"/>
      <c r="J91" s="149"/>
      <c r="K91" s="307"/>
      <c r="L91" s="307"/>
      <c r="M91" s="307"/>
      <c r="N91" s="307"/>
      <c r="O91" s="308"/>
      <c r="P91" s="96"/>
    </row>
    <row r="92" spans="2:16" ht="13.9" thickBot="1">
      <c r="B92" s="178"/>
      <c r="C92" s="179"/>
      <c r="D92" s="179"/>
      <c r="E92" s="179"/>
      <c r="F92" s="179"/>
      <c r="G92" s="179"/>
      <c r="H92" s="179"/>
      <c r="I92" s="179"/>
      <c r="J92" s="179"/>
      <c r="K92" s="179"/>
      <c r="L92" s="179"/>
      <c r="M92" s="179"/>
      <c r="N92" s="179"/>
      <c r="O92" s="179"/>
      <c r="P92" s="180"/>
    </row>
    <row r="93" spans="2:16" ht="13.9"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cp:lastModifiedBy>
  <cp:revision/>
  <dcterms:created xsi:type="dcterms:W3CDTF">2006-06-27T16:47:25Z</dcterms:created>
  <dcterms:modified xsi:type="dcterms:W3CDTF">2026-07-05T02:22:36Z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