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CEFIT\CONTRATOS 2026\SELECCION ABREVIADA\SUBASTA\Equipos gastronomía\"/>
    </mc:Choice>
  </mc:AlternateContent>
  <xr:revisionPtr revIDLastSave="0" documentId="13_ncr:1_{BAB5D35E-5168-4181-BDCD-9752B42B1882}"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_FilterDatabase" localSheetId="0" hidden="1">Hoja1!$A$12:$M$65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5" i="1" l="1"/>
  <c r="H30" i="1"/>
  <c r="I30" i="1" s="1"/>
  <c r="K30" i="1"/>
  <c r="H31" i="1"/>
  <c r="J31" i="1" s="1"/>
  <c r="K31" i="1"/>
  <c r="H32" i="1"/>
  <c r="J32" i="1" s="1"/>
  <c r="K32" i="1"/>
  <c r="H33" i="1"/>
  <c r="J33" i="1" s="1"/>
  <c r="K33" i="1"/>
  <c r="H34" i="1"/>
  <c r="I34" i="1" s="1"/>
  <c r="K34" i="1"/>
  <c r="H35" i="1"/>
  <c r="I35" i="1" s="1"/>
  <c r="K35" i="1"/>
  <c r="H36" i="1"/>
  <c r="I36" i="1" s="1"/>
  <c r="K36" i="1"/>
  <c r="H37" i="1"/>
  <c r="I37" i="1" s="1"/>
  <c r="K37" i="1"/>
  <c r="H38" i="1"/>
  <c r="I38" i="1" s="1"/>
  <c r="K38" i="1"/>
  <c r="H39" i="1"/>
  <c r="I39" i="1" s="1"/>
  <c r="K39" i="1"/>
  <c r="H40" i="1"/>
  <c r="J40" i="1" s="1"/>
  <c r="K40" i="1"/>
  <c r="H41" i="1"/>
  <c r="I41" i="1" s="1"/>
  <c r="K41" i="1"/>
  <c r="H42" i="1"/>
  <c r="I42" i="1" s="1"/>
  <c r="K42" i="1"/>
  <c r="H43" i="1"/>
  <c r="I43" i="1" s="1"/>
  <c r="K43" i="1"/>
  <c r="H44" i="1"/>
  <c r="J44" i="1" s="1"/>
  <c r="K44" i="1"/>
  <c r="H45" i="1"/>
  <c r="J45" i="1" s="1"/>
  <c r="K45" i="1"/>
  <c r="H46" i="1"/>
  <c r="J46" i="1" s="1"/>
  <c r="K46" i="1"/>
  <c r="H47" i="1"/>
  <c r="I47" i="1" s="1"/>
  <c r="K47" i="1"/>
  <c r="H48" i="1"/>
  <c r="I48" i="1" s="1"/>
  <c r="K48" i="1"/>
  <c r="H49" i="1"/>
  <c r="I49" i="1" s="1"/>
  <c r="K49" i="1"/>
  <c r="H50" i="1"/>
  <c r="I50" i="1" s="1"/>
  <c r="K50" i="1"/>
  <c r="H51" i="1"/>
  <c r="I51" i="1" s="1"/>
  <c r="K51" i="1"/>
  <c r="H52" i="1"/>
  <c r="I52" i="1" s="1"/>
  <c r="K52" i="1"/>
  <c r="H53" i="1"/>
  <c r="J53" i="1" s="1"/>
  <c r="K53" i="1"/>
  <c r="H54" i="1"/>
  <c r="J54" i="1" s="1"/>
  <c r="K54" i="1"/>
  <c r="H55" i="1"/>
  <c r="I55" i="1" s="1"/>
  <c r="K55" i="1"/>
  <c r="H56" i="1"/>
  <c r="J56" i="1" s="1"/>
  <c r="K56" i="1"/>
  <c r="H57" i="1"/>
  <c r="I57" i="1" s="1"/>
  <c r="K57" i="1"/>
  <c r="H58" i="1"/>
  <c r="J58" i="1" s="1"/>
  <c r="K58" i="1"/>
  <c r="H59" i="1"/>
  <c r="I59" i="1" s="1"/>
  <c r="K59" i="1"/>
  <c r="H60" i="1"/>
  <c r="I60" i="1" s="1"/>
  <c r="K60" i="1"/>
  <c r="H61" i="1"/>
  <c r="I61" i="1" s="1"/>
  <c r="K61" i="1"/>
  <c r="H62" i="1"/>
  <c r="I62" i="1" s="1"/>
  <c r="K62" i="1"/>
  <c r="H63" i="1"/>
  <c r="I63" i="1" s="1"/>
  <c r="K63" i="1"/>
  <c r="H64" i="1"/>
  <c r="J64" i="1" s="1"/>
  <c r="K64" i="1"/>
  <c r="H13" i="1"/>
  <c r="I13" i="1" s="1"/>
  <c r="K13" i="1"/>
  <c r="K29" i="1"/>
  <c r="H29" i="1"/>
  <c r="J29" i="1" s="1"/>
  <c r="K28" i="1"/>
  <c r="H28" i="1"/>
  <c r="I28" i="1" s="1"/>
  <c r="K27" i="1"/>
  <c r="H27" i="1"/>
  <c r="J27" i="1" s="1"/>
  <c r="K26" i="1"/>
  <c r="H26" i="1"/>
  <c r="J26" i="1" s="1"/>
  <c r="K25" i="1"/>
  <c r="H25" i="1"/>
  <c r="J25" i="1" s="1"/>
  <c r="K24" i="1"/>
  <c r="H24" i="1"/>
  <c r="I24" i="1" s="1"/>
  <c r="K23" i="1"/>
  <c r="H23" i="1"/>
  <c r="J23" i="1" s="1"/>
  <c r="K22" i="1"/>
  <c r="H22" i="1"/>
  <c r="J22" i="1" s="1"/>
  <c r="K21" i="1"/>
  <c r="H21" i="1"/>
  <c r="I21" i="1" s="1"/>
  <c r="K20" i="1"/>
  <c r="H20" i="1"/>
  <c r="J20" i="1" s="1"/>
  <c r="K19" i="1"/>
  <c r="H19" i="1"/>
  <c r="I19" i="1" s="1"/>
  <c r="K18" i="1"/>
  <c r="H18" i="1"/>
  <c r="J18" i="1" s="1"/>
  <c r="K17" i="1"/>
  <c r="H17" i="1"/>
  <c r="I17" i="1" s="1"/>
  <c r="K16" i="1"/>
  <c r="H16" i="1"/>
  <c r="J16" i="1" s="1"/>
  <c r="K15" i="1"/>
  <c r="H15" i="1"/>
  <c r="J15" i="1" s="1"/>
  <c r="K14" i="1"/>
  <c r="H14" i="1"/>
  <c r="J14" i="1" s="1"/>
  <c r="K65" i="1" l="1"/>
  <c r="H65" i="1"/>
  <c r="I58" i="1"/>
  <c r="J41" i="1"/>
  <c r="L41" i="1" s="1"/>
  <c r="I46" i="1"/>
  <c r="J35" i="1"/>
  <c r="L35" i="1" s="1"/>
  <c r="J57" i="1"/>
  <c r="L57" i="1" s="1"/>
  <c r="I45" i="1"/>
  <c r="L64" i="1"/>
  <c r="J48" i="1"/>
  <c r="L48" i="1" s="1"/>
  <c r="J38" i="1"/>
  <c r="L38" i="1" s="1"/>
  <c r="I33" i="1"/>
  <c r="I64" i="1"/>
  <c r="I31" i="1"/>
  <c r="L46" i="1"/>
  <c r="J43" i="1"/>
  <c r="L43" i="1" s="1"/>
  <c r="L31" i="1"/>
  <c r="I54" i="1"/>
  <c r="J34" i="1"/>
  <c r="L34" i="1" s="1"/>
  <c r="J62" i="1"/>
  <c r="L62" i="1" s="1"/>
  <c r="L53" i="1"/>
  <c r="I53" i="1"/>
  <c r="L45" i="1"/>
  <c r="J36" i="1"/>
  <c r="L36" i="1" s="1"/>
  <c r="J60" i="1"/>
  <c r="L60" i="1" s="1"/>
  <c r="J52" i="1"/>
  <c r="L52" i="1" s="1"/>
  <c r="I40" i="1"/>
  <c r="L54" i="1"/>
  <c r="L40" i="1"/>
  <c r="J63" i="1"/>
  <c r="L63" i="1" s="1"/>
  <c r="J55" i="1"/>
  <c r="L55" i="1" s="1"/>
  <c r="J50" i="1"/>
  <c r="L50" i="1" s="1"/>
  <c r="L56" i="1"/>
  <c r="J51" i="1"/>
  <c r="L51" i="1" s="1"/>
  <c r="J42" i="1"/>
  <c r="L42" i="1" s="1"/>
  <c r="J30" i="1"/>
  <c r="L30" i="1" s="1"/>
  <c r="J59" i="1"/>
  <c r="L59" i="1" s="1"/>
  <c r="I56" i="1"/>
  <c r="L33" i="1"/>
  <c r="J39" i="1"/>
  <c r="L39" i="1" s="1"/>
  <c r="L58" i="1"/>
  <c r="J47" i="1"/>
  <c r="L47" i="1" s="1"/>
  <c r="I44" i="1"/>
  <c r="I32" i="1"/>
  <c r="L44" i="1"/>
  <c r="L32" i="1"/>
  <c r="J61" i="1"/>
  <c r="L61" i="1" s="1"/>
  <c r="J49" i="1"/>
  <c r="L49" i="1" s="1"/>
  <c r="J37" i="1"/>
  <c r="L37" i="1" s="1"/>
  <c r="L20" i="1"/>
  <c r="L14" i="1"/>
  <c r="L29" i="1"/>
  <c r="L22" i="1"/>
  <c r="J21" i="1"/>
  <c r="L21" i="1" s="1"/>
  <c r="J28" i="1"/>
  <c r="L28" i="1" s="1"/>
  <c r="J17" i="1"/>
  <c r="L17" i="1" s="1"/>
  <c r="I25" i="1"/>
  <c r="L25" i="1"/>
  <c r="I14" i="1"/>
  <c r="I22" i="1"/>
  <c r="J13" i="1"/>
  <c r="L26" i="1"/>
  <c r="L27" i="1"/>
  <c r="L15" i="1"/>
  <c r="L23" i="1"/>
  <c r="L16" i="1"/>
  <c r="L18" i="1"/>
  <c r="I15" i="1"/>
  <c r="I18" i="1"/>
  <c r="J24" i="1"/>
  <c r="L24" i="1" s="1"/>
  <c r="I29" i="1"/>
  <c r="I26" i="1"/>
  <c r="I16" i="1"/>
  <c r="I27" i="1"/>
  <c r="I20" i="1"/>
  <c r="J19" i="1"/>
  <c r="L19" i="1" s="1"/>
  <c r="I23" i="1"/>
  <c r="I65" i="1" l="1"/>
  <c r="L13" i="1"/>
  <c r="L65" i="1" s="1"/>
  <c r="J65" i="1"/>
</calcChain>
</file>

<file path=xl/sharedStrings.xml><?xml version="1.0" encoding="utf-8"?>
<sst xmlns="http://schemas.openxmlformats.org/spreadsheetml/2006/main" count="199" uniqueCount="92">
  <si>
    <t xml:space="preserve"> PROPUESTA ECONÓMICA 
COMPRA DE BIENES Y SERVICIOS        </t>
  </si>
  <si>
    <t>OBJETO: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</si>
  <si>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</si>
  <si>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</si>
  <si>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</si>
  <si>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</si>
  <si>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</si>
  <si>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</si>
  <si>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</si>
  <si>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</si>
  <si>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</si>
  <si>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</si>
  <si>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</si>
  <si>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t>Item</t>
  </si>
  <si>
    <t>DESCRIPCIÓN
(Ver detalle en ficha técnica publicada por la entidad)</t>
  </si>
  <si>
    <t>UNIDAD DE MANEJO</t>
  </si>
  <si>
    <t>CANTIDAD</t>
  </si>
  <si>
    <t>PROPUESTA ECONÓMICA</t>
  </si>
  <si>
    <r>
      <t xml:space="preserve">VALOR UNITARIO ANTES DE IVA 
</t>
    </r>
    <r>
      <rPr>
        <b/>
        <i/>
        <sz val="11"/>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</si>
  <si>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</si>
  <si>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</si>
  <si>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</si>
  <si>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</si>
  <si>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</si>
  <si>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</si>
  <si>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</si>
  <si>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Ver ficha técnica</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</si>
  <si>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</si>
  <si>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</si>
  <si>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</si>
  <si>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</si>
  <si>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IVA INCLUIDO (en caso de que aplique)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</si>
  <si>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</si>
  <si>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El oferente deberá tener en cuenta los posibles valores asociados al contrato según el Acuerdo No 046 del 18 de diciembre de 2024 (Estatuto Tributario Municipal)</t>
  </si>
  <si>
    <t>Plazo de Entrega:</t>
  </si>
  <si>
    <t>SEGÚN LO EXPRESADO EN LOS DOCUMENTOS DEL CONTRATO</t>
  </si>
  <si>
    <t>Forma de Pago:</t>
  </si>
  <si>
    <t>_________________________________________________________</t>
  </si>
  <si>
    <t>Firma del Representante Legal y sello de la empresa</t>
  </si>
  <si>
    <t>La asignación del valor del contrato será por la totalidad del presupuesto. Si durante la ejecución del contrato, este valor no es utilizado o es utilizado en un valor menor a lo estipulado, el valor sobrante deberá ser devuelto a la institución.</t>
  </si>
  <si>
    <t>Unidad</t>
  </si>
  <si>
    <t>Rodillos medianos</t>
  </si>
  <si>
    <t>Latas para hornear</t>
  </si>
  <si>
    <t>Moldes rectangulares</t>
  </si>
  <si>
    <t>Muffineras</t>
  </si>
  <si>
    <t>Bandejas Bagueteras</t>
  </si>
  <si>
    <t>Moldes para tartaletas</t>
  </si>
  <si>
    <t>Espatulas de goma</t>
  </si>
  <si>
    <t>Tapetes de Silicona</t>
  </si>
  <si>
    <t>Cuchillo de sierra</t>
  </si>
  <si>
    <t>Tabla para picar</t>
  </si>
  <si>
    <t>Coladores</t>
  </si>
  <si>
    <t xml:space="preserve">Recipientes plasticos </t>
  </si>
  <si>
    <t>Batidores Manuales</t>
  </si>
  <si>
    <t xml:space="preserve">Raspe </t>
  </si>
  <si>
    <t>Bailarinas</t>
  </si>
  <si>
    <t xml:space="preserve">Batidoras </t>
  </si>
  <si>
    <t xml:space="preserve">Mojadora </t>
  </si>
  <si>
    <t>Laminadora</t>
  </si>
  <si>
    <t>Licuadoras</t>
  </si>
  <si>
    <r>
      <rPr>
        <sz val="7"/>
        <color theme="1"/>
        <rFont val="Times New Roman"/>
        <family val="1"/>
      </rPr>
      <t xml:space="preserve"> </t>
    </r>
    <r>
      <rPr>
        <sz val="12"/>
        <color theme="1"/>
        <rFont val="Calibri"/>
        <family val="2"/>
      </rPr>
      <t xml:space="preserve">Ollas exprés </t>
    </r>
  </si>
  <si>
    <r>
      <rPr>
        <sz val="7"/>
        <color theme="1"/>
        <rFont val="Times New Roman"/>
        <family val="1"/>
      </rPr>
      <t xml:space="preserve"> </t>
    </r>
    <r>
      <rPr>
        <sz val="12"/>
        <color theme="1"/>
        <rFont val="Calibri"/>
        <family val="2"/>
      </rPr>
      <t>Licuadora suprema</t>
    </r>
  </si>
  <si>
    <r>
      <rPr>
        <sz val="7"/>
        <color theme="1"/>
        <rFont val="Times New Roman"/>
        <family val="1"/>
      </rPr>
      <t xml:space="preserve"> </t>
    </r>
    <r>
      <rPr>
        <sz val="12"/>
        <color theme="1"/>
        <rFont val="Calibri"/>
        <family val="2"/>
      </rPr>
      <t>Grameras digitales</t>
    </r>
  </si>
  <si>
    <r>
      <rPr>
        <sz val="7"/>
        <color theme="1"/>
        <rFont val="Times New Roman"/>
        <family val="1"/>
      </rPr>
      <t xml:space="preserve"> </t>
    </r>
    <r>
      <rPr>
        <sz val="12"/>
        <color theme="1"/>
        <rFont val="Calibri"/>
        <family val="2"/>
      </rPr>
      <t xml:space="preserve">Coladores de malla </t>
    </r>
  </si>
  <si>
    <r>
      <rPr>
        <sz val="7"/>
        <rFont val="Times New Roman"/>
        <family val="1"/>
      </rPr>
      <t xml:space="preserve"> </t>
    </r>
    <r>
      <rPr>
        <sz val="12"/>
        <rFont val="Calibri"/>
        <family val="2"/>
      </rPr>
      <t xml:space="preserve">Prensa pure </t>
    </r>
  </si>
  <si>
    <r>
      <rPr>
        <sz val="7"/>
        <color theme="1"/>
        <rFont val="Times New Roman"/>
        <family val="1"/>
      </rPr>
      <t xml:space="preserve">  </t>
    </r>
    <r>
      <rPr>
        <sz val="12"/>
        <color theme="1"/>
        <rFont val="Calibri"/>
        <family val="2"/>
      </rPr>
      <t xml:space="preserve">Bowl </t>
    </r>
  </si>
  <si>
    <r>
      <rPr>
        <sz val="7"/>
        <color theme="1"/>
        <rFont val="Times New Roman"/>
        <family val="1"/>
      </rPr>
      <t xml:space="preserve"> </t>
    </r>
    <r>
      <rPr>
        <sz val="12"/>
        <color theme="1"/>
        <rFont val="Calibri"/>
        <family val="2"/>
      </rPr>
      <t xml:space="preserve">Bowl </t>
    </r>
  </si>
  <si>
    <t xml:space="preserve">Bowl </t>
  </si>
  <si>
    <t>Sartén antiadherente grande</t>
  </si>
  <si>
    <t xml:space="preserve">Sartén antiadherente mediano </t>
  </si>
  <si>
    <r>
      <rPr>
        <sz val="7"/>
        <color theme="1"/>
        <rFont val="Times New Roman"/>
        <family val="1"/>
      </rPr>
      <t xml:space="preserve"> </t>
    </r>
    <r>
      <rPr>
        <sz val="12"/>
        <color theme="1"/>
        <rFont val="Calibri"/>
        <family val="2"/>
      </rPr>
      <t xml:space="preserve">Sartén antihaderente  pequeño </t>
    </r>
  </si>
  <si>
    <r>
      <rPr>
        <sz val="7"/>
        <color theme="1"/>
        <rFont val="Times New Roman"/>
        <family val="1"/>
      </rPr>
      <t xml:space="preserve"> </t>
    </r>
    <r>
      <rPr>
        <sz val="12"/>
        <color theme="1"/>
        <rFont val="Calibri"/>
        <family val="2"/>
      </rPr>
      <t>Wok grandes</t>
    </r>
  </si>
  <si>
    <t>Calderos antiadherentes mediano</t>
  </si>
  <si>
    <t xml:space="preserve">Calderos antiadherentes grande </t>
  </si>
  <si>
    <t>Calderos antiadherentes pequeño</t>
  </si>
  <si>
    <t>Cuchara de mesa</t>
  </si>
  <si>
    <t xml:space="preserve">Tenedores de mesa </t>
  </si>
  <si>
    <t>Espumaderas de araña</t>
  </si>
  <si>
    <t>Coladores chinos mediano</t>
  </si>
  <si>
    <t>Procesador de alimentos</t>
  </si>
  <si>
    <t xml:space="preserve">Ralladores  </t>
  </si>
  <si>
    <t xml:space="preserve">Olla rusa pequeña </t>
  </si>
  <si>
    <t xml:space="preserve">Olla rusa grande </t>
  </si>
  <si>
    <t xml:space="preserve">Espátula de goma completa </t>
  </si>
  <si>
    <t xml:space="preserve">Batidores de globo </t>
  </si>
  <si>
    <t>Platos (para emplatar)</t>
  </si>
  <si>
    <t xml:space="preserve">Timbales de diferentes diámetros para emplatar </t>
  </si>
  <si>
    <t>Horno microhondas</t>
  </si>
  <si>
    <t>gramera digital</t>
  </si>
  <si>
    <t>PRESUPUESTO OFICIAL
$ 66.082.676
IVA INCLUIDO</t>
  </si>
  <si>
    <t>SA-05-2026</t>
  </si>
  <si>
    <t>COMPRA DE EQUIPOS DE ENSEÑANZA PARA EL DESARROLLO DE LOS PROGRAMAS TÉCNICOS DE GASTRONOMÍA, PANADERÍA Y REPOSTERÍA OFERTADOS POR EL CENTRO DE FORMACIÓN INTEGRAL PARA EL TRABAJO CEFIT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</si>
</sst>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
    <numFmt numFmtId="166" formatCode="&quot;$&quot;\ #,##0_);\(&quot;$&quot;\ #,##0\)"/>
  </numFmts>
  <fonts count="19" x14ac:knownFonts="1">
    <font>
      <sz val="11"/>
      <color theme="1"/>
      <name val="Aptos Narrow"/>
      <family val="2"/>
      <scheme val="minor"/>
    </font>
    <font>
      <sz val="11"/>
      <color theme="1"/>
      <name val="Aptos Narrow"/>
      <family val="2"/>
      <scheme val="minor"/>
    </font>
    <font>
      <b/>
      <sz val="11"/>
      <color theme="3"/>
      <name val="Aptos Narrow"/>
      <family val="2"/>
      <scheme val="minor"/>
    </font>
    <font>
      <b/>
      <sz val="11"/>
      <color theme="1"/>
      <name val="Aptos Narrow"/>
      <family val="2"/>
      <scheme val="minor"/>
    </font>
    <font>
      <b/>
      <sz val="11"/>
      <name val="Arial Narrow"/>
      <family val="2"/>
    </font>
    <font>
      <sz val="11"/>
      <name val="Arial Narrow"/>
      <family val="2"/>
    </font>
    <font>
      <b/>
      <sz val="11"/>
      <color theme="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
      <b/>
      <u/>
      <sz val="11"/>
      <color rgb="FF0000FF"/>
      <name val="Arial Narrow"/>
      <family val="2"/>
    </font>
    <font>
      <sz val="12"/>
      <color theme="1"/>
      <name val="Calibri"/>
      <family val="1"/>
    </font>
    <font>
      <sz val="7"/>
      <color theme="1"/>
      <name val="Times New Roman"/>
      <family val="1"/>
    </font>
    <font>
      <sz val="12"/>
      <color theme="1"/>
      <name val="Calibri"/>
      <family val="2"/>
    </font>
    <font>
      <sz val="12"/>
      <name val="Calibri"/>
      <family val="1"/>
    </font>
    <font>
      <sz val="7"/>
      <name val="Times New Roman"/>
      <family val="1"/>
    </font>
    <font>
      <sz val="12"/>
      <name val="Calibri"/>
      <family val="2"/>
    </font>
    <font>
      <sz val="10"/>
      <name val="Arial"/>
      <family val="2"/>
    </font>
  </fonts>
  <fills count="10">
    <fill>
      <patternFill patternType="none"/>
    </fill>
    <fill>
      <patternFill patternType="gray125"/>
    </fill>
    <fill>
      <patternFill patternType="solid">
        <fgColor theme="4" tint="0.79998168889431442"/>
        <bgColor indexed="65"/>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
      <patternFill patternType="solid">
        <fgColor theme="5" tint="0.59999389629810485"/>
        <bgColor indexed="64"/>
      </patternFill>
    </fill>
    <fill>
      <patternFill patternType="solid">
        <fgColor rgb="FFCCFFCC"/>
        <bgColor indexed="64"/>
      </patternFill>
    </fill>
    <fill>
      <patternFill patternType="solid">
        <fgColor theme="3" tint="0.79998168889431442"/>
        <bgColor indexed="64"/>
      </patternFill>
    </fill>
  </fills>
  <borders count="33">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theme="3"/>
      </left>
      <right/>
      <top/>
      <bottom style="double">
        <color theme="4"/>
      </bottom>
      <diagonal/>
    </border>
    <border>
      <left/>
      <right/>
      <top/>
      <bottom style="double">
        <color theme="4"/>
      </bottom>
      <diagonal/>
    </border>
    <border>
      <left/>
      <right style="thin">
        <color indexed="64"/>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thin">
        <color indexed="64"/>
      </left>
      <right/>
      <top style="thin">
        <color indexed="64"/>
      </top>
      <bottom style="thin">
        <color indexed="64"/>
      </bottom>
      <diagonal/>
    </border>
    <border>
      <left style="medium">
        <color theme="3"/>
      </left>
      <right/>
      <top style="double">
        <color theme="4"/>
      </top>
      <bottom/>
      <diagonal/>
    </border>
    <border>
      <left/>
      <right/>
      <top style="double">
        <color theme="4"/>
      </top>
      <bottom/>
      <diagonal/>
    </border>
    <border>
      <left style="medium">
        <color theme="3"/>
      </left>
      <right/>
      <top style="double">
        <color theme="4"/>
      </top>
      <bottom style="double">
        <color theme="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99">
    <xf numFmtId="0" fontId="0" fillId="0" borderId="0" xfId="0"/>
    <xf numFmtId="0" fontId="5" fillId="0" borderId="0" xfId="0" applyFont="1" applyAlignment="1" applyProtection="1">
      <alignment vertical="center"/>
      <protection locked="0"/>
    </xf>
    <xf numFmtId="0" fontId="6" fillId="0" borderId="5" xfId="3" applyFont="1" applyFill="1" applyBorder="1" applyAlignment="1" applyProtection="1">
      <alignment horizontal="left" vertical="center"/>
    </xf>
    <xf numFmtId="0" fontId="6" fillId="3" borderId="2" xfId="3" applyFont="1" applyFill="1" applyAlignment="1" applyProtection="1">
      <alignment horizontal="left" vertical="center"/>
      <protection locked="0"/>
    </xf>
    <xf numFmtId="0" fontId="6" fillId="3" borderId="5" xfId="3" applyFont="1" applyFill="1" applyBorder="1" applyAlignment="1" applyProtection="1">
      <alignment horizontal="left" vertical="center"/>
      <protection locked="0"/>
    </xf>
    <xf numFmtId="0" fontId="6" fillId="3" borderId="14" xfId="3" applyFont="1" applyFill="1" applyBorder="1" applyAlignment="1" applyProtection="1">
      <alignment horizontal="left" vertical="center"/>
      <protection locked="0"/>
    </xf>
    <xf numFmtId="0" fontId="6" fillId="3" borderId="13" xfId="3" applyFont="1" applyFill="1" applyBorder="1" applyAlignment="1" applyProtection="1">
      <alignment vertical="center"/>
      <protection locked="0"/>
    </xf>
    <xf numFmtId="0" fontId="4" fillId="4" borderId="0" xfId="2" applyFont="1" applyFill="1" applyBorder="1" applyAlignment="1" applyProtection="1">
      <alignment horizontal="center" vertical="center" wrapText="1"/>
    </xf>
    <xf numFmtId="1" fontId="4" fillId="4" borderId="0" xfId="2" applyNumberFormat="1" applyFont="1" applyFill="1" applyBorder="1" applyAlignment="1" applyProtection="1">
      <alignment horizontal="center" vertical="center"/>
    </xf>
    <xf numFmtId="0" fontId="4" fillId="4" borderId="19" xfId="2" applyFont="1" applyFill="1" applyBorder="1" applyAlignment="1" applyProtection="1">
      <alignment horizontal="center" vertical="center" wrapText="1"/>
    </xf>
    <xf numFmtId="0" fontId="6" fillId="0" borderId="20" xfId="3" applyFont="1" applyBorder="1" applyAlignment="1" applyProtection="1">
      <alignment horizontal="center" vertical="center"/>
    </xf>
    <xf numFmtId="0" fontId="8" fillId="0" borderId="3" xfId="0" applyFont="1" applyBorder="1" applyAlignment="1">
      <alignment horizontal="left" vertical="center"/>
    </xf>
    <xf numFmtId="0" fontId="9" fillId="5" borderId="3" xfId="0" applyFont="1" applyFill="1" applyBorder="1" applyAlignment="1">
      <alignment horizontal="center" vertical="center" wrapText="1"/>
    </xf>
    <xf numFmtId="0" fontId="6" fillId="6" borderId="3" xfId="3" applyNumberFormat="1" applyFont="1" applyFill="1" applyBorder="1" applyAlignment="1" applyProtection="1">
      <alignment horizontal="center" vertical="center" wrapText="1"/>
    </xf>
    <xf numFmtId="165" fontId="6" fillId="3" borderId="3" xfId="3" applyNumberFormat="1" applyFont="1" applyFill="1" applyBorder="1" applyAlignment="1" applyProtection="1">
      <alignment horizontal="center" vertical="center" wrapText="1"/>
      <protection locked="0"/>
    </xf>
    <xf numFmtId="9" fontId="6" fillId="3" borderId="3" xfId="1" applyFont="1" applyFill="1" applyBorder="1" applyAlignment="1" applyProtection="1">
      <alignment horizontal="center" vertical="center"/>
      <protection locked="0"/>
    </xf>
    <xf numFmtId="166" fontId="6" fillId="0" borderId="3" xfId="3" applyNumberFormat="1" applyFont="1" applyBorder="1" applyAlignment="1" applyProtection="1">
      <alignment horizontal="center" vertical="center" wrapText="1"/>
    </xf>
    <xf numFmtId="166" fontId="6" fillId="7" borderId="3" xfId="3" applyNumberFormat="1" applyFont="1" applyFill="1" applyBorder="1" applyAlignment="1" applyProtection="1">
      <alignment horizontal="center" vertical="center" wrapText="1"/>
    </xf>
    <xf numFmtId="166" fontId="4" fillId="2" borderId="1" xfId="2" applyNumberFormat="1" applyFont="1" applyFill="1" applyAlignment="1" applyProtection="1">
      <alignment horizontal="center" vertical="center"/>
    </xf>
    <xf numFmtId="166" fontId="10" fillId="8" borderId="17" xfId="2" applyNumberFormat="1" applyFont="1" applyFill="1" applyBorder="1" applyAlignment="1" applyProtection="1">
      <alignment horizontal="center" vertical="center"/>
    </xf>
    <xf numFmtId="0" fontId="6" fillId="0" borderId="2" xfId="3" applyFont="1" applyAlignment="1" applyProtection="1">
      <alignment horizontal="left" vertical="center"/>
    </xf>
    <xf numFmtId="0" fontId="5" fillId="0" borderId="18" xfId="0" applyFont="1" applyBorder="1" applyAlignment="1" applyProtection="1">
      <alignment vertical="center"/>
      <protection locked="0"/>
    </xf>
    <xf numFmtId="0" fontId="4" fillId="0" borderId="0" xfId="0" applyFont="1" applyAlignment="1" applyProtection="1">
      <alignment vertical="center"/>
      <protection locked="0"/>
    </xf>
    <xf numFmtId="1" fontId="5" fillId="0" borderId="0" xfId="0" applyNumberFormat="1" applyFont="1" applyAlignment="1" applyProtection="1">
      <alignment vertical="center"/>
      <protection locked="0"/>
    </xf>
    <xf numFmtId="0" fontId="0" fillId="0" borderId="3" xfId="0" applyBorder="1" applyAlignment="1">
      <alignment vertical="center" wrapText="1"/>
    </xf>
    <xf numFmtId="0" fontId="12" fillId="0" borderId="3" xfId="0" applyFont="1" applyBorder="1" applyAlignment="1">
      <alignment vertical="center" wrapText="1"/>
    </xf>
    <xf numFmtId="0" fontId="15" fillId="0" borderId="3" xfId="0" applyFont="1" applyBorder="1" applyAlignment="1">
      <alignment vertical="center" wrapText="1"/>
    </xf>
    <xf numFmtId="0" fontId="14" fillId="0" borderId="3" xfId="0" applyFont="1" applyBorder="1" applyAlignment="1">
      <alignment vertical="center" wrapText="1"/>
    </xf>
    <xf numFmtId="0" fontId="18" fillId="0" borderId="3" xfId="0" applyFont="1" applyBorder="1" applyAlignment="1">
      <alignment vertical="center" wrapText="1"/>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6" fillId="9" borderId="23" xfId="3" applyFont="1" applyFill="1" applyBorder="1" applyAlignment="1" applyProtection="1">
      <alignment horizontal="left" vertical="center" wrapText="1"/>
    </xf>
    <xf numFmtId="0" fontId="6" fillId="9" borderId="11" xfId="3" applyFont="1" applyFill="1" applyBorder="1" applyAlignment="1" applyProtection="1">
      <alignment horizontal="left" vertical="center" wrapText="1"/>
    </xf>
    <xf numFmtId="0" fontId="6" fillId="9" borderId="15" xfId="3" applyFont="1" applyFill="1" applyBorder="1" applyAlignment="1" applyProtection="1">
      <alignment horizontal="left" vertical="center" wrapText="1"/>
    </xf>
    <xf numFmtId="0" fontId="6" fillId="9" borderId="9" xfId="3" applyFont="1" applyFill="1" applyBorder="1" applyAlignment="1" applyProtection="1">
      <alignment horizontal="justify" vertical="center" wrapText="1"/>
    </xf>
    <xf numFmtId="0" fontId="6" fillId="9" borderId="2" xfId="3" applyFont="1" applyFill="1" applyAlignment="1" applyProtection="1">
      <alignment horizontal="justify" vertical="center" wrapText="1"/>
    </xf>
    <xf numFmtId="0" fontId="6" fillId="9" borderId="13" xfId="3" applyFont="1" applyFill="1" applyBorder="1" applyAlignment="1" applyProtection="1">
      <alignment horizontal="justify" vertical="center" wrapText="1"/>
    </xf>
    <xf numFmtId="0" fontId="11" fillId="6" borderId="23" xfId="3" applyFont="1" applyFill="1" applyBorder="1" applyAlignment="1" applyProtection="1">
      <alignment horizontal="left" vertical="center"/>
    </xf>
    <xf numFmtId="0" fontId="11" fillId="6" borderId="11" xfId="3" applyFont="1" applyFill="1" applyBorder="1" applyAlignment="1" applyProtection="1">
      <alignment horizontal="left" vertical="center"/>
    </xf>
    <xf numFmtId="0" fontId="11" fillId="6" borderId="15" xfId="3" applyFont="1" applyFill="1" applyBorder="1" applyAlignment="1" applyProtection="1">
      <alignment horizontal="left" vertical="center"/>
    </xf>
    <xf numFmtId="0" fontId="6" fillId="0" borderId="9" xfId="3" applyFont="1" applyBorder="1" applyAlignment="1" applyProtection="1">
      <alignment horizontal="left" vertical="center"/>
    </xf>
    <xf numFmtId="0" fontId="6" fillId="0" borderId="2" xfId="3" applyFont="1" applyAlignment="1" applyProtection="1">
      <alignment horizontal="left" vertical="center"/>
    </xf>
    <xf numFmtId="0" fontId="6" fillId="0" borderId="13" xfId="3" applyFont="1" applyBorder="1" applyAlignment="1" applyProtection="1">
      <alignment horizontal="left" vertical="center"/>
    </xf>
    <xf numFmtId="0" fontId="4" fillId="0" borderId="0" xfId="0" applyFont="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5" fillId="0" borderId="18" xfId="0" applyFont="1" applyBorder="1" applyAlignment="1" applyProtection="1">
      <alignment horizontal="left"/>
      <protection locked="0"/>
    </xf>
    <xf numFmtId="0" fontId="5" fillId="0" borderId="0" xfId="0" applyFont="1" applyAlignment="1" applyProtection="1">
      <alignment horizontal="left"/>
      <protection locked="0"/>
    </xf>
    <xf numFmtId="0" fontId="5" fillId="0" borderId="19" xfId="0" applyFont="1" applyBorder="1" applyAlignment="1" applyProtection="1">
      <alignment horizontal="left"/>
      <protection locked="0"/>
    </xf>
    <xf numFmtId="0" fontId="4" fillId="0" borderId="18" xfId="0" applyFont="1" applyBorder="1" applyAlignment="1">
      <alignment horizontal="left" vertical="center"/>
    </xf>
    <xf numFmtId="0" fontId="4" fillId="0" borderId="0" xfId="0" applyFont="1" applyAlignment="1">
      <alignment horizontal="left" vertical="center"/>
    </xf>
    <xf numFmtId="0" fontId="4" fillId="0" borderId="19" xfId="0" applyFont="1" applyBorder="1" applyAlignment="1">
      <alignment horizontal="left" vertical="center"/>
    </xf>
    <xf numFmtId="0" fontId="6" fillId="9" borderId="21" xfId="3" applyFont="1" applyFill="1" applyBorder="1" applyAlignment="1" applyProtection="1">
      <alignment horizontal="left" vertical="center" wrapText="1"/>
    </xf>
    <xf numFmtId="0" fontId="6" fillId="9" borderId="22" xfId="3" applyFont="1" applyFill="1" applyBorder="1" applyAlignment="1" applyProtection="1">
      <alignment horizontal="left" vertical="center" wrapText="1"/>
    </xf>
    <xf numFmtId="0" fontId="4" fillId="4" borderId="16" xfId="2" applyFont="1" applyFill="1" applyBorder="1" applyAlignment="1" applyProtection="1">
      <alignment horizontal="center" vertical="center" wrapText="1"/>
    </xf>
    <xf numFmtId="0" fontId="4" fillId="4" borderId="18" xfId="2" applyFont="1" applyFill="1" applyBorder="1" applyAlignment="1" applyProtection="1">
      <alignment horizontal="center" vertical="center" wrapText="1"/>
    </xf>
    <xf numFmtId="0" fontId="4" fillId="4" borderId="1" xfId="2" applyFont="1" applyFill="1" applyAlignment="1" applyProtection="1">
      <alignment horizontal="center" vertical="center" wrapText="1"/>
    </xf>
    <xf numFmtId="0" fontId="4" fillId="4" borderId="0" xfId="2" applyFont="1" applyFill="1" applyBorder="1" applyAlignment="1" applyProtection="1">
      <alignment horizontal="center" vertical="center" wrapText="1"/>
    </xf>
    <xf numFmtId="0" fontId="4" fillId="4" borderId="1" xfId="2" applyFont="1" applyFill="1" applyAlignment="1" applyProtection="1">
      <alignment horizontal="center" vertical="center"/>
    </xf>
    <xf numFmtId="0" fontId="4" fillId="4" borderId="17" xfId="2" applyFont="1" applyFill="1" applyBorder="1" applyAlignment="1" applyProtection="1">
      <alignment horizontal="center" vertical="center"/>
    </xf>
    <xf numFmtId="0" fontId="4" fillId="2" borderId="16" xfId="2" applyFont="1" applyFill="1" applyBorder="1" applyAlignment="1" applyProtection="1">
      <alignment horizontal="right" vertical="center" wrapText="1"/>
    </xf>
    <xf numFmtId="0" fontId="4" fillId="2" borderId="1" xfId="2" applyFont="1" applyFill="1" applyAlignment="1" applyProtection="1">
      <alignment horizontal="right" vertical="center" wrapText="1"/>
    </xf>
    <xf numFmtId="0" fontId="5" fillId="0" borderId="18" xfId="0"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6" fillId="0" borderId="9" xfId="3" applyFont="1" applyFill="1" applyBorder="1" applyAlignment="1" applyProtection="1">
      <alignment horizontal="left" vertical="center"/>
    </xf>
    <xf numFmtId="0" fontId="6" fillId="0" borderId="2" xfId="3" applyFont="1" applyFill="1" applyAlignment="1" applyProtection="1">
      <alignment horizontal="left" vertical="center"/>
    </xf>
    <xf numFmtId="0" fontId="6" fillId="0" borderId="13" xfId="3" applyFont="1" applyFill="1" applyBorder="1" applyAlignment="1" applyProtection="1">
      <alignment horizontal="left" vertical="center"/>
    </xf>
    <xf numFmtId="0" fontId="6" fillId="7" borderId="9" xfId="3" applyFont="1" applyFill="1" applyBorder="1" applyAlignment="1" applyProtection="1">
      <alignment horizontal="left" vertical="center" wrapText="1"/>
    </xf>
    <xf numFmtId="0" fontId="6" fillId="7" borderId="2" xfId="3" applyFont="1" applyFill="1" applyAlignment="1" applyProtection="1">
      <alignment horizontal="left" vertical="center" wrapText="1"/>
    </xf>
    <xf numFmtId="0" fontId="6" fillId="7" borderId="13" xfId="3" applyFont="1" applyFill="1" applyBorder="1" applyAlignment="1" applyProtection="1">
      <alignment horizontal="left" vertical="center" wrapText="1"/>
    </xf>
    <xf numFmtId="0" fontId="6" fillId="3" borderId="9" xfId="3" applyFont="1" applyFill="1" applyBorder="1" applyAlignment="1" applyProtection="1">
      <alignment horizontal="left" vertical="center"/>
    </xf>
    <xf numFmtId="0" fontId="6" fillId="3" borderId="2" xfId="3" applyFont="1" applyFill="1" applyAlignment="1" applyProtection="1">
      <alignment horizontal="left" vertical="center"/>
    </xf>
    <xf numFmtId="0" fontId="6" fillId="3" borderId="13" xfId="3" applyFont="1" applyFill="1" applyBorder="1" applyAlignment="1" applyProtection="1">
      <alignment horizontal="left" vertical="center"/>
    </xf>
    <xf numFmtId="0" fontId="6" fillId="3" borderId="9" xfId="3" applyFont="1" applyFill="1" applyBorder="1" applyAlignment="1" applyProtection="1">
      <alignment horizontal="left" vertical="center"/>
      <protection locked="0"/>
    </xf>
    <xf numFmtId="0" fontId="6" fillId="3" borderId="2" xfId="3" applyFont="1" applyFill="1" applyAlignment="1" applyProtection="1">
      <alignment horizontal="left" vertical="center"/>
      <protection locked="0"/>
    </xf>
    <xf numFmtId="0" fontId="6" fillId="3" borderId="12" xfId="3" applyFont="1" applyFill="1" applyBorder="1" applyAlignment="1" applyProtection="1">
      <alignment horizontal="left" vertical="center"/>
      <protection locked="0"/>
    </xf>
    <xf numFmtId="0" fontId="6" fillId="3" borderId="10" xfId="3" applyFont="1" applyFill="1" applyBorder="1" applyAlignment="1" applyProtection="1">
      <alignment horizontal="left" vertical="center"/>
      <protection locked="0"/>
    </xf>
    <xf numFmtId="0" fontId="6" fillId="3" borderId="15" xfId="3" applyFont="1" applyFill="1" applyBorder="1" applyAlignment="1" applyProtection="1">
      <alignment horizontal="left" vertical="center"/>
      <protection locked="0"/>
    </xf>
    <xf numFmtId="0" fontId="6" fillId="3" borderId="13" xfId="3" applyFont="1" applyFill="1" applyBorder="1" applyAlignment="1" applyProtection="1">
      <alignment horizontal="left" vertical="center"/>
      <protection locked="0"/>
    </xf>
    <xf numFmtId="0" fontId="6" fillId="3" borderId="11" xfId="3" applyFont="1" applyFill="1" applyBorder="1" applyAlignment="1" applyProtection="1">
      <alignment horizontal="left" vertical="center"/>
      <protection locked="0"/>
    </xf>
    <xf numFmtId="0" fontId="4" fillId="0" borderId="3" xfId="3" applyFont="1" applyBorder="1" applyAlignment="1" applyProtection="1">
      <alignment horizontal="center" vertical="center"/>
    </xf>
    <xf numFmtId="0" fontId="4" fillId="0" borderId="3" xfId="3" applyFont="1" applyBorder="1" applyAlignment="1" applyProtection="1">
      <alignment horizontal="center" vertical="center" wrapText="1"/>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6" fillId="0" borderId="4" xfId="3" applyFont="1" applyFill="1" applyBorder="1" applyAlignment="1" applyProtection="1">
      <alignment horizontal="left" vertical="center"/>
    </xf>
    <xf numFmtId="0" fontId="6" fillId="0" borderId="5" xfId="3" applyFont="1" applyFill="1" applyBorder="1" applyAlignment="1" applyProtection="1">
      <alignment horizontal="left" vertical="center"/>
    </xf>
    <xf numFmtId="0" fontId="6" fillId="0" borderId="5" xfId="3" applyFont="1" applyFill="1" applyBorder="1" applyAlignment="1" applyProtection="1">
      <alignment horizontal="center" vertical="center" wrapText="1"/>
    </xf>
    <xf numFmtId="0" fontId="6" fillId="0" borderId="6" xfId="3" applyFont="1" applyFill="1" applyBorder="1" applyAlignment="1" applyProtection="1">
      <alignment horizontal="center" vertical="center" wrapText="1"/>
    </xf>
    <xf numFmtId="164" fontId="6" fillId="0" borderId="7" xfId="3" applyNumberFormat="1" applyFont="1" applyFill="1" applyBorder="1" applyAlignment="1" applyProtection="1">
      <alignment horizontal="center" vertical="center" wrapText="1"/>
    </xf>
    <xf numFmtId="164" fontId="6" fillId="0" borderId="8" xfId="3" applyNumberFormat="1" applyFont="1" applyFill="1" applyBorder="1" applyAlignment="1" applyProtection="1">
      <alignment horizontal="center" vertical="center" wrapText="1"/>
    </xf>
    <xf numFmtId="164" fontId="6" fillId="0" borderId="12" xfId="3" applyNumberFormat="1" applyFont="1" applyFill="1" applyBorder="1" applyAlignment="1" applyProtection="1">
      <alignment horizontal="center" vertical="center" wrapText="1"/>
    </xf>
    <xf numFmtId="164" fontId="6" fillId="0" borderId="13" xfId="3" applyNumberFormat="1" applyFont="1" applyFill="1" applyBorder="1" applyAlignment="1" applyProtection="1">
      <alignment horizontal="center" vertical="center" wrapText="1"/>
    </xf>
    <xf numFmtId="0" fontId="6" fillId="0" borderId="10" xfId="3" applyFont="1" applyFill="1" applyBorder="1" applyAlignment="1" applyProtection="1">
      <alignment horizontal="center" vertical="center"/>
    </xf>
    <xf numFmtId="0" fontId="6" fillId="0" borderId="11" xfId="3" applyFont="1" applyFill="1" applyBorder="1" applyAlignment="1" applyProtection="1">
      <alignment horizontal="center" vertical="center"/>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10" name="Picture 4">
          <a:extLst>
            <a:ext uri="{FF2B5EF4-FFF2-40B4-BE49-F238E27FC236}">
              <a16:creationId xmlns:a16="http://schemas.microsoft.com/office/drawing/2014/main" id="{4C64B9A8-4399-4B51-9257-CA57FF90460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11" name="Picture 4">
          <a:extLst>
            <a:ext uri="{FF2B5EF4-FFF2-40B4-BE49-F238E27FC236}">
              <a16:creationId xmlns:a16="http://schemas.microsoft.com/office/drawing/2014/main" id="{65DAD4E5-208F-4F90-AB9F-E3B75C5FC5F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4</xdr:row>
      <xdr:rowOff>93474</xdr:rowOff>
    </xdr:to>
    <xdr:pic>
      <xdr:nvPicPr>
        <xdr:cNvPr id="12" name="Picture 4">
          <a:extLst>
            <a:ext uri="{FF2B5EF4-FFF2-40B4-BE49-F238E27FC236}">
              <a16:creationId xmlns:a16="http://schemas.microsoft.com/office/drawing/2014/main" id="{F17745D1-17F9-456B-B623-0A65935B025E}"/>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628650"/>
          <a:ext cx="0" cy="322073"/>
        </a:xfrm>
        <a:prstGeom prst="rect">
          <a:avLst/>
        </a:prstGeom>
        <a:noFill/>
        <a:ln w="9525">
          <a:noFill/>
          <a:miter lim="800000"/>
          <a:headEnd/>
          <a:tailEnd/>
        </a:ln>
      </xdr:spPr>
    </xdr:pic>
    <xdr:clientData/>
  </xdr:twoCellAnchor>
  <xdr:twoCellAnchor editAs="oneCell">
    <xdr:from>
      <xdr:col>1</xdr:col>
      <xdr:colOff>1782535</xdr:colOff>
      <xdr:row>1</xdr:row>
      <xdr:rowOff>149678</xdr:rowOff>
    </xdr:from>
    <xdr:to>
      <xdr:col>1</xdr:col>
      <xdr:colOff>3829209</xdr:colOff>
      <xdr:row>2</xdr:row>
      <xdr:rowOff>489857</xdr:rowOff>
    </xdr:to>
    <xdr:pic>
      <xdr:nvPicPr>
        <xdr:cNvPr id="2" name="Imagen 1">
          <a:extLst>
            <a:ext uri="{FF2B5EF4-FFF2-40B4-BE49-F238E27FC236}">
              <a16:creationId xmlns:a16="http://schemas.microsoft.com/office/drawing/2014/main" id="{8CBDB917-8343-4413-B01C-262622A7151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49928" y="353785"/>
          <a:ext cx="2046674" cy="938893"/>
        </a:xfrm>
        <a:prstGeom prst="rect">
          <a:avLst/>
        </a:prstGeom>
        <a:noFill/>
        <a:ln>
          <a:noFill/>
        </a:ln>
      </xdr:spPr>
    </xdr:pic>
    <xdr:clientData/>
  </xdr:twoCellAnchor>
  <xdr:oneCellAnchor>
    <xdr:from>
      <xdr:col>11</xdr:col>
      <xdr:colOff>394607</xdr:colOff>
      <xdr:row>1</xdr:row>
      <xdr:rowOff>340178</xdr:rowOff>
    </xdr:from>
    <xdr:ext cx="1617889" cy="830035"/>
    <xdr:pic>
      <xdr:nvPicPr>
        <xdr:cNvPr id="3" name="image2.png">
          <a:extLst>
            <a:ext uri="{FF2B5EF4-FFF2-40B4-BE49-F238E27FC236}">
              <a16:creationId xmlns:a16="http://schemas.microsoft.com/office/drawing/2014/main" id="{9738B8C7-9209-436E-9111-44AB79EEF34C}"/>
            </a:ext>
          </a:extLst>
        </xdr:cNvPr>
        <xdr:cNvPicPr preferRelativeResize="0"/>
      </xdr:nvPicPr>
      <xdr:blipFill>
        <a:blip xmlns:r="http://schemas.openxmlformats.org/officeDocument/2006/relationships" r:embed="rId4" cstate="print"/>
        <a:stretch>
          <a:fillRect/>
        </a:stretch>
      </xdr:blipFill>
      <xdr:spPr>
        <a:xfrm>
          <a:off x="16070036" y="544285"/>
          <a:ext cx="1617889" cy="83003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9"/>
  <sheetViews>
    <sheetView tabSelected="1" zoomScale="70" zoomScaleNormal="70" workbookViewId="0">
      <selection activeCell="N19" sqref="N19"/>
    </sheetView>
  </sheetViews>
  <sheetFormatPr baseColWidth="10" defaultColWidth="11.42578125" defaultRowHeight="16.5" x14ac:dyDescent="0.25"/>
  <cols>
    <col min="1" max="1" width="5.42578125" style="1" bestFit="1" customWidth="1" collapsed="1"/>
    <col min="2" max="2" width="58.85546875" style="1" customWidth="1" collapsed="1"/>
    <col min="3" max="3" width="47.7109375" style="1" bestFit="1" customWidth="1" collapsed="1"/>
    <col min="4" max="4" width="14.5703125" style="1" customWidth="1" collapsed="1"/>
    <col min="5" max="5" width="11.85546875" style="1" customWidth="1" collapsed="1"/>
    <col min="6" max="6" width="19.140625" style="1" customWidth="1" collapsed="1"/>
    <col min="7" max="7" width="7" style="23" customWidth="1" collapsed="1"/>
    <col min="8" max="8" width="15.85546875" style="23" customWidth="1" collapsed="1"/>
    <col min="9" max="9" width="19.140625" style="23" customWidth="1" collapsed="1"/>
    <col min="10" max="10" width="15.85546875" style="23" customWidth="1" collapsed="1"/>
    <col min="11" max="11" width="19.5703125" style="23" customWidth="1" collapsed="1"/>
    <col min="12" max="12" width="19.140625" style="1" customWidth="1" collapsed="1"/>
    <col min="13" max="13" width="20.28515625" style="1" customWidth="1" collapsed="1"/>
    <col min="14" max="14" width="11.42578125" style="1" collapsed="1"/>
    <col min="15" max="15" width="11.42578125" style="1"/>
    <col min="16" max="16384" width="11.42578125" style="1" collapsed="1"/>
  </cols>
  <sheetData>
    <row r="1" spans="1:13" x14ac:dyDescent="0.25">
      <c r="A1" s="81"/>
      <c r="B1" s="81"/>
      <c r="C1" s="81"/>
      <c r="D1" s="82" t="s">
        <v>0</v>
      </c>
      <c r="E1" s="82"/>
      <c r="F1" s="82"/>
      <c r="G1" s="82"/>
      <c r="H1" s="82"/>
      <c r="I1" s="82"/>
      <c r="J1" s="82"/>
      <c r="K1" s="82"/>
      <c r="L1" s="83"/>
      <c r="M1" s="84"/>
    </row>
    <row r="2" spans="1:13" ht="47.25" customHeight="1" x14ac:dyDescent="0.25">
      <c r="A2" s="81"/>
      <c r="B2" s="81"/>
      <c r="C2" s="81"/>
      <c r="D2" s="82"/>
      <c r="E2" s="82"/>
      <c r="F2" s="82"/>
      <c r="G2" s="82"/>
      <c r="H2" s="82"/>
      <c r="I2" s="82"/>
      <c r="J2" s="82"/>
      <c r="K2" s="82"/>
      <c r="L2" s="85"/>
      <c r="M2" s="86"/>
    </row>
    <row r="3" spans="1:13" ht="58.5" customHeight="1" x14ac:dyDescent="0.25">
      <c r="A3" s="81"/>
      <c r="B3" s="81"/>
      <c r="C3" s="81"/>
      <c r="D3" s="82"/>
      <c r="E3" s="82"/>
      <c r="F3" s="82"/>
      <c r="G3" s="82"/>
      <c r="H3" s="82"/>
      <c r="I3" s="82"/>
      <c r="J3" s="82"/>
      <c r="K3" s="82"/>
      <c r="L3" s="87"/>
      <c r="M3" s="88"/>
    </row>
    <row r="4" spans="1:13" ht="39" customHeight="1" thickBot="1" x14ac:dyDescent="0.3">
      <c r="A4" s="89" t="s">
        <v>1</v>
      </c>
      <c r="B4" s="90"/>
      <c r="C4" s="91" t="s">
        <v>91</v>
      </c>
      <c r="D4" s="91"/>
      <c r="E4" s="91"/>
      <c r="F4" s="91"/>
      <c r="G4" s="91"/>
      <c r="H4" s="91"/>
      <c r="I4" s="91"/>
      <c r="J4" s="91"/>
      <c r="K4" s="92"/>
      <c r="L4" s="93" t="s">
        <v>89</v>
      </c>
      <c r="M4" s="94"/>
    </row>
    <row r="5" spans="1:13" ht="24" customHeight="1" thickTop="1" thickBot="1" x14ac:dyDescent="0.3">
      <c r="A5" s="65" t="s">
        <v>2</v>
      </c>
      <c r="B5" s="66"/>
      <c r="C5" s="2"/>
      <c r="D5" s="97" t="s">
        <v>90</v>
      </c>
      <c r="E5" s="98"/>
      <c r="F5" s="98"/>
      <c r="G5" s="98"/>
      <c r="H5" s="98"/>
      <c r="I5" s="98"/>
      <c r="J5" s="98"/>
      <c r="K5" s="98"/>
      <c r="L5" s="95"/>
      <c r="M5" s="96"/>
    </row>
    <row r="6" spans="1:13" ht="18" thickTop="1" thickBot="1" x14ac:dyDescent="0.3">
      <c r="A6" s="74" t="s">
        <v>3</v>
      </c>
      <c r="B6" s="75"/>
      <c r="C6" s="4"/>
      <c r="D6" s="77"/>
      <c r="E6" s="80"/>
      <c r="F6" s="80"/>
      <c r="G6" s="80"/>
      <c r="H6" s="80"/>
      <c r="I6" s="80"/>
      <c r="J6" s="80"/>
      <c r="K6" s="80"/>
      <c r="L6" s="3" t="s">
        <v>4</v>
      </c>
      <c r="M6" s="5"/>
    </row>
    <row r="7" spans="1:13" ht="18" thickTop="1" thickBot="1" x14ac:dyDescent="0.3">
      <c r="A7" s="74" t="s">
        <v>5</v>
      </c>
      <c r="B7" s="75"/>
      <c r="C7" s="3"/>
      <c r="D7" s="76"/>
      <c r="E7" s="75"/>
      <c r="F7" s="75"/>
      <c r="G7" s="75"/>
      <c r="H7" s="75"/>
      <c r="I7" s="75"/>
      <c r="J7" s="75"/>
      <c r="K7" s="75"/>
      <c r="L7" s="3" t="s">
        <v>6</v>
      </c>
      <c r="M7" s="5"/>
    </row>
    <row r="8" spans="1:13" ht="18" thickTop="1" thickBot="1" x14ac:dyDescent="0.3">
      <c r="A8" s="74" t="s">
        <v>7</v>
      </c>
      <c r="B8" s="75"/>
      <c r="C8" s="3"/>
      <c r="D8" s="76"/>
      <c r="E8" s="75"/>
      <c r="F8" s="75"/>
      <c r="G8" s="75"/>
      <c r="H8" s="75"/>
      <c r="I8" s="75"/>
      <c r="J8" s="75"/>
      <c r="K8" s="75"/>
      <c r="L8" s="3" t="s">
        <v>8</v>
      </c>
      <c r="M8" s="6"/>
    </row>
    <row r="9" spans="1:13" ht="18" thickTop="1" thickBot="1" x14ac:dyDescent="0.3">
      <c r="A9" s="74" t="s">
        <v>9</v>
      </c>
      <c r="B9" s="75"/>
      <c r="C9" s="3"/>
      <c r="D9" s="76"/>
      <c r="E9" s="75"/>
      <c r="F9" s="75"/>
      <c r="G9" s="75"/>
      <c r="H9" s="75"/>
      <c r="I9" s="75"/>
      <c r="J9" s="75"/>
      <c r="K9" s="75"/>
      <c r="L9" s="77"/>
      <c r="M9" s="78"/>
    </row>
    <row r="10" spans="1:13" ht="18" thickTop="1" thickBot="1" x14ac:dyDescent="0.3">
      <c r="A10" s="74" t="s">
        <v>10</v>
      </c>
      <c r="B10" s="75"/>
      <c r="C10" s="3"/>
      <c r="D10" s="75" t="s">
        <v>11</v>
      </c>
      <c r="E10" s="75"/>
      <c r="F10" s="75"/>
      <c r="G10" s="75"/>
      <c r="H10" s="75"/>
      <c r="I10" s="75"/>
      <c r="J10" s="75"/>
      <c r="K10" s="75"/>
      <c r="L10" s="75"/>
      <c r="M10" s="79"/>
    </row>
    <row r="11" spans="1:13" ht="18" thickTop="1" thickBot="1" x14ac:dyDescent="0.3">
      <c r="A11" s="54" t="s">
        <v>12</v>
      </c>
      <c r="B11" s="56" t="s">
        <v>13</v>
      </c>
      <c r="C11" s="56" t="s">
        <v>14</v>
      </c>
      <c r="D11" s="56" t="s">
        <v>15</v>
      </c>
      <c r="E11" s="56" t="s">
        <v>16</v>
      </c>
      <c r="F11" s="58" t="s">
        <v>17</v>
      </c>
      <c r="G11" s="58"/>
      <c r="H11" s="58"/>
      <c r="I11" s="58"/>
      <c r="J11" s="58"/>
      <c r="K11" s="58"/>
      <c r="L11" s="58"/>
      <c r="M11" s="59"/>
    </row>
    <row r="12" spans="1:13" ht="94.5" customHeight="1" x14ac:dyDescent="0.25">
      <c r="A12" s="55"/>
      <c r="B12" s="57"/>
      <c r="C12" s="57"/>
      <c r="D12" s="57"/>
      <c r="E12" s="57"/>
      <c r="F12" s="7" t="s">
        <v>18</v>
      </c>
      <c r="G12" s="8" t="s">
        <v>19</v>
      </c>
      <c r="H12" s="7" t="s">
        <v>20</v>
      </c>
      <c r="I12" s="7" t="s">
        <v>21</v>
      </c>
      <c r="J12" s="7" t="s">
        <v>22</v>
      </c>
      <c r="K12" s="7" t="s">
        <v>23</v>
      </c>
      <c r="L12" s="7" t="s">
        <v>24</v>
      </c>
      <c r="M12" s="9" t="s">
        <v>25</v>
      </c>
    </row>
    <row r="13" spans="1:13" x14ac:dyDescent="0.25">
      <c r="A13" s="10">
        <v>1</v>
      </c>
      <c r="B13" s="24" t="s">
        <v>41</v>
      </c>
      <c r="C13" s="11" t="s">
        <v>26</v>
      </c>
      <c r="D13" s="12" t="s">
        <v>40</v>
      </c>
      <c r="E13" s="13">
        <v>1</v>
      </c>
      <c r="F13" s="14"/>
      <c r="G13" s="15"/>
      <c r="H13" s="16">
        <f>SUM(F13*G13)</f>
        <v>0</v>
      </c>
      <c r="I13" s="16">
        <f>SUM(F13+H13)</f>
        <v>0</v>
      </c>
      <c r="J13" s="16">
        <f>H13</f>
        <v>0</v>
      </c>
      <c r="K13" s="16">
        <f>F13</f>
        <v>0</v>
      </c>
      <c r="L13" s="16">
        <f>K13+J13</f>
        <v>0</v>
      </c>
      <c r="M13" s="17">
        <v>111843.935</v>
      </c>
    </row>
    <row r="14" spans="1:13" x14ac:dyDescent="0.25">
      <c r="A14" s="10">
        <v>2</v>
      </c>
      <c r="B14" s="24" t="s">
        <v>42</v>
      </c>
      <c r="C14" s="11" t="s">
        <v>26</v>
      </c>
      <c r="D14" s="12" t="s">
        <v>40</v>
      </c>
      <c r="E14" s="13">
        <v>1</v>
      </c>
      <c r="F14" s="14"/>
      <c r="G14" s="15"/>
      <c r="H14" s="16">
        <f>SUM(F14*G14)</f>
        <v>0</v>
      </c>
      <c r="I14" s="16">
        <f>SUM(F14+H14)</f>
        <v>0</v>
      </c>
      <c r="J14" s="16">
        <f>H14</f>
        <v>0</v>
      </c>
      <c r="K14" s="16">
        <f>F14</f>
        <v>0</v>
      </c>
      <c r="L14" s="16">
        <f>K14+J14</f>
        <v>0</v>
      </c>
      <c r="M14" s="17">
        <v>51923.666666666672</v>
      </c>
    </row>
    <row r="15" spans="1:13" x14ac:dyDescent="0.25">
      <c r="A15" s="10">
        <v>3</v>
      </c>
      <c r="B15" s="24" t="s">
        <v>43</v>
      </c>
      <c r="C15" s="11" t="s">
        <v>26</v>
      </c>
      <c r="D15" s="12" t="s">
        <v>40</v>
      </c>
      <c r="E15" s="13">
        <v>1</v>
      </c>
      <c r="F15" s="14"/>
      <c r="G15" s="15"/>
      <c r="H15" s="16">
        <f t="shared" ref="H15:H22" si="0">SUM(F15*G15)</f>
        <v>0</v>
      </c>
      <c r="I15" s="16">
        <f t="shared" ref="I15:I29" si="1">SUM(F15+H15)</f>
        <v>0</v>
      </c>
      <c r="J15" s="16">
        <f t="shared" ref="J15:J29" si="2">H15</f>
        <v>0</v>
      </c>
      <c r="K15" s="16">
        <f t="shared" ref="K15:K29" si="3">F15</f>
        <v>0</v>
      </c>
      <c r="L15" s="16">
        <f t="shared" ref="L15:L29" si="4">K15+J15</f>
        <v>0</v>
      </c>
      <c r="M15" s="17">
        <v>29147.066666666666</v>
      </c>
    </row>
    <row r="16" spans="1:13" x14ac:dyDescent="0.25">
      <c r="A16" s="10">
        <v>4</v>
      </c>
      <c r="B16" s="24" t="s">
        <v>44</v>
      </c>
      <c r="C16" s="11" t="s">
        <v>26</v>
      </c>
      <c r="D16" s="12" t="s">
        <v>40</v>
      </c>
      <c r="E16" s="13">
        <v>1</v>
      </c>
      <c r="F16" s="14"/>
      <c r="G16" s="15"/>
      <c r="H16" s="16">
        <f t="shared" si="0"/>
        <v>0</v>
      </c>
      <c r="I16" s="16">
        <f t="shared" si="1"/>
        <v>0</v>
      </c>
      <c r="J16" s="16">
        <f t="shared" si="2"/>
        <v>0</v>
      </c>
      <c r="K16" s="16">
        <f t="shared" si="3"/>
        <v>0</v>
      </c>
      <c r="L16" s="16">
        <f t="shared" si="4"/>
        <v>0</v>
      </c>
      <c r="M16" s="17">
        <v>275385.63500000001</v>
      </c>
    </row>
    <row r="17" spans="1:13" x14ac:dyDescent="0.25">
      <c r="A17" s="10">
        <v>5</v>
      </c>
      <c r="B17" s="24" t="s">
        <v>45</v>
      </c>
      <c r="C17" s="11" t="s">
        <v>26</v>
      </c>
      <c r="D17" s="12" t="s">
        <v>40</v>
      </c>
      <c r="E17" s="13">
        <v>1</v>
      </c>
      <c r="F17" s="14"/>
      <c r="G17" s="15"/>
      <c r="H17" s="16">
        <f t="shared" si="0"/>
        <v>0</v>
      </c>
      <c r="I17" s="16">
        <f t="shared" si="1"/>
        <v>0</v>
      </c>
      <c r="J17" s="16">
        <f t="shared" si="2"/>
        <v>0</v>
      </c>
      <c r="K17" s="16">
        <f t="shared" si="3"/>
        <v>0</v>
      </c>
      <c r="L17" s="16">
        <f t="shared" si="4"/>
        <v>0</v>
      </c>
      <c r="M17" s="17">
        <v>75598.320000000007</v>
      </c>
    </row>
    <row r="18" spans="1:13" x14ac:dyDescent="0.25">
      <c r="A18" s="10">
        <v>6</v>
      </c>
      <c r="B18" s="24" t="s">
        <v>46</v>
      </c>
      <c r="C18" s="11" t="s">
        <v>26</v>
      </c>
      <c r="D18" s="12" t="s">
        <v>40</v>
      </c>
      <c r="E18" s="13">
        <v>1</v>
      </c>
      <c r="F18" s="14"/>
      <c r="G18" s="15"/>
      <c r="H18" s="16">
        <f t="shared" si="0"/>
        <v>0</v>
      </c>
      <c r="I18" s="16">
        <f t="shared" si="1"/>
        <v>0</v>
      </c>
      <c r="J18" s="16">
        <f t="shared" si="2"/>
        <v>0</v>
      </c>
      <c r="K18" s="16">
        <f t="shared" si="3"/>
        <v>0</v>
      </c>
      <c r="L18" s="16">
        <f t="shared" si="4"/>
        <v>0</v>
      </c>
      <c r="M18" s="17">
        <v>31949.516666666666</v>
      </c>
    </row>
    <row r="19" spans="1:13" x14ac:dyDescent="0.25">
      <c r="A19" s="10">
        <v>7</v>
      </c>
      <c r="B19" s="24" t="s">
        <v>47</v>
      </c>
      <c r="C19" s="11" t="s">
        <v>26</v>
      </c>
      <c r="D19" s="12" t="s">
        <v>40</v>
      </c>
      <c r="E19" s="13">
        <v>1</v>
      </c>
      <c r="F19" s="14"/>
      <c r="G19" s="15"/>
      <c r="H19" s="16">
        <f t="shared" si="0"/>
        <v>0</v>
      </c>
      <c r="I19" s="16">
        <f t="shared" si="1"/>
        <v>0</v>
      </c>
      <c r="J19" s="16">
        <f t="shared" si="2"/>
        <v>0</v>
      </c>
      <c r="K19" s="16">
        <f t="shared" si="3"/>
        <v>0</v>
      </c>
      <c r="L19" s="16">
        <f t="shared" si="4"/>
        <v>0</v>
      </c>
      <c r="M19" s="17">
        <v>53971.656666666669</v>
      </c>
    </row>
    <row r="20" spans="1:13" x14ac:dyDescent="0.25">
      <c r="A20" s="10">
        <v>8</v>
      </c>
      <c r="B20" s="24" t="s">
        <v>48</v>
      </c>
      <c r="C20" s="11" t="s">
        <v>26</v>
      </c>
      <c r="D20" s="12" t="s">
        <v>40</v>
      </c>
      <c r="E20" s="13">
        <v>1</v>
      </c>
      <c r="F20" s="14"/>
      <c r="G20" s="15"/>
      <c r="H20" s="16">
        <f t="shared" si="0"/>
        <v>0</v>
      </c>
      <c r="I20" s="16">
        <f t="shared" si="1"/>
        <v>0</v>
      </c>
      <c r="J20" s="16">
        <f t="shared" si="2"/>
        <v>0</v>
      </c>
      <c r="K20" s="16">
        <f t="shared" si="3"/>
        <v>0</v>
      </c>
      <c r="L20" s="16">
        <f t="shared" si="4"/>
        <v>0</v>
      </c>
      <c r="M20" s="17">
        <v>55080.34</v>
      </c>
    </row>
    <row r="21" spans="1:13" x14ac:dyDescent="0.25">
      <c r="A21" s="10">
        <v>9</v>
      </c>
      <c r="B21" s="24" t="s">
        <v>49</v>
      </c>
      <c r="C21" s="11" t="s">
        <v>26</v>
      </c>
      <c r="D21" s="12" t="s">
        <v>40</v>
      </c>
      <c r="E21" s="13">
        <v>1</v>
      </c>
      <c r="F21" s="14"/>
      <c r="G21" s="15"/>
      <c r="H21" s="16">
        <f t="shared" si="0"/>
        <v>0</v>
      </c>
      <c r="I21" s="16">
        <f t="shared" si="1"/>
        <v>0</v>
      </c>
      <c r="J21" s="16">
        <f t="shared" si="2"/>
        <v>0</v>
      </c>
      <c r="K21" s="16">
        <f t="shared" si="3"/>
        <v>0</v>
      </c>
      <c r="L21" s="16">
        <f t="shared" si="4"/>
        <v>0</v>
      </c>
      <c r="M21" s="17">
        <v>59567.036666666667</v>
      </c>
    </row>
    <row r="22" spans="1:13" x14ac:dyDescent="0.25">
      <c r="A22" s="10">
        <v>10</v>
      </c>
      <c r="B22" s="24" t="s">
        <v>50</v>
      </c>
      <c r="C22" s="11" t="s">
        <v>26</v>
      </c>
      <c r="D22" s="12" t="s">
        <v>40</v>
      </c>
      <c r="E22" s="13">
        <v>1</v>
      </c>
      <c r="F22" s="14"/>
      <c r="G22" s="15"/>
      <c r="H22" s="16">
        <f t="shared" si="0"/>
        <v>0</v>
      </c>
      <c r="I22" s="16">
        <f t="shared" si="1"/>
        <v>0</v>
      </c>
      <c r="J22" s="16">
        <f t="shared" si="2"/>
        <v>0</v>
      </c>
      <c r="K22" s="16">
        <f t="shared" si="3"/>
        <v>0</v>
      </c>
      <c r="L22" s="16">
        <f t="shared" si="4"/>
        <v>0</v>
      </c>
      <c r="M22" s="17">
        <v>54113.425333333333</v>
      </c>
    </row>
    <row r="23" spans="1:13" x14ac:dyDescent="0.25">
      <c r="A23" s="10">
        <v>11</v>
      </c>
      <c r="B23" s="24" t="s">
        <v>51</v>
      </c>
      <c r="C23" s="11" t="s">
        <v>26</v>
      </c>
      <c r="D23" s="12" t="s">
        <v>40</v>
      </c>
      <c r="E23" s="13">
        <v>1</v>
      </c>
      <c r="F23" s="14"/>
      <c r="G23" s="15"/>
      <c r="H23" s="16">
        <f>SUM(F23*G23)</f>
        <v>0</v>
      </c>
      <c r="I23" s="16">
        <f t="shared" si="1"/>
        <v>0</v>
      </c>
      <c r="J23" s="16">
        <f t="shared" si="2"/>
        <v>0</v>
      </c>
      <c r="K23" s="16">
        <f t="shared" si="3"/>
        <v>0</v>
      </c>
      <c r="L23" s="16">
        <f t="shared" si="4"/>
        <v>0</v>
      </c>
      <c r="M23" s="17">
        <v>32089.54</v>
      </c>
    </row>
    <row r="24" spans="1:13" x14ac:dyDescent="0.25">
      <c r="A24" s="10">
        <v>12</v>
      </c>
      <c r="B24" s="24" t="s">
        <v>52</v>
      </c>
      <c r="C24" s="11" t="s">
        <v>26</v>
      </c>
      <c r="D24" s="12" t="s">
        <v>40</v>
      </c>
      <c r="E24" s="13">
        <v>1</v>
      </c>
      <c r="F24" s="14"/>
      <c r="G24" s="15"/>
      <c r="H24" s="16">
        <f t="shared" ref="H24:H29" si="5">SUM(F24*G24)</f>
        <v>0</v>
      </c>
      <c r="I24" s="16">
        <f t="shared" si="1"/>
        <v>0</v>
      </c>
      <c r="J24" s="16">
        <f t="shared" si="2"/>
        <v>0</v>
      </c>
      <c r="K24" s="16">
        <f t="shared" si="3"/>
        <v>0</v>
      </c>
      <c r="L24" s="16">
        <f t="shared" si="4"/>
        <v>0</v>
      </c>
      <c r="M24" s="17">
        <v>31872.364999999998</v>
      </c>
    </row>
    <row r="25" spans="1:13" ht="18" customHeight="1" x14ac:dyDescent="0.25">
      <c r="A25" s="10">
        <v>13</v>
      </c>
      <c r="B25" s="24" t="s">
        <v>52</v>
      </c>
      <c r="C25" s="11" t="s">
        <v>26</v>
      </c>
      <c r="D25" s="12" t="s">
        <v>40</v>
      </c>
      <c r="E25" s="13">
        <v>1</v>
      </c>
      <c r="F25" s="14"/>
      <c r="G25" s="15"/>
      <c r="H25" s="16">
        <f t="shared" si="5"/>
        <v>0</v>
      </c>
      <c r="I25" s="16">
        <f t="shared" si="1"/>
        <v>0</v>
      </c>
      <c r="J25" s="16">
        <f t="shared" si="2"/>
        <v>0</v>
      </c>
      <c r="K25" s="16">
        <f t="shared" si="3"/>
        <v>0</v>
      </c>
      <c r="L25" s="16">
        <f t="shared" si="4"/>
        <v>0</v>
      </c>
      <c r="M25" s="17">
        <v>38265.243333333332</v>
      </c>
    </row>
    <row r="26" spans="1:13" x14ac:dyDescent="0.25">
      <c r="A26" s="10">
        <v>14</v>
      </c>
      <c r="B26" s="24" t="s">
        <v>53</v>
      </c>
      <c r="C26" s="11" t="s">
        <v>26</v>
      </c>
      <c r="D26" s="12" t="s">
        <v>40</v>
      </c>
      <c r="E26" s="13">
        <v>1</v>
      </c>
      <c r="F26" s="14"/>
      <c r="G26" s="15"/>
      <c r="H26" s="16">
        <f t="shared" si="5"/>
        <v>0</v>
      </c>
      <c r="I26" s="16">
        <f t="shared" si="1"/>
        <v>0</v>
      </c>
      <c r="J26" s="16">
        <f t="shared" si="2"/>
        <v>0</v>
      </c>
      <c r="K26" s="16">
        <f t="shared" si="3"/>
        <v>0</v>
      </c>
      <c r="L26" s="16">
        <f t="shared" si="4"/>
        <v>0</v>
      </c>
      <c r="M26" s="17">
        <v>23812.7925</v>
      </c>
    </row>
    <row r="27" spans="1:13" x14ac:dyDescent="0.25">
      <c r="A27" s="10">
        <v>15</v>
      </c>
      <c r="B27" s="24" t="s">
        <v>54</v>
      </c>
      <c r="C27" s="11" t="s">
        <v>26</v>
      </c>
      <c r="D27" s="12" t="s">
        <v>40</v>
      </c>
      <c r="E27" s="13">
        <v>1</v>
      </c>
      <c r="F27" s="14"/>
      <c r="G27" s="15"/>
      <c r="H27" s="16">
        <f t="shared" si="5"/>
        <v>0</v>
      </c>
      <c r="I27" s="16">
        <f t="shared" si="1"/>
        <v>0</v>
      </c>
      <c r="J27" s="16">
        <f t="shared" si="2"/>
        <v>0</v>
      </c>
      <c r="K27" s="16">
        <f t="shared" si="3"/>
        <v>0</v>
      </c>
      <c r="L27" s="16">
        <f t="shared" si="4"/>
        <v>0</v>
      </c>
      <c r="M27" s="17">
        <v>26710.739999999998</v>
      </c>
    </row>
    <row r="28" spans="1:13" x14ac:dyDescent="0.25">
      <c r="A28" s="10">
        <v>16</v>
      </c>
      <c r="B28" s="24" t="s">
        <v>55</v>
      </c>
      <c r="C28" s="11" t="s">
        <v>26</v>
      </c>
      <c r="D28" s="12" t="s">
        <v>40</v>
      </c>
      <c r="E28" s="13">
        <v>1</v>
      </c>
      <c r="F28" s="14"/>
      <c r="G28" s="15"/>
      <c r="H28" s="16">
        <f t="shared" si="5"/>
        <v>0</v>
      </c>
      <c r="I28" s="16">
        <f t="shared" si="1"/>
        <v>0</v>
      </c>
      <c r="J28" s="16">
        <f t="shared" si="2"/>
        <v>0</v>
      </c>
      <c r="K28" s="16">
        <f t="shared" si="3"/>
        <v>0</v>
      </c>
      <c r="L28" s="16">
        <f t="shared" si="4"/>
        <v>0</v>
      </c>
      <c r="M28" s="17">
        <v>1297567.67</v>
      </c>
    </row>
    <row r="29" spans="1:13" x14ac:dyDescent="0.25">
      <c r="A29" s="10">
        <v>17</v>
      </c>
      <c r="B29" s="24" t="s">
        <v>56</v>
      </c>
      <c r="C29" s="11" t="s">
        <v>26</v>
      </c>
      <c r="D29" s="12" t="s">
        <v>40</v>
      </c>
      <c r="E29" s="13">
        <v>1</v>
      </c>
      <c r="F29" s="14"/>
      <c r="G29" s="15"/>
      <c r="H29" s="16">
        <f t="shared" si="5"/>
        <v>0</v>
      </c>
      <c r="I29" s="16">
        <f t="shared" si="1"/>
        <v>0</v>
      </c>
      <c r="J29" s="16">
        <f t="shared" si="2"/>
        <v>0</v>
      </c>
      <c r="K29" s="16">
        <f t="shared" si="3"/>
        <v>0</v>
      </c>
      <c r="L29" s="16">
        <f t="shared" si="4"/>
        <v>0</v>
      </c>
      <c r="M29" s="17">
        <v>5413000.5999999996</v>
      </c>
    </row>
    <row r="30" spans="1:13" x14ac:dyDescent="0.25">
      <c r="A30" s="10">
        <v>18</v>
      </c>
      <c r="B30" s="24" t="s">
        <v>57</v>
      </c>
      <c r="C30" s="11" t="s">
        <v>26</v>
      </c>
      <c r="D30" s="12" t="s">
        <v>40</v>
      </c>
      <c r="E30" s="13">
        <v>1</v>
      </c>
      <c r="F30" s="14"/>
      <c r="G30" s="15"/>
      <c r="H30" s="16">
        <f t="shared" ref="H30:H64" si="6">SUM(F30*G30)</f>
        <v>0</v>
      </c>
      <c r="I30" s="16">
        <f t="shared" ref="I30:I64" si="7">SUM(F30+H30)</f>
        <v>0</v>
      </c>
      <c r="J30" s="16">
        <f t="shared" ref="J30:J64" si="8">H30</f>
        <v>0</v>
      </c>
      <c r="K30" s="16">
        <f t="shared" ref="K30:K64" si="9">F30</f>
        <v>0</v>
      </c>
      <c r="L30" s="16">
        <f t="shared" ref="L30:L64" si="10">K30+J30</f>
        <v>0</v>
      </c>
      <c r="M30" s="17">
        <v>5797469.9649999999</v>
      </c>
    </row>
    <row r="31" spans="1:13" x14ac:dyDescent="0.25">
      <c r="A31" s="10">
        <v>19</v>
      </c>
      <c r="B31" s="24" t="s">
        <v>58</v>
      </c>
      <c r="C31" s="11" t="s">
        <v>26</v>
      </c>
      <c r="D31" s="12" t="s">
        <v>40</v>
      </c>
      <c r="E31" s="13">
        <v>1</v>
      </c>
      <c r="F31" s="14"/>
      <c r="G31" s="15"/>
      <c r="H31" s="16">
        <f t="shared" si="6"/>
        <v>0</v>
      </c>
      <c r="I31" s="16">
        <f t="shared" si="7"/>
        <v>0</v>
      </c>
      <c r="J31" s="16">
        <f t="shared" si="8"/>
        <v>0</v>
      </c>
      <c r="K31" s="16">
        <f t="shared" si="9"/>
        <v>0</v>
      </c>
      <c r="L31" s="16">
        <f t="shared" si="10"/>
        <v>0</v>
      </c>
      <c r="M31" s="17">
        <v>10326195.25</v>
      </c>
    </row>
    <row r="32" spans="1:13" x14ac:dyDescent="0.25">
      <c r="A32" s="10">
        <v>20</v>
      </c>
      <c r="B32" s="24" t="s">
        <v>59</v>
      </c>
      <c r="C32" s="11" t="s">
        <v>26</v>
      </c>
      <c r="D32" s="12" t="s">
        <v>40</v>
      </c>
      <c r="E32" s="13">
        <v>1</v>
      </c>
      <c r="F32" s="14"/>
      <c r="G32" s="15"/>
      <c r="H32" s="16">
        <f t="shared" si="6"/>
        <v>0</v>
      </c>
      <c r="I32" s="16">
        <f t="shared" si="7"/>
        <v>0</v>
      </c>
      <c r="J32" s="16">
        <f t="shared" si="8"/>
        <v>0</v>
      </c>
      <c r="K32" s="16">
        <f t="shared" si="9"/>
        <v>0</v>
      </c>
      <c r="L32" s="16">
        <f t="shared" si="10"/>
        <v>0</v>
      </c>
      <c r="M32" s="17">
        <v>2621458.7349999999</v>
      </c>
    </row>
    <row r="33" spans="1:13" x14ac:dyDescent="0.25">
      <c r="A33" s="10">
        <v>21</v>
      </c>
      <c r="B33" s="25" t="s">
        <v>60</v>
      </c>
      <c r="C33" s="11" t="s">
        <v>26</v>
      </c>
      <c r="D33" s="12" t="s">
        <v>40</v>
      </c>
      <c r="E33" s="13">
        <v>1</v>
      </c>
      <c r="F33" s="14"/>
      <c r="G33" s="15"/>
      <c r="H33" s="16">
        <f t="shared" si="6"/>
        <v>0</v>
      </c>
      <c r="I33" s="16">
        <f t="shared" si="7"/>
        <v>0</v>
      </c>
      <c r="J33" s="16">
        <f t="shared" si="8"/>
        <v>0</v>
      </c>
      <c r="K33" s="16">
        <f t="shared" si="9"/>
        <v>0</v>
      </c>
      <c r="L33" s="16">
        <f t="shared" si="10"/>
        <v>0</v>
      </c>
      <c r="M33" s="17">
        <v>396764.14750000002</v>
      </c>
    </row>
    <row r="34" spans="1:13" x14ac:dyDescent="0.25">
      <c r="A34" s="10">
        <v>22</v>
      </c>
      <c r="B34" s="25" t="s">
        <v>61</v>
      </c>
      <c r="C34" s="11" t="s">
        <v>26</v>
      </c>
      <c r="D34" s="12" t="s">
        <v>40</v>
      </c>
      <c r="E34" s="13">
        <v>1</v>
      </c>
      <c r="F34" s="14"/>
      <c r="G34" s="15"/>
      <c r="H34" s="16">
        <f t="shared" si="6"/>
        <v>0</v>
      </c>
      <c r="I34" s="16">
        <f t="shared" si="7"/>
        <v>0</v>
      </c>
      <c r="J34" s="16">
        <f t="shared" si="8"/>
        <v>0</v>
      </c>
      <c r="K34" s="16">
        <f t="shared" si="9"/>
        <v>0</v>
      </c>
      <c r="L34" s="16">
        <f t="shared" si="10"/>
        <v>0</v>
      </c>
      <c r="M34" s="17">
        <v>2513420.1225000001</v>
      </c>
    </row>
    <row r="35" spans="1:13" x14ac:dyDescent="0.25">
      <c r="A35" s="10">
        <v>23</v>
      </c>
      <c r="B35" s="25" t="s">
        <v>62</v>
      </c>
      <c r="C35" s="11" t="s">
        <v>26</v>
      </c>
      <c r="D35" s="12" t="s">
        <v>40</v>
      </c>
      <c r="E35" s="13">
        <v>1</v>
      </c>
      <c r="F35" s="14"/>
      <c r="G35" s="15"/>
      <c r="H35" s="16">
        <f t="shared" si="6"/>
        <v>0</v>
      </c>
      <c r="I35" s="16">
        <f t="shared" si="7"/>
        <v>0</v>
      </c>
      <c r="J35" s="16">
        <f t="shared" si="8"/>
        <v>0</v>
      </c>
      <c r="K35" s="16">
        <f t="shared" si="9"/>
        <v>0</v>
      </c>
      <c r="L35" s="16">
        <f t="shared" si="10"/>
        <v>0</v>
      </c>
      <c r="M35" s="17">
        <v>61770.520000000004</v>
      </c>
    </row>
    <row r="36" spans="1:13" x14ac:dyDescent="0.25">
      <c r="A36" s="10">
        <v>24</v>
      </c>
      <c r="B36" s="25" t="s">
        <v>63</v>
      </c>
      <c r="C36" s="11" t="s">
        <v>26</v>
      </c>
      <c r="D36" s="12" t="s">
        <v>40</v>
      </c>
      <c r="E36" s="13">
        <v>1</v>
      </c>
      <c r="F36" s="14"/>
      <c r="G36" s="15"/>
      <c r="H36" s="16">
        <f t="shared" si="6"/>
        <v>0</v>
      </c>
      <c r="I36" s="16">
        <f t="shared" si="7"/>
        <v>0</v>
      </c>
      <c r="J36" s="16">
        <f t="shared" si="8"/>
        <v>0</v>
      </c>
      <c r="K36" s="16">
        <f t="shared" si="9"/>
        <v>0</v>
      </c>
      <c r="L36" s="16">
        <f t="shared" si="10"/>
        <v>0</v>
      </c>
      <c r="M36" s="17">
        <v>25672.1675</v>
      </c>
    </row>
    <row r="37" spans="1:13" x14ac:dyDescent="0.25">
      <c r="A37" s="10">
        <v>25</v>
      </c>
      <c r="B37" s="26" t="s">
        <v>64</v>
      </c>
      <c r="C37" s="11" t="s">
        <v>26</v>
      </c>
      <c r="D37" s="12" t="s">
        <v>40</v>
      </c>
      <c r="E37" s="13">
        <v>1</v>
      </c>
      <c r="F37" s="14"/>
      <c r="G37" s="15"/>
      <c r="H37" s="16">
        <f t="shared" si="6"/>
        <v>0</v>
      </c>
      <c r="I37" s="16">
        <f t="shared" si="7"/>
        <v>0</v>
      </c>
      <c r="J37" s="16">
        <f t="shared" si="8"/>
        <v>0</v>
      </c>
      <c r="K37" s="16">
        <f t="shared" si="9"/>
        <v>0</v>
      </c>
      <c r="L37" s="16">
        <f t="shared" si="10"/>
        <v>0</v>
      </c>
      <c r="M37" s="17">
        <v>43820.262499999997</v>
      </c>
    </row>
    <row r="38" spans="1:13" x14ac:dyDescent="0.25">
      <c r="A38" s="10">
        <v>26</v>
      </c>
      <c r="B38" s="25" t="s">
        <v>65</v>
      </c>
      <c r="C38" s="11" t="s">
        <v>26</v>
      </c>
      <c r="D38" s="12" t="s">
        <v>40</v>
      </c>
      <c r="E38" s="13">
        <v>1</v>
      </c>
      <c r="F38" s="14"/>
      <c r="G38" s="15"/>
      <c r="H38" s="16">
        <f t="shared" si="6"/>
        <v>0</v>
      </c>
      <c r="I38" s="16">
        <f t="shared" si="7"/>
        <v>0</v>
      </c>
      <c r="J38" s="16">
        <f t="shared" si="8"/>
        <v>0</v>
      </c>
      <c r="K38" s="16">
        <f t="shared" si="9"/>
        <v>0</v>
      </c>
      <c r="L38" s="16">
        <f t="shared" si="10"/>
        <v>0</v>
      </c>
      <c r="M38" s="17">
        <v>17466.82</v>
      </c>
    </row>
    <row r="39" spans="1:13" x14ac:dyDescent="0.25">
      <c r="A39" s="10">
        <v>27</v>
      </c>
      <c r="B39" s="25" t="s">
        <v>66</v>
      </c>
      <c r="C39" s="11" t="s">
        <v>26</v>
      </c>
      <c r="D39" s="12" t="s">
        <v>40</v>
      </c>
      <c r="E39" s="13">
        <v>1</v>
      </c>
      <c r="F39" s="14"/>
      <c r="G39" s="15"/>
      <c r="H39" s="16">
        <f t="shared" si="6"/>
        <v>0</v>
      </c>
      <c r="I39" s="16">
        <f t="shared" si="7"/>
        <v>0</v>
      </c>
      <c r="J39" s="16">
        <f t="shared" si="8"/>
        <v>0</v>
      </c>
      <c r="K39" s="16">
        <f t="shared" si="9"/>
        <v>0</v>
      </c>
      <c r="L39" s="16">
        <f t="shared" si="10"/>
        <v>0</v>
      </c>
      <c r="M39" s="17">
        <v>22594.53</v>
      </c>
    </row>
    <row r="40" spans="1:13" x14ac:dyDescent="0.25">
      <c r="A40" s="10">
        <v>28</v>
      </c>
      <c r="B40" s="27" t="s">
        <v>67</v>
      </c>
      <c r="C40" s="11" t="s">
        <v>26</v>
      </c>
      <c r="D40" s="12" t="s">
        <v>40</v>
      </c>
      <c r="E40" s="13">
        <v>1</v>
      </c>
      <c r="F40" s="14"/>
      <c r="G40" s="15"/>
      <c r="H40" s="16">
        <f t="shared" si="6"/>
        <v>0</v>
      </c>
      <c r="I40" s="16">
        <f t="shared" si="7"/>
        <v>0</v>
      </c>
      <c r="J40" s="16">
        <f t="shared" si="8"/>
        <v>0</v>
      </c>
      <c r="K40" s="16">
        <f t="shared" si="9"/>
        <v>0</v>
      </c>
      <c r="L40" s="16">
        <f t="shared" si="10"/>
        <v>0</v>
      </c>
      <c r="M40" s="17">
        <v>33292.035000000003</v>
      </c>
    </row>
    <row r="41" spans="1:13" x14ac:dyDescent="0.25">
      <c r="A41" s="10">
        <v>29</v>
      </c>
      <c r="B41" s="25" t="s">
        <v>66</v>
      </c>
      <c r="C41" s="11" t="s">
        <v>26</v>
      </c>
      <c r="D41" s="12" t="s">
        <v>40</v>
      </c>
      <c r="E41" s="13">
        <v>1</v>
      </c>
      <c r="F41" s="14"/>
      <c r="G41" s="15"/>
      <c r="H41" s="16">
        <f t="shared" si="6"/>
        <v>0</v>
      </c>
      <c r="I41" s="16">
        <f t="shared" si="7"/>
        <v>0</v>
      </c>
      <c r="J41" s="16">
        <f t="shared" si="8"/>
        <v>0</v>
      </c>
      <c r="K41" s="16">
        <f t="shared" si="9"/>
        <v>0</v>
      </c>
      <c r="L41" s="16">
        <f t="shared" si="10"/>
        <v>0</v>
      </c>
      <c r="M41" s="17">
        <v>53872.093333333331</v>
      </c>
    </row>
    <row r="42" spans="1:13" x14ac:dyDescent="0.25">
      <c r="A42" s="10">
        <v>30</v>
      </c>
      <c r="B42" s="27" t="s">
        <v>68</v>
      </c>
      <c r="C42" s="11" t="s">
        <v>26</v>
      </c>
      <c r="D42" s="12" t="s">
        <v>40</v>
      </c>
      <c r="E42" s="13">
        <v>1</v>
      </c>
      <c r="F42" s="14"/>
      <c r="G42" s="15"/>
      <c r="H42" s="16">
        <f t="shared" si="6"/>
        <v>0</v>
      </c>
      <c r="I42" s="16">
        <f t="shared" si="7"/>
        <v>0</v>
      </c>
      <c r="J42" s="16">
        <f t="shared" si="8"/>
        <v>0</v>
      </c>
      <c r="K42" s="16">
        <f t="shared" si="9"/>
        <v>0</v>
      </c>
      <c r="L42" s="16">
        <f t="shared" si="10"/>
        <v>0</v>
      </c>
      <c r="M42" s="17">
        <v>109982.18</v>
      </c>
    </row>
    <row r="43" spans="1:13" x14ac:dyDescent="0.25">
      <c r="A43" s="10">
        <v>31</v>
      </c>
      <c r="B43" s="27" t="s">
        <v>69</v>
      </c>
      <c r="C43" s="11" t="s">
        <v>26</v>
      </c>
      <c r="D43" s="12" t="s">
        <v>40</v>
      </c>
      <c r="E43" s="13">
        <v>1</v>
      </c>
      <c r="F43" s="14"/>
      <c r="G43" s="15"/>
      <c r="H43" s="16">
        <f t="shared" si="6"/>
        <v>0</v>
      </c>
      <c r="I43" s="16">
        <f t="shared" si="7"/>
        <v>0</v>
      </c>
      <c r="J43" s="16">
        <f t="shared" si="8"/>
        <v>0</v>
      </c>
      <c r="K43" s="16">
        <f t="shared" si="9"/>
        <v>0</v>
      </c>
      <c r="L43" s="16">
        <f t="shared" si="10"/>
        <v>0</v>
      </c>
      <c r="M43" s="17">
        <v>92541.540000000008</v>
      </c>
    </row>
    <row r="44" spans="1:13" x14ac:dyDescent="0.25">
      <c r="A44" s="10">
        <v>32</v>
      </c>
      <c r="B44" s="25" t="s">
        <v>70</v>
      </c>
      <c r="C44" s="11" t="s">
        <v>26</v>
      </c>
      <c r="D44" s="12" t="s">
        <v>40</v>
      </c>
      <c r="E44" s="13">
        <v>1</v>
      </c>
      <c r="F44" s="14"/>
      <c r="G44" s="15"/>
      <c r="H44" s="16">
        <f t="shared" si="6"/>
        <v>0</v>
      </c>
      <c r="I44" s="16">
        <f t="shared" si="7"/>
        <v>0</v>
      </c>
      <c r="J44" s="16">
        <f t="shared" si="8"/>
        <v>0</v>
      </c>
      <c r="K44" s="16">
        <f t="shared" si="9"/>
        <v>0</v>
      </c>
      <c r="L44" s="16">
        <f t="shared" si="10"/>
        <v>0</v>
      </c>
      <c r="M44" s="17">
        <v>113960.35</v>
      </c>
    </row>
    <row r="45" spans="1:13" x14ac:dyDescent="0.25">
      <c r="A45" s="10">
        <v>33</v>
      </c>
      <c r="B45" s="25" t="s">
        <v>71</v>
      </c>
      <c r="C45" s="11" t="s">
        <v>26</v>
      </c>
      <c r="D45" s="12" t="s">
        <v>40</v>
      </c>
      <c r="E45" s="13">
        <v>1</v>
      </c>
      <c r="F45" s="14"/>
      <c r="G45" s="15"/>
      <c r="H45" s="16">
        <f t="shared" si="6"/>
        <v>0</v>
      </c>
      <c r="I45" s="16">
        <f t="shared" si="7"/>
        <v>0</v>
      </c>
      <c r="J45" s="16">
        <f t="shared" si="8"/>
        <v>0</v>
      </c>
      <c r="K45" s="16">
        <f t="shared" si="9"/>
        <v>0</v>
      </c>
      <c r="L45" s="16">
        <f t="shared" si="10"/>
        <v>0</v>
      </c>
      <c r="M45" s="17">
        <v>134068.97</v>
      </c>
    </row>
    <row r="46" spans="1:13" x14ac:dyDescent="0.25">
      <c r="A46" s="10">
        <v>34</v>
      </c>
      <c r="B46" s="27" t="s">
        <v>72</v>
      </c>
      <c r="C46" s="11" t="s">
        <v>26</v>
      </c>
      <c r="D46" s="12" t="s">
        <v>40</v>
      </c>
      <c r="E46" s="13">
        <v>1</v>
      </c>
      <c r="F46" s="14"/>
      <c r="G46" s="15"/>
      <c r="H46" s="16">
        <f t="shared" si="6"/>
        <v>0</v>
      </c>
      <c r="I46" s="16">
        <f t="shared" si="7"/>
        <v>0</v>
      </c>
      <c r="J46" s="16">
        <f t="shared" si="8"/>
        <v>0</v>
      </c>
      <c r="K46" s="16">
        <f t="shared" si="9"/>
        <v>0</v>
      </c>
      <c r="L46" s="16">
        <f t="shared" si="10"/>
        <v>0</v>
      </c>
      <c r="M46" s="17">
        <v>91413.42</v>
      </c>
    </row>
    <row r="47" spans="1:13" x14ac:dyDescent="0.25">
      <c r="A47" s="10">
        <v>35</v>
      </c>
      <c r="B47" s="27" t="s">
        <v>73</v>
      </c>
      <c r="C47" s="11" t="s">
        <v>26</v>
      </c>
      <c r="D47" s="12" t="s">
        <v>40</v>
      </c>
      <c r="E47" s="13">
        <v>1</v>
      </c>
      <c r="F47" s="14"/>
      <c r="G47" s="15"/>
      <c r="H47" s="16">
        <f t="shared" si="6"/>
        <v>0</v>
      </c>
      <c r="I47" s="16">
        <f t="shared" si="7"/>
        <v>0</v>
      </c>
      <c r="J47" s="16">
        <f t="shared" si="8"/>
        <v>0</v>
      </c>
      <c r="K47" s="16">
        <f t="shared" si="9"/>
        <v>0</v>
      </c>
      <c r="L47" s="16">
        <f t="shared" si="10"/>
        <v>0</v>
      </c>
      <c r="M47" s="17">
        <v>146542.8475</v>
      </c>
    </row>
    <row r="48" spans="1:13" x14ac:dyDescent="0.25">
      <c r="A48" s="10">
        <v>36</v>
      </c>
      <c r="B48" s="27" t="s">
        <v>74</v>
      </c>
      <c r="C48" s="11" t="s">
        <v>26</v>
      </c>
      <c r="D48" s="12" t="s">
        <v>40</v>
      </c>
      <c r="E48" s="13">
        <v>1</v>
      </c>
      <c r="F48" s="14"/>
      <c r="G48" s="15"/>
      <c r="H48" s="16">
        <f t="shared" si="6"/>
        <v>0</v>
      </c>
      <c r="I48" s="16">
        <f t="shared" si="7"/>
        <v>0</v>
      </c>
      <c r="J48" s="16">
        <f t="shared" si="8"/>
        <v>0</v>
      </c>
      <c r="K48" s="16">
        <f t="shared" si="9"/>
        <v>0</v>
      </c>
      <c r="L48" s="16">
        <f t="shared" si="10"/>
        <v>0</v>
      </c>
      <c r="M48" s="17">
        <v>63185.43</v>
      </c>
    </row>
    <row r="49" spans="1:13" x14ac:dyDescent="0.25">
      <c r="A49" s="10">
        <v>37</v>
      </c>
      <c r="B49" s="27" t="s">
        <v>75</v>
      </c>
      <c r="C49" s="11" t="s">
        <v>26</v>
      </c>
      <c r="D49" s="12" t="s">
        <v>40</v>
      </c>
      <c r="E49" s="13">
        <v>1</v>
      </c>
      <c r="F49" s="14"/>
      <c r="G49" s="15"/>
      <c r="H49" s="16">
        <f t="shared" si="6"/>
        <v>0</v>
      </c>
      <c r="I49" s="16">
        <f t="shared" si="7"/>
        <v>0</v>
      </c>
      <c r="J49" s="16">
        <f t="shared" si="8"/>
        <v>0</v>
      </c>
      <c r="K49" s="16">
        <f t="shared" si="9"/>
        <v>0</v>
      </c>
      <c r="L49" s="16">
        <f t="shared" si="10"/>
        <v>0</v>
      </c>
      <c r="M49" s="17">
        <v>12543.79</v>
      </c>
    </row>
    <row r="50" spans="1:13" x14ac:dyDescent="0.25">
      <c r="A50" s="10">
        <v>38</v>
      </c>
      <c r="B50" s="27" t="s">
        <v>76</v>
      </c>
      <c r="C50" s="11" t="s">
        <v>26</v>
      </c>
      <c r="D50" s="12" t="s">
        <v>40</v>
      </c>
      <c r="E50" s="13">
        <v>1</v>
      </c>
      <c r="F50" s="14"/>
      <c r="G50" s="15"/>
      <c r="H50" s="16">
        <f t="shared" si="6"/>
        <v>0</v>
      </c>
      <c r="I50" s="16">
        <f t="shared" si="7"/>
        <v>0</v>
      </c>
      <c r="J50" s="16">
        <f t="shared" si="8"/>
        <v>0</v>
      </c>
      <c r="K50" s="16">
        <f t="shared" si="9"/>
        <v>0</v>
      </c>
      <c r="L50" s="16">
        <f t="shared" si="10"/>
        <v>0</v>
      </c>
      <c r="M50" s="17">
        <v>14527.123333333333</v>
      </c>
    </row>
    <row r="51" spans="1:13" x14ac:dyDescent="0.25">
      <c r="A51" s="10">
        <v>39</v>
      </c>
      <c r="B51" s="27" t="s">
        <v>77</v>
      </c>
      <c r="C51" s="11" t="s">
        <v>26</v>
      </c>
      <c r="D51" s="12" t="s">
        <v>40</v>
      </c>
      <c r="E51" s="13">
        <v>1</v>
      </c>
      <c r="F51" s="14"/>
      <c r="G51" s="15"/>
      <c r="H51" s="16">
        <f t="shared" si="6"/>
        <v>0</v>
      </c>
      <c r="I51" s="16">
        <f t="shared" si="7"/>
        <v>0</v>
      </c>
      <c r="J51" s="16">
        <f t="shared" si="8"/>
        <v>0</v>
      </c>
      <c r="K51" s="16">
        <f t="shared" si="9"/>
        <v>0</v>
      </c>
      <c r="L51" s="16">
        <f t="shared" si="10"/>
        <v>0</v>
      </c>
      <c r="M51" s="17">
        <v>228343.15</v>
      </c>
    </row>
    <row r="52" spans="1:13" x14ac:dyDescent="0.25">
      <c r="A52" s="10">
        <v>40</v>
      </c>
      <c r="B52" s="27" t="s">
        <v>78</v>
      </c>
      <c r="C52" s="11" t="s">
        <v>26</v>
      </c>
      <c r="D52" s="12" t="s">
        <v>40</v>
      </c>
      <c r="E52" s="13">
        <v>1</v>
      </c>
      <c r="F52" s="14"/>
      <c r="G52" s="15"/>
      <c r="H52" s="16">
        <f t="shared" si="6"/>
        <v>0</v>
      </c>
      <c r="I52" s="16">
        <f t="shared" si="7"/>
        <v>0</v>
      </c>
      <c r="J52" s="16">
        <f t="shared" si="8"/>
        <v>0</v>
      </c>
      <c r="K52" s="16">
        <f t="shared" si="9"/>
        <v>0</v>
      </c>
      <c r="L52" s="16">
        <f t="shared" si="10"/>
        <v>0</v>
      </c>
      <c r="M52" s="17">
        <v>107386.79000000001</v>
      </c>
    </row>
    <row r="53" spans="1:13" x14ac:dyDescent="0.25">
      <c r="A53" s="10">
        <v>41</v>
      </c>
      <c r="B53" s="24" t="s">
        <v>79</v>
      </c>
      <c r="C53" s="11" t="s">
        <v>26</v>
      </c>
      <c r="D53" s="12" t="s">
        <v>40</v>
      </c>
      <c r="E53" s="13">
        <v>1</v>
      </c>
      <c r="F53" s="14"/>
      <c r="G53" s="15"/>
      <c r="H53" s="16">
        <f t="shared" si="6"/>
        <v>0</v>
      </c>
      <c r="I53" s="16">
        <f t="shared" si="7"/>
        <v>0</v>
      </c>
      <c r="J53" s="16">
        <f t="shared" si="8"/>
        <v>0</v>
      </c>
      <c r="K53" s="16">
        <f t="shared" si="9"/>
        <v>0</v>
      </c>
      <c r="L53" s="16">
        <f t="shared" si="10"/>
        <v>0</v>
      </c>
      <c r="M53" s="17">
        <v>479058.3</v>
      </c>
    </row>
    <row r="54" spans="1:13" x14ac:dyDescent="0.25">
      <c r="A54" s="10">
        <v>42</v>
      </c>
      <c r="B54" s="27" t="s">
        <v>80</v>
      </c>
      <c r="C54" s="11" t="s">
        <v>26</v>
      </c>
      <c r="D54" s="12" t="s">
        <v>40</v>
      </c>
      <c r="E54" s="13">
        <v>1</v>
      </c>
      <c r="F54" s="14"/>
      <c r="G54" s="15"/>
      <c r="H54" s="16">
        <f t="shared" si="6"/>
        <v>0</v>
      </c>
      <c r="I54" s="16">
        <f t="shared" si="7"/>
        <v>0</v>
      </c>
      <c r="J54" s="16">
        <f t="shared" si="8"/>
        <v>0</v>
      </c>
      <c r="K54" s="16">
        <f t="shared" si="9"/>
        <v>0</v>
      </c>
      <c r="L54" s="16">
        <f t="shared" si="10"/>
        <v>0</v>
      </c>
      <c r="M54" s="17">
        <v>33103.816666666666</v>
      </c>
    </row>
    <row r="55" spans="1:13" x14ac:dyDescent="0.25">
      <c r="A55" s="10">
        <v>43</v>
      </c>
      <c r="B55" s="24" t="s">
        <v>81</v>
      </c>
      <c r="C55" s="11" t="s">
        <v>26</v>
      </c>
      <c r="D55" s="12" t="s">
        <v>40</v>
      </c>
      <c r="E55" s="13">
        <v>1</v>
      </c>
      <c r="F55" s="14"/>
      <c r="G55" s="15"/>
      <c r="H55" s="16">
        <f t="shared" si="6"/>
        <v>0</v>
      </c>
      <c r="I55" s="16">
        <f t="shared" si="7"/>
        <v>0</v>
      </c>
      <c r="J55" s="16">
        <f t="shared" si="8"/>
        <v>0</v>
      </c>
      <c r="K55" s="16">
        <f t="shared" si="9"/>
        <v>0</v>
      </c>
      <c r="L55" s="16">
        <f t="shared" si="10"/>
        <v>0</v>
      </c>
      <c r="M55" s="17">
        <v>89853.726666666655</v>
      </c>
    </row>
    <row r="56" spans="1:13" x14ac:dyDescent="0.25">
      <c r="A56" s="10">
        <v>44</v>
      </c>
      <c r="B56" s="24" t="s">
        <v>82</v>
      </c>
      <c r="C56" s="11" t="s">
        <v>26</v>
      </c>
      <c r="D56" s="12" t="s">
        <v>40</v>
      </c>
      <c r="E56" s="13">
        <v>1</v>
      </c>
      <c r="F56" s="14"/>
      <c r="G56" s="15"/>
      <c r="H56" s="16">
        <f t="shared" si="6"/>
        <v>0</v>
      </c>
      <c r="I56" s="16">
        <f t="shared" si="7"/>
        <v>0</v>
      </c>
      <c r="J56" s="16">
        <f t="shared" si="8"/>
        <v>0</v>
      </c>
      <c r="K56" s="16">
        <f t="shared" si="9"/>
        <v>0</v>
      </c>
      <c r="L56" s="16">
        <f t="shared" si="10"/>
        <v>0</v>
      </c>
      <c r="M56" s="17">
        <v>214167.07666666666</v>
      </c>
    </row>
    <row r="57" spans="1:13" x14ac:dyDescent="0.25">
      <c r="A57" s="10">
        <v>45</v>
      </c>
      <c r="B57" s="24" t="s">
        <v>83</v>
      </c>
      <c r="C57" s="11" t="s">
        <v>26</v>
      </c>
      <c r="D57" s="12" t="s">
        <v>40</v>
      </c>
      <c r="E57" s="13">
        <v>1</v>
      </c>
      <c r="F57" s="14"/>
      <c r="G57" s="15"/>
      <c r="H57" s="16">
        <f t="shared" si="6"/>
        <v>0</v>
      </c>
      <c r="I57" s="16">
        <f t="shared" si="7"/>
        <v>0</v>
      </c>
      <c r="J57" s="16">
        <f t="shared" si="8"/>
        <v>0</v>
      </c>
      <c r="K57" s="16">
        <f t="shared" si="9"/>
        <v>0</v>
      </c>
      <c r="L57" s="16">
        <f t="shared" si="10"/>
        <v>0</v>
      </c>
      <c r="M57" s="17">
        <v>46079.18</v>
      </c>
    </row>
    <row r="58" spans="1:13" x14ac:dyDescent="0.25">
      <c r="A58" s="10">
        <v>46</v>
      </c>
      <c r="B58" s="24" t="s">
        <v>84</v>
      </c>
      <c r="C58" s="11" t="s">
        <v>26</v>
      </c>
      <c r="D58" s="12" t="s">
        <v>40</v>
      </c>
      <c r="E58" s="13">
        <v>1</v>
      </c>
      <c r="F58" s="14"/>
      <c r="G58" s="15"/>
      <c r="H58" s="16">
        <f t="shared" si="6"/>
        <v>0</v>
      </c>
      <c r="I58" s="16">
        <f t="shared" si="7"/>
        <v>0</v>
      </c>
      <c r="J58" s="16">
        <f t="shared" si="8"/>
        <v>0</v>
      </c>
      <c r="K58" s="16">
        <f t="shared" si="9"/>
        <v>0</v>
      </c>
      <c r="L58" s="16">
        <f t="shared" si="10"/>
        <v>0</v>
      </c>
      <c r="M58" s="17">
        <v>47195.995000000003</v>
      </c>
    </row>
    <row r="59" spans="1:13" x14ac:dyDescent="0.25">
      <c r="A59" s="10">
        <v>47</v>
      </c>
      <c r="B59" s="24" t="s">
        <v>85</v>
      </c>
      <c r="C59" s="11" t="s">
        <v>26</v>
      </c>
      <c r="D59" s="12" t="s">
        <v>40</v>
      </c>
      <c r="E59" s="13">
        <v>1</v>
      </c>
      <c r="F59" s="14"/>
      <c r="G59" s="15"/>
      <c r="H59" s="16">
        <f t="shared" si="6"/>
        <v>0</v>
      </c>
      <c r="I59" s="16">
        <f t="shared" si="7"/>
        <v>0</v>
      </c>
      <c r="J59" s="16">
        <f t="shared" si="8"/>
        <v>0</v>
      </c>
      <c r="K59" s="16">
        <f t="shared" si="9"/>
        <v>0</v>
      </c>
      <c r="L59" s="16">
        <f t="shared" si="10"/>
        <v>0</v>
      </c>
      <c r="M59" s="17">
        <v>89339.25</v>
      </c>
    </row>
    <row r="60" spans="1:13" x14ac:dyDescent="0.25">
      <c r="A60" s="10">
        <v>48</v>
      </c>
      <c r="B60" s="24" t="s">
        <v>85</v>
      </c>
      <c r="C60" s="11" t="s">
        <v>26</v>
      </c>
      <c r="D60" s="12" t="s">
        <v>40</v>
      </c>
      <c r="E60" s="13">
        <v>1</v>
      </c>
      <c r="F60" s="14"/>
      <c r="G60" s="15"/>
      <c r="H60" s="16">
        <f t="shared" si="6"/>
        <v>0</v>
      </c>
      <c r="I60" s="16">
        <f t="shared" si="7"/>
        <v>0</v>
      </c>
      <c r="J60" s="16">
        <f t="shared" si="8"/>
        <v>0</v>
      </c>
      <c r="K60" s="16">
        <f t="shared" si="9"/>
        <v>0</v>
      </c>
      <c r="L60" s="16">
        <f t="shared" si="10"/>
        <v>0</v>
      </c>
      <c r="M60" s="17">
        <v>63033.11</v>
      </c>
    </row>
    <row r="61" spans="1:13" x14ac:dyDescent="0.25">
      <c r="A61" s="10">
        <v>49</v>
      </c>
      <c r="B61" s="24" t="s">
        <v>85</v>
      </c>
      <c r="C61" s="11" t="s">
        <v>26</v>
      </c>
      <c r="D61" s="12" t="s">
        <v>40</v>
      </c>
      <c r="E61" s="13">
        <v>1</v>
      </c>
      <c r="F61" s="14"/>
      <c r="G61" s="15"/>
      <c r="H61" s="16">
        <f t="shared" si="6"/>
        <v>0</v>
      </c>
      <c r="I61" s="16">
        <f t="shared" si="7"/>
        <v>0</v>
      </c>
      <c r="J61" s="16">
        <f t="shared" si="8"/>
        <v>0</v>
      </c>
      <c r="K61" s="16">
        <f t="shared" si="9"/>
        <v>0</v>
      </c>
      <c r="L61" s="16">
        <f t="shared" si="10"/>
        <v>0</v>
      </c>
      <c r="M61" s="17">
        <v>71548.75</v>
      </c>
    </row>
    <row r="62" spans="1:13" x14ac:dyDescent="0.25">
      <c r="A62" s="10">
        <v>50</v>
      </c>
      <c r="B62" s="24" t="s">
        <v>86</v>
      </c>
      <c r="C62" s="11" t="s">
        <v>26</v>
      </c>
      <c r="D62" s="12" t="s">
        <v>40</v>
      </c>
      <c r="E62" s="13">
        <v>1</v>
      </c>
      <c r="F62" s="14"/>
      <c r="G62" s="15"/>
      <c r="H62" s="16">
        <f t="shared" si="6"/>
        <v>0</v>
      </c>
      <c r="I62" s="16">
        <f t="shared" si="7"/>
        <v>0</v>
      </c>
      <c r="J62" s="16">
        <f t="shared" si="8"/>
        <v>0</v>
      </c>
      <c r="K62" s="16">
        <f t="shared" si="9"/>
        <v>0</v>
      </c>
      <c r="L62" s="16">
        <f t="shared" si="10"/>
        <v>0</v>
      </c>
      <c r="M62" s="17">
        <v>40847.94</v>
      </c>
    </row>
    <row r="63" spans="1:13" x14ac:dyDescent="0.25">
      <c r="A63" s="10">
        <v>51</v>
      </c>
      <c r="B63" s="28" t="s">
        <v>87</v>
      </c>
      <c r="C63" s="11" t="s">
        <v>26</v>
      </c>
      <c r="D63" s="12" t="s">
        <v>40</v>
      </c>
      <c r="E63" s="13">
        <v>1</v>
      </c>
      <c r="F63" s="14"/>
      <c r="G63" s="15"/>
      <c r="H63" s="16">
        <f t="shared" si="6"/>
        <v>0</v>
      </c>
      <c r="I63" s="16">
        <f t="shared" si="7"/>
        <v>0</v>
      </c>
      <c r="J63" s="16">
        <f t="shared" si="8"/>
        <v>0</v>
      </c>
      <c r="K63" s="16">
        <f t="shared" si="9"/>
        <v>0</v>
      </c>
      <c r="L63" s="16">
        <f t="shared" si="10"/>
        <v>0</v>
      </c>
      <c r="M63" s="17">
        <v>2320000.2000000002</v>
      </c>
    </row>
    <row r="64" spans="1:13" x14ac:dyDescent="0.25">
      <c r="A64" s="10">
        <v>52</v>
      </c>
      <c r="B64" s="28" t="s">
        <v>88</v>
      </c>
      <c r="C64" s="11" t="s">
        <v>26</v>
      </c>
      <c r="D64" s="12" t="s">
        <v>40</v>
      </c>
      <c r="E64" s="13">
        <v>1</v>
      </c>
      <c r="F64" s="14"/>
      <c r="G64" s="15"/>
      <c r="H64" s="16">
        <f t="shared" si="6"/>
        <v>0</v>
      </c>
      <c r="I64" s="16">
        <f t="shared" si="7"/>
        <v>0</v>
      </c>
      <c r="J64" s="16">
        <f t="shared" si="8"/>
        <v>0</v>
      </c>
      <c r="K64" s="16">
        <f t="shared" si="9"/>
        <v>0</v>
      </c>
      <c r="L64" s="16">
        <f t="shared" si="10"/>
        <v>0</v>
      </c>
      <c r="M64" s="17">
        <v>57668.59</v>
      </c>
    </row>
    <row r="65" spans="1:13" ht="17.25" thickBot="1" x14ac:dyDescent="0.3">
      <c r="A65" s="60" t="s">
        <v>27</v>
      </c>
      <c r="B65" s="61"/>
      <c r="C65" s="61"/>
      <c r="D65" s="61"/>
      <c r="E65" s="61"/>
      <c r="F65" s="61"/>
      <c r="G65" s="61"/>
      <c r="H65" s="18">
        <f t="shared" ref="H65:M65" si="11">SUM(H13:H64)</f>
        <v>0</v>
      </c>
      <c r="I65" s="18">
        <f t="shared" si="11"/>
        <v>0</v>
      </c>
      <c r="J65" s="18">
        <f t="shared" si="11"/>
        <v>0</v>
      </c>
      <c r="K65" s="18">
        <f t="shared" si="11"/>
        <v>0</v>
      </c>
      <c r="L65" s="18">
        <f t="shared" si="11"/>
        <v>0</v>
      </c>
      <c r="M65" s="19">
        <f t="shared" si="11"/>
        <v>34242087.723666675</v>
      </c>
    </row>
    <row r="66" spans="1:13" x14ac:dyDescent="0.25">
      <c r="A66" s="62"/>
      <c r="B66" s="63"/>
      <c r="C66" s="63"/>
      <c r="D66" s="63"/>
      <c r="E66" s="63"/>
      <c r="F66" s="63"/>
      <c r="G66" s="63"/>
      <c r="H66" s="63"/>
      <c r="I66" s="63"/>
      <c r="J66" s="63"/>
      <c r="K66" s="63"/>
      <c r="L66" s="63"/>
      <c r="M66" s="64"/>
    </row>
    <row r="67" spans="1:13" ht="17.25" thickBot="1" x14ac:dyDescent="0.3">
      <c r="A67" s="65" t="s">
        <v>28</v>
      </c>
      <c r="B67" s="66"/>
      <c r="C67" s="66"/>
      <c r="D67" s="66"/>
      <c r="E67" s="66"/>
      <c r="F67" s="66"/>
      <c r="G67" s="66"/>
      <c r="H67" s="66"/>
      <c r="I67" s="66"/>
      <c r="J67" s="66"/>
      <c r="K67" s="66"/>
      <c r="L67" s="66"/>
      <c r="M67" s="67"/>
    </row>
    <row r="68" spans="1:13" ht="33.75" customHeight="1" thickTop="1" thickBot="1" x14ac:dyDescent="0.3">
      <c r="A68" s="68" t="s">
        <v>29</v>
      </c>
      <c r="B68" s="69"/>
      <c r="C68" s="69"/>
      <c r="D68" s="69"/>
      <c r="E68" s="69"/>
      <c r="F68" s="69"/>
      <c r="G68" s="69"/>
      <c r="H68" s="69"/>
      <c r="I68" s="69"/>
      <c r="J68" s="69"/>
      <c r="K68" s="69"/>
      <c r="L68" s="69"/>
      <c r="M68" s="70"/>
    </row>
    <row r="69" spans="1:13" ht="18" thickTop="1" thickBot="1" x14ac:dyDescent="0.3">
      <c r="A69" s="71" t="s">
        <v>30</v>
      </c>
      <c r="B69" s="72"/>
      <c r="C69" s="72"/>
      <c r="D69" s="72"/>
      <c r="E69" s="72"/>
      <c r="F69" s="72"/>
      <c r="G69" s="72"/>
      <c r="H69" s="72"/>
      <c r="I69" s="72"/>
      <c r="J69" s="72"/>
      <c r="K69" s="72"/>
      <c r="L69" s="72"/>
      <c r="M69" s="73"/>
    </row>
    <row r="70" spans="1:13" ht="42.75" customHeight="1" thickTop="1" thickBot="1" x14ac:dyDescent="0.3">
      <c r="A70" s="52" t="s">
        <v>31</v>
      </c>
      <c r="B70" s="53"/>
      <c r="C70" s="53"/>
      <c r="D70" s="53"/>
      <c r="E70" s="53"/>
      <c r="F70" s="53"/>
      <c r="G70" s="53"/>
      <c r="H70" s="53"/>
      <c r="I70" s="53"/>
      <c r="J70" s="53"/>
      <c r="K70" s="53"/>
      <c r="L70" s="53"/>
      <c r="M70" s="53"/>
    </row>
    <row r="71" spans="1:13" ht="45" customHeight="1" thickTop="1" thickBot="1" x14ac:dyDescent="0.3">
      <c r="A71" s="32" t="s">
        <v>32</v>
      </c>
      <c r="B71" s="33"/>
      <c r="C71" s="33"/>
      <c r="D71" s="33"/>
      <c r="E71" s="33"/>
      <c r="F71" s="33"/>
      <c r="G71" s="33"/>
      <c r="H71" s="33"/>
      <c r="I71" s="33"/>
      <c r="J71" s="33"/>
      <c r="K71" s="33"/>
      <c r="L71" s="33"/>
      <c r="M71" s="34"/>
    </row>
    <row r="72" spans="1:13" ht="18" thickTop="1" thickBot="1" x14ac:dyDescent="0.3">
      <c r="A72" s="35" t="s">
        <v>39</v>
      </c>
      <c r="B72" s="36"/>
      <c r="C72" s="36"/>
      <c r="D72" s="36"/>
      <c r="E72" s="36"/>
      <c r="F72" s="36"/>
      <c r="G72" s="36"/>
      <c r="H72" s="36"/>
      <c r="I72" s="36"/>
      <c r="J72" s="36"/>
      <c r="K72" s="36"/>
      <c r="L72" s="36"/>
      <c r="M72" s="37"/>
    </row>
    <row r="73" spans="1:13" ht="18" thickTop="1" thickBot="1" x14ac:dyDescent="0.3">
      <c r="A73" s="38" t="s">
        <v>33</v>
      </c>
      <c r="B73" s="39"/>
      <c r="C73" s="39"/>
      <c r="D73" s="39"/>
      <c r="E73" s="39"/>
      <c r="F73" s="39"/>
      <c r="G73" s="39"/>
      <c r="H73" s="39"/>
      <c r="I73" s="39"/>
      <c r="J73" s="39"/>
      <c r="K73" s="39"/>
      <c r="L73" s="39"/>
      <c r="M73" s="40"/>
    </row>
    <row r="74" spans="1:13" ht="18" thickTop="1" thickBot="1" x14ac:dyDescent="0.3">
      <c r="A74" s="41" t="s">
        <v>34</v>
      </c>
      <c r="B74" s="42"/>
      <c r="C74" s="20"/>
      <c r="D74" s="42" t="s">
        <v>35</v>
      </c>
      <c r="E74" s="42"/>
      <c r="F74" s="42"/>
      <c r="G74" s="42"/>
      <c r="H74" s="42"/>
      <c r="I74" s="42"/>
      <c r="J74" s="42"/>
      <c r="K74" s="42"/>
      <c r="L74" s="42"/>
      <c r="M74" s="43"/>
    </row>
    <row r="75" spans="1:13" ht="18" thickTop="1" thickBot="1" x14ac:dyDescent="0.3">
      <c r="A75" s="41" t="s">
        <v>36</v>
      </c>
      <c r="B75" s="42"/>
      <c r="C75" s="20"/>
      <c r="D75" s="42" t="s">
        <v>35</v>
      </c>
      <c r="E75" s="42"/>
      <c r="F75" s="42"/>
      <c r="G75" s="42"/>
      <c r="H75" s="42"/>
      <c r="I75" s="42"/>
      <c r="J75" s="42"/>
      <c r="K75" s="42"/>
      <c r="L75" s="42"/>
      <c r="M75" s="43"/>
    </row>
    <row r="76" spans="1:13" ht="17.25" thickTop="1" x14ac:dyDescent="0.25">
      <c r="A76" s="21"/>
      <c r="B76" s="22"/>
      <c r="C76" s="22"/>
      <c r="D76" s="44"/>
      <c r="E76" s="44"/>
      <c r="F76" s="44"/>
      <c r="G76" s="44"/>
      <c r="H76" s="44"/>
      <c r="I76" s="44"/>
      <c r="J76" s="44"/>
      <c r="K76" s="44"/>
      <c r="L76" s="44"/>
      <c r="M76" s="45"/>
    </row>
    <row r="77" spans="1:13" x14ac:dyDescent="0.3">
      <c r="A77" s="46" t="s">
        <v>37</v>
      </c>
      <c r="B77" s="47"/>
      <c r="C77" s="47"/>
      <c r="D77" s="47"/>
      <c r="E77" s="47"/>
      <c r="F77" s="47"/>
      <c r="G77" s="47"/>
      <c r="H77" s="47"/>
      <c r="I77" s="47"/>
      <c r="J77" s="47"/>
      <c r="K77" s="47"/>
      <c r="L77" s="47"/>
      <c r="M77" s="48"/>
    </row>
    <row r="78" spans="1:13" x14ac:dyDescent="0.25">
      <c r="A78" s="49" t="s">
        <v>38</v>
      </c>
      <c r="B78" s="50"/>
      <c r="C78" s="50"/>
      <c r="D78" s="50"/>
      <c r="E78" s="50"/>
      <c r="F78" s="50"/>
      <c r="G78" s="50"/>
      <c r="H78" s="50"/>
      <c r="I78" s="50"/>
      <c r="J78" s="50"/>
      <c r="K78" s="50"/>
      <c r="L78" s="50"/>
      <c r="M78" s="51"/>
    </row>
    <row r="79" spans="1:13" ht="17.25" thickBot="1" x14ac:dyDescent="0.3">
      <c r="A79" s="29"/>
      <c r="B79" s="30"/>
      <c r="C79" s="30"/>
      <c r="D79" s="30"/>
      <c r="E79" s="30"/>
      <c r="F79" s="30"/>
      <c r="G79" s="30"/>
      <c r="H79" s="30"/>
      <c r="I79" s="30"/>
      <c r="J79" s="30"/>
      <c r="K79" s="30"/>
      <c r="L79" s="30"/>
      <c r="M79" s="31"/>
    </row>
  </sheetData>
  <sheetProtection algorithmName="SHA-512" hashValue="v8S+OOUMq1TqRGyQJX/P+fWT0gbF9s+gbTyHHTxW+jbQodPqm+rL9HlbeD7X8j7OCPw+iifJs6xxdEUHq3u9Kg==" saltValue="dahZPgm99UpytO+TA5zmmw==" spinCount="100000" sheet="1" objects="1" scenarios="1"/>
  <protectedRanges>
    <protectedRange sqref="D6:K9 L9 D10 M6:M8 F13:G64" name="DATOS"/>
  </protectedRanges>
  <autoFilter ref="A12:M65" xr:uid="{00000000-0009-0000-0000-000000000000}"/>
  <mergeCells count="43">
    <mergeCell ref="A1:C3"/>
    <mergeCell ref="D1:K3"/>
    <mergeCell ref="L1:M3"/>
    <mergeCell ref="A4:B4"/>
    <mergeCell ref="C4:K4"/>
    <mergeCell ref="L4:M5"/>
    <mergeCell ref="A5:B5"/>
    <mergeCell ref="D5:K5"/>
    <mergeCell ref="A6:B6"/>
    <mergeCell ref="D6:K6"/>
    <mergeCell ref="A7:B7"/>
    <mergeCell ref="D7:K7"/>
    <mergeCell ref="A8:B8"/>
    <mergeCell ref="D8:K8"/>
    <mergeCell ref="A9:B9"/>
    <mergeCell ref="D9:G9"/>
    <mergeCell ref="H9:K9"/>
    <mergeCell ref="L9:M9"/>
    <mergeCell ref="A10:B10"/>
    <mergeCell ref="D10:M10"/>
    <mergeCell ref="A70:M70"/>
    <mergeCell ref="A11:A12"/>
    <mergeCell ref="B11:B12"/>
    <mergeCell ref="C11:C12"/>
    <mergeCell ref="D11:D12"/>
    <mergeCell ref="E11:E12"/>
    <mergeCell ref="F11:M11"/>
    <mergeCell ref="A65:G65"/>
    <mergeCell ref="A66:M66"/>
    <mergeCell ref="A67:M67"/>
    <mergeCell ref="A68:M68"/>
    <mergeCell ref="A69:M69"/>
    <mergeCell ref="A79:M79"/>
    <mergeCell ref="A71:M71"/>
    <mergeCell ref="A72:M72"/>
    <mergeCell ref="A73:M73"/>
    <mergeCell ref="A74:B74"/>
    <mergeCell ref="D74:M74"/>
    <mergeCell ref="A75:B75"/>
    <mergeCell ref="D75:M75"/>
    <mergeCell ref="D76:M76"/>
    <mergeCell ref="A77:M77"/>
    <mergeCell ref="A78:M78"/>
  </mergeCells>
  <conditionalFormatting sqref="I13:I64">
    <cfRule type="cellIs" dxfId="2" priority="1" operator="equal">
      <formula>M13</formula>
    </cfRule>
    <cfRule type="cellIs" dxfId="1" priority="2" operator="lessThan">
      <formula>M13</formula>
    </cfRule>
    <cfRule type="cellIs" dxfId="0" priority="3" operator="greaterThan">
      <formula>M13</formula>
    </cfRule>
  </conditionalFormatting>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DAA156C4DBC043A4CA09C31B2207FD" ma:contentTypeVersion="12" ma:contentTypeDescription="Crear nuevo documento." ma:contentTypeScope="" ma:versionID="67a4ff167f7098ccfc5e93cfd88d9c89">
  <xsd:schema xmlns:xsd="http://www.w3.org/2001/XMLSchema" xmlns:xs="http://www.w3.org/2001/XMLSchema" xmlns:p="http://schemas.microsoft.com/office/2006/metadata/properties" xmlns:ns2="f3d0739d-741f-4e2b-96ab-5be33199c24c" xmlns:ns3="c0f3185f-7c49-4c62-9bf5-c870b0094929" targetNamespace="http://schemas.microsoft.com/office/2006/metadata/properties" ma:root="true" ma:fieldsID="2c075f19883405f6d23a9665fa7f1026" ns2:_="" ns3:_="">
    <xsd:import namespace="f3d0739d-741f-4e2b-96ab-5be33199c24c"/>
    <xsd:import namespace="c0f3185f-7c49-4c62-9bf5-c870b009492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d0739d-741f-4e2b-96ab-5be33199c2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28c9363e-c953-4cf1-a151-2e89e712f56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0f3185f-7c49-4c62-9bf5-c870b009492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d239ab1-1c7d-4a8c-a248-4427d6e59122}" ma:internalName="TaxCatchAll" ma:showField="CatchAllData" ma:web="c0f3185f-7c49-4c62-9bf5-c870b00949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3d0739d-741f-4e2b-96ab-5be33199c24c">
      <Terms xmlns="http://schemas.microsoft.com/office/infopath/2007/PartnerControls"/>
    </lcf76f155ced4ddcb4097134ff3c332f>
    <TaxCatchAll xmlns="c0f3185f-7c49-4c62-9bf5-c870b0094929" xsi:nil="true"/>
  </documentManagement>
</p:properties>
</file>

<file path=customXml/itemProps1.xml><?xml version="1.0" encoding="utf-8"?>
<ds:datastoreItem xmlns:ds="http://schemas.openxmlformats.org/officeDocument/2006/customXml" ds:itemID="{519E650C-BDB7-46BA-8D2C-5C7BADABF92E}">
  <ds:schemaRefs>
    <ds:schemaRef ds:uri="http://schemas.microsoft.com/sharepoint/v3/contenttype/forms"/>
  </ds:schemaRefs>
</ds:datastoreItem>
</file>

<file path=customXml/itemProps2.xml><?xml version="1.0" encoding="utf-8"?>
<ds:datastoreItem xmlns:ds="http://schemas.openxmlformats.org/officeDocument/2006/customXml" ds:itemID="{BC82C113-DDD1-4F40-9FFD-BA99B4D521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d0739d-741f-4e2b-96ab-5be33199c24c"/>
    <ds:schemaRef ds:uri="c0f3185f-7c49-4c62-9bf5-c870b00949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E643C7-AE52-44D7-9F02-90BD037888CD}">
  <ds:schemaRefs>
    <ds:schemaRef ds:uri="http://schemas.microsoft.com/office/2006/metadata/properties"/>
    <ds:schemaRef ds:uri="http://schemas.microsoft.com/office/infopath/2007/PartnerControls"/>
    <ds:schemaRef ds:uri="f3d0739d-741f-4e2b-96ab-5be33199c24c"/>
    <ds:schemaRef ds:uri="c0f3185f-7c49-4c62-9bf5-c870b009492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Sebastián de Jesús Agudelo Tapias</dc:creator>
  <cp:keywords/>
  <dc:description/>
  <cp:lastModifiedBy>Juan Fernando Ochoa Amaya</cp:lastModifiedBy>
  <cp:revision/>
  <dcterms:created xsi:type="dcterms:W3CDTF">2025-05-30T19:49:01Z</dcterms:created>
  <dcterms:modified xsi:type="dcterms:W3CDTF">2026-09-02T23:13:05Z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0x010100FDDAA156C4DBC043A4CA09C31B2207FD</vt:lpwstr>
  </property>
</Properties>
</file>