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D:\CHIA 2026\ABREVIADA 2026\SAMC 01\"/>
    </mc:Choice>
  </mc:AlternateContent>
  <xr:revisionPtr revIDLastSave="0" documentId="8_{5CB62153-F06B-4393-81F8-4B1D42EBA715}" xr6:coauthVersionLast="47" xr6:coauthVersionMax="47" xr10:uidLastSave="{00000000-0000-0000-0000-000000000000}"/>
  <bookViews>
    <workbookView xWindow="-120" yWindow="-120" windowWidth="20730" windowHeight="11040" xr2:uid="{A8FDDB4D-7310-4DA1-A7C4-7157707DA6E0}"/>
  </bookViews>
  <sheets>
    <sheet name="SAMC-0XX-2026-ALCOHOLEMIA" sheetId="4" r:id="rId1"/>
    <sheet name="Oferta Economica- SASIE-Lote_2" sheetId="5" state="hidden" r:id="rId2"/>
  </sheets>
  <definedNames>
    <definedName name="_xlnm.Print_Area" localSheetId="1">'Oferta Economica- SASIE-Lote_2'!$A$1:$I$25</definedName>
    <definedName name="_xlnm.Print_Area" localSheetId="0">'SAMC-0XX-2026-ALCOHOLEMIA'!$A$1:$J$29</definedName>
    <definedName name="_xlnm.Print_Titles" localSheetId="0">'SAMC-0XX-2026-ALCOHOLEMIA'!$4:$7</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 i="4" l="1"/>
  <c r="J8" i="4"/>
  <c r="I14" i="4"/>
  <c r="J14" i="4"/>
  <c r="I13" i="4"/>
  <c r="J13" i="4"/>
  <c r="I12" i="4"/>
  <c r="J12" i="4"/>
  <c r="I11" i="4"/>
  <c r="J11" i="4"/>
  <c r="I10" i="4"/>
  <c r="J10" i="4"/>
  <c r="I9" i="4"/>
  <c r="J9" i="4"/>
  <c r="G15" i="4"/>
  <c r="I15" i="4"/>
  <c r="J15" i="4"/>
  <c r="H10" i="5"/>
  <c r="H9" i="5"/>
  <c r="I9" i="5"/>
  <c r="H8" i="5"/>
  <c r="I10" i="5"/>
  <c r="I8" i="5"/>
  <c r="I11" i="5"/>
</calcChain>
</file>

<file path=xl/sharedStrings.xml><?xml version="1.0" encoding="utf-8"?>
<sst xmlns="http://schemas.openxmlformats.org/spreadsheetml/2006/main" count="71" uniqueCount="55">
  <si>
    <t>Proyecto</t>
  </si>
  <si>
    <t>Ítem</t>
  </si>
  <si>
    <t>CANTIDAD</t>
  </si>
  <si>
    <t>VALOR UNITARIO</t>
  </si>
  <si>
    <t>VALOR TOTAL</t>
  </si>
  <si>
    <t>META PRODUCTO 46: Diseñar un plan de protección y conservación de la fauna silvestre presente en el municipi</t>
  </si>
  <si>
    <t>OBJETO :ADQUISICIÓN DE HERRAMIENTAS Y ELEMENTOS PARA ACTIVIDADES OPERATIVAS, MATERIAL DIDÁCTICO E INSUMOS PARA LA EJECUCIÓN DE LOS PROGRAMAS DE LA SECRETARIA DE MEDIO AMBIENTE</t>
  </si>
  <si>
    <t>NOMBRE DEL PROPONENTE:</t>
  </si>
  <si>
    <r>
      <t>NOTA</t>
    </r>
    <r>
      <rPr>
        <sz val="14"/>
        <color theme="1"/>
        <rFont val="Arial"/>
        <family val="2"/>
      </rPr>
      <t>: Anexar esta propuesta debidamente firmada en PDF y en medio magnetico en formato excel.</t>
    </r>
  </si>
  <si>
    <r>
      <t>Valor TOTAL de la oferta (LETRAS Y NÚMEROS)</t>
    </r>
    <r>
      <rPr>
        <b/>
        <sz val="12"/>
        <color theme="1"/>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</si>
  <si>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</si>
  <si>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</si>
  <si>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</si>
  <si>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</si>
  <si>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VALOR TOTAL OFERTA ECONOMICA</t>
  </si>
  <si>
    <t>Firma. ________________________________________</t>
  </si>
  <si>
    <t>DESCRIPCIÓN</t>
  </si>
  <si>
    <t>ALMUERZO</t>
  </si>
  <si>
    <t>CENA</t>
  </si>
  <si>
    <t>CARACTERISTICAS ESPECIFICACIONES TECNICAS</t>
  </si>
  <si>
    <t>Una bebida con leche 200 C.C. una porción de proteína 200 gramos (huevos, carne o pollo), una harina 150 gramos (pan, arepa o patacón), una porción de fruta (papaya, melón, sandía) en una taza por 40 gramos</t>
  </si>
  <si>
    <t xml:space="preserve">Una porción de proteína 250 gramos de carne, pollo o pescado, cereal 150 gramos de arroz o 150 gamos de torta, 100 gramos de tubérculos, principio (vegetales o legumbres), 220 ml de bebida. </t>
  </si>
  <si>
    <t>Una porción de proteína 200 gramos de carne o pescado, o 350 gramos de pollo (pierna pernil), cereal 150 gramos de arroz o torta, 100 gramos de tubérculos, principio (vegetales o legumbres), 220 ml de bebida.</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</si>
  <si>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los ajustes a que haya lugar en la propuesta económica, asi: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</si>
  <si>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SELECCION ABREVIADA SUBASTA INVERSA ELECTRONICA</t>
  </si>
  <si>
    <t>SUMINISTRO DE RACIONES ALIMENTICIAS PARA LOS INTEGRANTES DE LA FUERZA PÚBLICA QUE BRINDAN APOYO Y SEGURIDAD EN EL MUNICIPIO DE CHIA, EL PERSONAL PRIVADO DE LA LIBERTAD (PPL) A CARGO DE LA SECRETARIA DE GOBIERNO Y APOYO A LA REGISTRADURIA MUNICIPAL EN EL PROCESO DE ELECCIONES DEL CONGRESO DE LA REPUBLICA Y PRESIDENCIALES DEL AÑO 2026</t>
  </si>
  <si>
    <t>FORMATO OFERTA ECONOMICA - LOTE 2</t>
  </si>
  <si>
    <t>REFRIGERIO</t>
  </si>
  <si>
    <t>I.V.A.</t>
  </si>
  <si>
    <t>Vr. I.V.A.</t>
  </si>
  <si>
    <t>DESCRIPCION</t>
  </si>
  <si>
    <t>UNIDAD DE MEDIDA</t>
  </si>
  <si>
    <t>VALOR UNITARIO SIN IVA</t>
  </si>
  <si>
    <t>% IVA</t>
  </si>
  <si>
    <t>VALOR  IVA</t>
  </si>
  <si>
    <t xml:space="preserve">FORMATO OFERTA ECONOMICA </t>
  </si>
  <si>
    <t>UND</t>
  </si>
  <si>
    <t>SELECCIÓN ABREVIADA MENOR CUANTÍA  - SAMC-0XX-2026</t>
  </si>
  <si>
    <t>ELEMENTOS</t>
  </si>
  <si>
    <t xml:space="preserve">Servicio integral para la implementación y operación del Programa de Seguridad en la Operación del Transporte del Municipio de Chía, comprendiendo la ejecución de las actividades técnicas, operativas, administrativas y tecnológicas requeridas para el desarrollo de los controles preventivos definidos por la Secretaría de Movilidad, de conformidad con la normatividad vigente y los lineamientos institucionales aplicables.
</t>
  </si>
  <si>
    <t xml:space="preserve">Alquiler de alcoholímetros profesionales tipo AlcoScan EBS-010 o equivalente, que operen con tecnología de sensor electroquímico (fuel cell), diseñados para la medición cuantitativa de alcohol en aire espirado, con alta precisión y confiabilidad. </t>
  </si>
  <si>
    <t>Servicio de calibración metrológica de los alcoholímetros pertenecientes al inventario de la Secretaría de Movilidad , garantizando trazabilidad, certificación del laboratorio y cumplimiento de los estándares técnicos exigidos por la normativa vigente.</t>
  </si>
  <si>
    <t>Prestación de servicios de auxiliar de enfermería para apoyar la ejecución del Programa de Seguridad en la Operación del Transporte, quien deberá contar con certificación vigente para la toma de muestras de alcohol en aire espirado de conformidad con lo establecido en la Resolución 1844 de 2015 del Instituto Nacional de Medicina Legal y Ciencias Forenses, o la norma que la modifique, adicione o sustituya. Así mismo, deberá acreditar entrenamiento y competencia en el manejo y operación de alcoholímetros y demás equipos de medición debidamente calibrados y certificados, garantizando la correcta aplicación de los procedimientos técnicos establecidos, la identificación del evaluado, la toma de muestras, el registro de resultados y el cumplimiento de los protocolos de cadena de custodia, confidencialidad y demás disposiciones aplicables.</t>
  </si>
  <si>
    <t>Personal</t>
  </si>
  <si>
    <t xml:space="preserve">Exámenes médicos generales de aptitud física (EMGAF) a los conductores. </t>
  </si>
  <si>
    <t>Realización de Exámenes Médicos Generales de Aptitud Física (EMGAF) y desarrollo de campañas de promoción y prevención dirigidas a los conductores del servicio público de transporte terrestre de pasajeros, de conformidad con los lineamientos establecidos en el Programa de Seguridad en la Operación del Transporte y la normativa aplicable. Lo anterior comprende la valoración clínica integral de los conductores, la identificación de factores de riesgo que puedan afectar la conducción segura, la emisión del correspondiente concepto de aptitud física, el registro y cargue de resultados en el sistema tecnológico dispuesto para la gestión del programa y su transmisión en tiempo real al SICOV-OTPC Global o la plataforma que haga sus veces.</t>
  </si>
  <si>
    <t>global</t>
  </si>
  <si>
    <t>Prestación de servicios profesionales mediante médico general con especialización en Medicina del Trabajo, Medicina Laboral y/o Seguridad y Salud en el Trabajo, con licencia vigente en Seguridad y Salud en el Trabajo, responsable de la realización de los Exámenes Médicos Generales de Aptitud Física (EMGAF) requeridos dentro del Programa de Seguridad en la Operación del Transporte. El profesional deberá acreditar experiencia en la ejecución de evaluaciones médico-ocupacionales o actividades relacionadas con la determinación de aptitud física para el desarrollo de actividades laborales, así como capacitación en el manejo de equipos médicos certificados y en la aplicación de protocolos de evaluación clínica, valoración integral del estado de salud, emisión de conceptos de aptitud y registro de resultados en los sistemas de información dispuestos para tal fin.</t>
  </si>
  <si>
    <t>3. Sistema tecnológico para identificación de conductores, registro de resultados y transmisión de datos en tiempo real al SICOV OTPC.  El operador deberá proveer software, hardware, conectividad y soporte</t>
  </si>
  <si>
    <t>Alquiler de software para la implementación de un sistema tecnológico destinado a la gestión del Programa de Seguridad Vial – componente de Medicina Preventiva (Exámenes Médicos Generales de Aptitud Física – EMGAF), que permita la administración, registro, control y trazabilidad de las evaluaciones médicas, así como la ejecución de campañas de prevención y la transmisión de datos en tiempo real al sistema SICOV OTPC Global, conforme a la normativa vigente.</t>
  </si>
  <si>
    <t xml:space="preserve">EQUIPO </t>
  </si>
  <si>
    <t>Alquiler de equipos de cómputo para la operación del sistema tecnológico de gestión del Programa de Seguridad en la Operación del Transporte, incluyendo el registro de evaluaciones médicas, gestión de pruebas de alcoholemia, procesamiento de información y transmisión de datos en tiempo real. Los equipos deberán contar como mínimo con:
• Procesador Intel Core i5 (10.ª generación o superior) o AMD Ryzen 5 o superior.
• Memoria RAM: 8 GB.
• Almacenamiento SSD: 500 GB.
• Monitor de 21" (escritorio) o pantalla de 14" (portátil).
• Sistema operativo Windows 10 Pro o superior.
• Conectividad Ethernet y Wi-Fi.
• Puertos USB para conexión de periféricos y equipos biomédicos.
• Cámara web y audio funcional (cuando aplique).
• Software ofimático y antivirus actualizado.
• Compatible con la operación del SICOV-OTPC Global o la plataforma que haga sus veces.</t>
  </si>
  <si>
    <t>PLAZO (meses)</t>
  </si>
  <si>
    <t>no aplica</t>
  </si>
  <si>
    <t>PRESTACIÓN DE SERVICIOS PARA LA IMPLEMENTACIÓN DEL PROGRAMA DE SEGURIDAD EN LA OPERACIÓN DEL TRANSPORTE, MEDIANTE LA REALIZACIÓN DE PRUEBAS DE ALCOHOLEMIA EN EL CENTRO DE DESPACHO DEL TRANSPORTE PÚBLICO TERRESTRE DEL MUNICIPIO DE CHÍA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</si>
</sst>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2"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rgb="FF000000"/>
      <name val="Calibri"/>
      <family val="2"/>
      <scheme val="minor"/>
    </font>
    <font>
      <b/>
      <sz val="12"/>
      <color theme="1"/>
      <name val="Calibri"/>
      <family val="2"/>
      <scheme val="minor"/>
    </font>
    <font>
      <b/>
      <sz val="14"/>
      <color theme="1"/>
      <name val="Calibri"/>
      <family val="2"/>
      <scheme val="minor"/>
    </font>
    <font>
      <b/>
      <sz val="12"/>
      <color rgb="FF000000"/>
      <name val="Arial"/>
      <family val="2"/>
    </font>
    <font>
      <b/>
      <u/>
      <sz val="14"/>
      <color theme="1"/>
      <name val="Arial"/>
      <family val="2"/>
    </font>
    <font>
      <sz val="14"/>
      <color theme="1"/>
      <name val="Arial"/>
      <family val="2"/>
    </font>
    <font>
      <b/>
      <u/>
      <sz val="12"/>
      <color theme="1"/>
      <name val="Calibri"/>
      <family val="2"/>
      <scheme val="minor"/>
    </font>
    <font>
      <b/>
      <sz val="14"/>
      <color theme="1"/>
      <name val="Century Gothic"/>
      <family val="1"/>
    </font>
  </fonts>
  <fills count="10">
    <fill>
      <patternFill patternType="none"/>
    </fill>
    <fill>
      <patternFill patternType="gray125"/>
    </fill>
    <fill>
      <patternFill patternType="solid">
        <fgColor theme="9" tint="0.79998168889431442"/>
        <bgColor indexed="64"/>
      </patternFill>
    </fill>
    <fill>
      <patternFill patternType="solid">
        <fgColor rgb="FFD0D0D0"/>
        <bgColor rgb="FF000000"/>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103">
    <xf numFmtId="0" fontId="0" fillId="0" borderId="0" xfId="0"/>
    <xf numFmtId="0" fontId="0" fillId="0" borderId="0" xfId="0" applyAlignment="1">
      <alignment horizontal="center" vertical="center"/>
    </xf>
    <xf numFmtId="0" fontId="0" fillId="0" borderId="0" xfId="0"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64" fontId="0" fillId="0" borderId="0" xfId="0" applyNumberFormat="1" applyAlignment="1">
      <alignment horizontal="center" vertical="center"/>
    </xf>
    <xf numFmtId="0" fontId="2" fillId="0" borderId="2" xfId="0" applyFont="1" applyBorder="1" applyAlignment="1">
      <alignment horizontal="center" vertical="center" wrapText="1"/>
    </xf>
    <xf numFmtId="0" fontId="5" fillId="2" borderId="6" xfId="0" applyFont="1" applyFill="1" applyBorder="1" applyAlignment="1">
      <alignment vertical="center" wrapText="1"/>
    </xf>
    <xf numFmtId="0" fontId="0" fillId="0" borderId="7" xfId="0" applyBorder="1" applyAlignment="1">
      <alignment horizontal="center" vertical="center"/>
    </xf>
    <xf numFmtId="0" fontId="0" fillId="0" borderId="6" xfId="0" applyBorder="1"/>
    <xf numFmtId="0" fontId="11" fillId="0" borderId="6" xfId="0" applyFont="1" applyBorder="1"/>
    <xf numFmtId="0" fontId="0" fillId="0" borderId="0" xfId="0" applyAlignment="1">
      <alignment vertical="center" wrapText="1"/>
    </xf>
    <xf numFmtId="0" fontId="8" fillId="0" borderId="0" xfId="0" applyFo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3" borderId="21" xfId="0" applyFont="1" applyFill="1" applyBorder="1" applyAlignment="1">
      <alignment vertical="center"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6" borderId="12" xfId="1" applyFont="1" applyFill="1" applyBorder="1" applyAlignment="1">
      <alignment horizontal="center" vertical="center" wrapText="1"/>
    </xf>
    <xf numFmtId="0" fontId="7" fillId="6" borderId="23" xfId="1" applyFont="1" applyFill="1" applyBorder="1" applyAlignment="1">
      <alignment horizontal="center" vertical="center" wrapText="1"/>
    </xf>
    <xf numFmtId="44" fontId="0" fillId="0" borderId="18" xfId="2" applyFont="1" applyBorder="1" applyAlignment="1">
      <alignment horizontal="center" vertical="center"/>
    </xf>
    <xf numFmtId="44" fontId="0" fillId="0" borderId="1" xfId="2" applyFont="1" applyBorder="1" applyAlignment="1">
      <alignment horizontal="center" vertical="center"/>
    </xf>
    <xf numFmtId="44" fontId="6" fillId="2" borderId="16" xfId="2" applyFont="1" applyFill="1" applyBorder="1" applyAlignment="1">
      <alignment horizontal="center" vertical="center"/>
    </xf>
    <xf numFmtId="9" fontId="0" fillId="0" borderId="18" xfId="3" applyFont="1" applyBorder="1" applyAlignment="1">
      <alignment horizontal="center" vertical="center"/>
    </xf>
    <xf numFmtId="9" fontId="0" fillId="0" borderId="1" xfId="3" applyFont="1" applyBorder="1" applyAlignment="1">
      <alignment horizontal="center" vertical="center"/>
    </xf>
    <xf numFmtId="0" fontId="6" fillId="2" borderId="13" xfId="0" applyFont="1" applyFill="1" applyBorder="1" applyAlignment="1">
      <alignment horizontal="center" vertical="center"/>
    </xf>
    <xf numFmtId="44" fontId="0" fillId="0" borderId="25" xfId="2" applyFont="1" applyBorder="1" applyAlignment="1">
      <alignment horizontal="center" vertical="center" wrapText="1"/>
    </xf>
    <xf numFmtId="9" fontId="0" fillId="0" borderId="25" xfId="2" applyNumberFormat="1" applyFont="1" applyBorder="1" applyAlignment="1">
      <alignment horizontal="center" vertical="center" wrapText="1"/>
    </xf>
    <xf numFmtId="165" fontId="0" fillId="0" borderId="25" xfId="2" applyNumberFormat="1" applyFont="1" applyBorder="1" applyAlignment="1">
      <alignment horizontal="center" vertical="center" wrapText="1"/>
    </xf>
    <xf numFmtId="44" fontId="0" fillId="0" borderId="26" xfId="2" applyFont="1" applyBorder="1" applyAlignment="1">
      <alignment horizontal="center" vertical="center" wrapText="1"/>
    </xf>
    <xf numFmtId="44" fontId="0" fillId="0" borderId="28" xfId="2" applyFont="1" applyBorder="1" applyAlignment="1">
      <alignment horizontal="center" vertical="center" wrapText="1"/>
    </xf>
    <xf numFmtId="9" fontId="0" fillId="0" borderId="28" xfId="2" applyNumberFormat="1" applyFont="1" applyBorder="1" applyAlignment="1">
      <alignment horizontal="center" vertical="center" wrapText="1"/>
    </xf>
    <xf numFmtId="165" fontId="0" fillId="0" borderId="28" xfId="2" applyNumberFormat="1" applyFont="1" applyBorder="1" applyAlignment="1">
      <alignment horizontal="center" vertical="center" wrapText="1"/>
    </xf>
    <xf numFmtId="44" fontId="0" fillId="0" borderId="29" xfId="2" applyFont="1" applyBorder="1" applyAlignment="1">
      <alignment horizontal="center" vertical="center" wrapText="1"/>
    </xf>
    <xf numFmtId="44" fontId="6" fillId="2" borderId="30" xfId="2" applyFont="1" applyFill="1" applyBorder="1" applyAlignment="1">
      <alignment horizontal="center" vertical="center"/>
    </xf>
    <xf numFmtId="44" fontId="6" fillId="2" borderId="13" xfId="0" applyNumberFormat="1" applyFont="1" applyFill="1" applyBorder="1" applyAlignment="1">
      <alignment vertical="center"/>
    </xf>
    <xf numFmtId="0" fontId="4" fillId="9" borderId="25" xfId="0" applyFont="1" applyFill="1" applyBorder="1" applyAlignment="1">
      <alignment horizontal="justify" vertical="center" wrapText="1"/>
    </xf>
    <xf numFmtId="0" fontId="0" fillId="9" borderId="25" xfId="0" applyFill="1" applyBorder="1" applyAlignment="1">
      <alignment horizontal="center" vertical="center" wrapText="1"/>
    </xf>
    <xf numFmtId="0" fontId="0" fillId="9" borderId="25" xfId="0" applyFill="1" applyBorder="1" applyAlignment="1">
      <alignment horizontal="center" vertical="center"/>
    </xf>
    <xf numFmtId="0" fontId="4" fillId="9" borderId="28" xfId="0" applyFont="1" applyFill="1" applyBorder="1" applyAlignment="1">
      <alignment vertical="center" wrapText="1"/>
    </xf>
    <xf numFmtId="0" fontId="0" fillId="9" borderId="28" xfId="0" applyFill="1" applyBorder="1" applyAlignment="1">
      <alignment horizontal="center" vertical="center" wrapText="1"/>
    </xf>
    <xf numFmtId="0" fontId="0" fillId="9" borderId="28" xfId="0" applyFill="1" applyBorder="1" applyAlignment="1">
      <alignment horizontal="center" vertical="center"/>
    </xf>
    <xf numFmtId="0" fontId="4" fillId="9" borderId="28" xfId="0" applyFont="1" applyFill="1" applyBorder="1" applyAlignment="1">
      <alignment horizontal="justify" vertical="center" wrapText="1"/>
    </xf>
    <xf numFmtId="0" fontId="0" fillId="9" borderId="32" xfId="0" applyFill="1" applyBorder="1" applyAlignment="1">
      <alignment horizontal="center" vertical="center" wrapText="1"/>
    </xf>
    <xf numFmtId="0" fontId="4" fillId="9" borderId="32" xfId="0" applyFont="1" applyFill="1" applyBorder="1" applyAlignment="1">
      <alignment horizontal="justify" vertical="center" wrapText="1"/>
    </xf>
    <xf numFmtId="0" fontId="0" fillId="9" borderId="32" xfId="0" applyFill="1" applyBorder="1" applyAlignment="1">
      <alignment horizontal="center" vertical="center"/>
    </xf>
    <xf numFmtId="44" fontId="0" fillId="0" borderId="32" xfId="2" applyFont="1" applyBorder="1" applyAlignment="1">
      <alignment horizontal="center" vertical="center" wrapText="1"/>
    </xf>
    <xf numFmtId="9" fontId="0" fillId="0" borderId="32" xfId="2" applyNumberFormat="1" applyFont="1" applyBorder="1" applyAlignment="1">
      <alignment horizontal="center" vertical="center" wrapText="1"/>
    </xf>
    <xf numFmtId="165" fontId="0" fillId="0" borderId="32" xfId="2" applyNumberFormat="1" applyFont="1" applyBorder="1" applyAlignment="1">
      <alignment horizontal="center" vertical="center" wrapText="1"/>
    </xf>
    <xf numFmtId="44" fontId="0" fillId="0" borderId="33" xfId="2" applyFont="1" applyBorder="1" applyAlignment="1">
      <alignment horizontal="center" vertical="center" wrapText="1"/>
    </xf>
    <xf numFmtId="44" fontId="0" fillId="0" borderId="0" xfId="0" applyNumberFormat="1"/>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7" borderId="3" xfId="0" applyFont="1" applyFill="1" applyBorder="1" applyAlignment="1">
      <alignment horizontal="left" vertical="center"/>
    </xf>
    <xf numFmtId="0" fontId="8" fillId="7" borderId="4" xfId="0" applyFont="1" applyFill="1" applyBorder="1" applyAlignment="1">
      <alignment horizontal="left" vertical="center"/>
    </xf>
    <xf numFmtId="0" fontId="8" fillId="7" borderId="5" xfId="0" applyFont="1" applyFill="1"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1" fillId="0" borderId="6" xfId="0" applyFont="1" applyBorder="1" applyAlignment="1">
      <alignment horizontal="left"/>
    </xf>
    <xf numFmtId="0" fontId="11" fillId="0" borderId="0" xfId="0" applyFont="1" applyAlignment="1">
      <alignment horizontal="left"/>
    </xf>
    <xf numFmtId="0" fontId="11" fillId="0" borderId="7" xfId="0" applyFont="1" applyBorder="1" applyAlignment="1">
      <alignment horizontal="left"/>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6" fillId="4" borderId="15"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8" borderId="15"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0" fontId="6" fillId="8" borderId="15" xfId="0" applyFont="1" applyFill="1" applyBorder="1" applyAlignment="1">
      <alignment horizontal="left" vertical="center"/>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10" fillId="8" borderId="3" xfId="0" applyFont="1" applyFill="1" applyBorder="1" applyAlignment="1">
      <alignment horizontal="left"/>
    </xf>
    <xf numFmtId="0" fontId="10" fillId="8" borderId="4" xfId="0" applyFont="1" applyFill="1" applyBorder="1" applyAlignment="1">
      <alignment horizontal="left"/>
    </xf>
    <xf numFmtId="0" fontId="10" fillId="8" borderId="5" xfId="0" applyFont="1" applyFill="1" applyBorder="1" applyAlignment="1">
      <alignment horizontal="left"/>
    </xf>
    <xf numFmtId="0" fontId="6" fillId="2" borderId="15" xfId="0" applyFont="1" applyFill="1" applyBorder="1" applyAlignment="1">
      <alignment horizontal="center" vertical="center"/>
    </xf>
    <xf numFmtId="0" fontId="6" fillId="2" borderId="13" xfId="0" applyFont="1" applyFill="1" applyBorder="1" applyAlignment="1">
      <alignment horizontal="center" vertical="center"/>
    </xf>
    <xf numFmtId="0" fontId="0" fillId="9" borderId="25" xfId="0" applyFill="1" applyBorder="1" applyAlignment="1">
      <alignment horizontal="left" vertical="center" wrapText="1"/>
    </xf>
    <xf numFmtId="0" fontId="0" fillId="9" borderId="28" xfId="0" applyFill="1" applyBorder="1" applyAlignment="1">
      <alignment horizontal="left" vertical="center" wrapText="1"/>
    </xf>
    <xf numFmtId="0" fontId="0" fillId="9" borderId="28" xfId="0" applyFill="1" applyBorder="1" applyAlignment="1">
      <alignment horizontal="center" vertical="center" wrapText="1"/>
    </xf>
    <xf numFmtId="0" fontId="0" fillId="9" borderId="32" xfId="0" applyFill="1" applyBorder="1" applyAlignment="1">
      <alignment horizontal="center" vertical="center" wrapText="1"/>
    </xf>
    <xf numFmtId="0" fontId="6" fillId="9" borderId="24" xfId="0" applyFont="1" applyFill="1" applyBorder="1" applyAlignment="1">
      <alignment horizontal="center" vertical="center" wrapText="1"/>
    </xf>
    <xf numFmtId="0" fontId="6" fillId="9" borderId="27" xfId="0" applyFont="1" applyFill="1" applyBorder="1" applyAlignment="1">
      <alignment horizontal="center" vertical="center" wrapText="1"/>
    </xf>
    <xf numFmtId="0" fontId="6" fillId="9" borderId="31" xfId="0" applyFont="1" applyFill="1" applyBorder="1" applyAlignment="1">
      <alignment horizontal="center" vertical="center" wrapText="1"/>
    </xf>
    <xf numFmtId="0" fontId="4" fillId="0" borderId="17" xfId="0" applyFont="1" applyBorder="1" applyAlignment="1">
      <alignment vertical="center" wrapText="1"/>
    </xf>
    <xf numFmtId="0" fontId="4" fillId="0" borderId="20" xfId="0" applyFont="1" applyBorder="1" applyAlignment="1">
      <alignment vertical="center" wrapText="1"/>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cellXfs>
  <cellStyles count="4">
    <cellStyle name="Moneda" xfId="2" builtinId="4"/>
    <cellStyle name="Normal" xfId="0" builtinId="0"/>
    <cellStyle name="Normal 4 2" xfId="1" xr:uid="{75E7C975-175F-409B-BBC0-7DDE8809593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44523</xdr:colOff>
      <xdr:row>0</xdr:row>
      <xdr:rowOff>104775</xdr:rowOff>
    </xdr:from>
    <xdr:to>
      <xdr:col>1</xdr:col>
      <xdr:colOff>1164260</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60C20E5D-A7A5-F445-8CBD-19EF439E6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523" y="104775"/>
          <a:ext cx="1485231" cy="68978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1338812</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F0670EE4-6B0D-4A47-A92B-1147E344E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04775"/>
          <a:ext cx="1634087" cy="6858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sheetPr>
    <pageSetUpPr fitToPage="1"/>
  </sheetPr>
  <dimension ref="A1:M28"/>
  <sheetViews>
    <sheetView tabSelected="1" topLeftCell="A7" zoomScale="86" zoomScaleNormal="100" zoomScaleSheetLayoutView="100" zoomScalePageLayoutView="60" workbookViewId="0">
      <selection activeCell="F8" sqref="F8"/>
    </sheetView>
  </sheetViews>
  <sheetFormatPr baseColWidth="10" defaultRowHeight="15" x14ac:dyDescent="0.25"/>
  <cols>
    <col min="1" max="1" width="5.42578125" bestFit="1" customWidth="1"/>
    <col min="2" max="2" width="39.7109375" style="1" customWidth="1"/>
    <col min="3" max="3" width="44" style="2" customWidth="1"/>
    <col min="4" max="4" width="11" style="2" customWidth="1"/>
    <col min="5" max="6" width="12.7109375" style="5" customWidth="1"/>
    <col min="7" max="7" width="21.7109375" bestFit="1" customWidth="1"/>
    <col min="8" max="8" width="7.85546875" bestFit="1" customWidth="1"/>
    <col min="9" max="9" width="21.7109375" bestFit="1" customWidth="1"/>
    <col min="10" max="10" width="23.42578125" bestFit="1" customWidth="1"/>
    <col min="11" max="11" width="15" customWidth="1"/>
    <col min="12" max="12" width="22.42578125" customWidth="1"/>
  </cols>
  <sheetData>
    <row r="1" spans="1:11" ht="23.1" customHeight="1" x14ac:dyDescent="0.25">
      <c r="A1" s="72"/>
      <c r="B1" s="73"/>
      <c r="C1" s="54" t="s">
        <v>54</v>
      </c>
      <c r="D1" s="55"/>
      <c r="E1" s="55"/>
      <c r="F1" s="55"/>
      <c r="G1" s="55"/>
      <c r="H1" s="55"/>
      <c r="I1" s="55"/>
      <c r="J1" s="56"/>
    </row>
    <row r="2" spans="1:11" ht="33" customHeight="1" x14ac:dyDescent="0.25">
      <c r="A2" s="74"/>
      <c r="B2" s="75"/>
      <c r="C2" s="57"/>
      <c r="D2" s="58"/>
      <c r="E2" s="58"/>
      <c r="F2" s="58"/>
      <c r="G2" s="58"/>
      <c r="H2" s="58"/>
      <c r="I2" s="58"/>
      <c r="J2" s="59"/>
    </row>
    <row r="3" spans="1:11" ht="23.1" customHeight="1" thickBot="1" x14ac:dyDescent="0.3">
      <c r="A3" s="76"/>
      <c r="B3" s="77"/>
      <c r="C3" s="60"/>
      <c r="D3" s="61"/>
      <c r="E3" s="61"/>
      <c r="F3" s="61"/>
      <c r="G3" s="61"/>
      <c r="H3" s="61"/>
      <c r="I3" s="61"/>
      <c r="J3" s="62"/>
    </row>
    <row r="4" spans="1:11" ht="24" customHeight="1" thickBot="1" x14ac:dyDescent="0.3">
      <c r="A4" s="78" t="s">
        <v>37</v>
      </c>
      <c r="B4" s="79"/>
      <c r="C4" s="79"/>
      <c r="D4" s="79"/>
      <c r="E4" s="79"/>
      <c r="F4" s="79"/>
      <c r="G4" s="79"/>
      <c r="H4" s="79"/>
      <c r="I4" s="79"/>
      <c r="J4" s="80"/>
    </row>
    <row r="5" spans="1:11" ht="24" customHeight="1" thickBot="1" x14ac:dyDescent="0.3">
      <c r="A5" s="81" t="s">
        <v>35</v>
      </c>
      <c r="B5" s="82"/>
      <c r="C5" s="82"/>
      <c r="D5" s="82"/>
      <c r="E5" s="82"/>
      <c r="F5" s="82"/>
      <c r="G5" s="82"/>
      <c r="H5" s="82"/>
      <c r="I5" s="82"/>
      <c r="J5" s="83"/>
    </row>
    <row r="6" spans="1:11" ht="24" customHeight="1" thickBot="1" x14ac:dyDescent="0.3">
      <c r="A6" s="84" t="s">
        <v>7</v>
      </c>
      <c r="B6" s="85"/>
      <c r="C6" s="85"/>
      <c r="D6" s="85"/>
      <c r="E6" s="85"/>
      <c r="F6" s="85"/>
      <c r="G6" s="85"/>
      <c r="H6" s="85"/>
      <c r="I6" s="85"/>
      <c r="J6" s="86"/>
    </row>
    <row r="7" spans="1:11" ht="49.5" customHeight="1" thickBot="1" x14ac:dyDescent="0.3">
      <c r="A7" s="18" t="s">
        <v>1</v>
      </c>
      <c r="B7" s="20" t="s">
        <v>30</v>
      </c>
      <c r="C7" s="20" t="s">
        <v>38</v>
      </c>
      <c r="D7" s="20" t="s">
        <v>31</v>
      </c>
      <c r="E7" s="19" t="s">
        <v>2</v>
      </c>
      <c r="F7" s="19" t="s">
        <v>52</v>
      </c>
      <c r="G7" s="21" t="s">
        <v>32</v>
      </c>
      <c r="H7" s="21" t="s">
        <v>33</v>
      </c>
      <c r="I7" s="21" t="s">
        <v>34</v>
      </c>
      <c r="J7" s="22" t="s">
        <v>4</v>
      </c>
    </row>
    <row r="8" spans="1:11" ht="90" x14ac:dyDescent="0.25">
      <c r="A8" s="96">
        <v>1</v>
      </c>
      <c r="B8" s="92" t="s">
        <v>39</v>
      </c>
      <c r="C8" s="39" t="s">
        <v>40</v>
      </c>
      <c r="D8" s="40" t="s">
        <v>36</v>
      </c>
      <c r="E8" s="41">
        <v>2</v>
      </c>
      <c r="F8" s="41">
        <v>5</v>
      </c>
      <c r="G8" s="29"/>
      <c r="H8" s="30"/>
      <c r="I8" s="31">
        <f t="shared" ref="I8:I14" si="0">ROUND(G8*H8,0)</f>
        <v>0</v>
      </c>
      <c r="J8" s="32">
        <f>+(I8+G8)*E8*F8</f>
        <v>0</v>
      </c>
      <c r="K8" s="53"/>
    </row>
    <row r="9" spans="1:11" ht="90" x14ac:dyDescent="0.25">
      <c r="A9" s="97"/>
      <c r="B9" s="93"/>
      <c r="C9" s="42" t="s">
        <v>41</v>
      </c>
      <c r="D9" s="43" t="s">
        <v>36</v>
      </c>
      <c r="E9" s="44">
        <v>4</v>
      </c>
      <c r="F9" s="44" t="s">
        <v>53</v>
      </c>
      <c r="G9" s="33"/>
      <c r="H9" s="34"/>
      <c r="I9" s="35">
        <f t="shared" si="0"/>
        <v>0</v>
      </c>
      <c r="J9" s="36">
        <f>+(I9+G9)*E9</f>
        <v>0</v>
      </c>
    </row>
    <row r="10" spans="1:11" ht="300" x14ac:dyDescent="0.25">
      <c r="A10" s="97"/>
      <c r="B10" s="93"/>
      <c r="C10" s="45" t="s">
        <v>42</v>
      </c>
      <c r="D10" s="43" t="s">
        <v>43</v>
      </c>
      <c r="E10" s="44">
        <v>4</v>
      </c>
      <c r="F10" s="44">
        <v>5</v>
      </c>
      <c r="G10" s="33"/>
      <c r="H10" s="34"/>
      <c r="I10" s="35">
        <f t="shared" si="0"/>
        <v>0</v>
      </c>
      <c r="J10" s="36">
        <f>+(I10+G10)*E10*F10</f>
        <v>0</v>
      </c>
    </row>
    <row r="11" spans="1:11" ht="270" x14ac:dyDescent="0.25">
      <c r="A11" s="97">
        <v>2</v>
      </c>
      <c r="B11" s="93" t="s">
        <v>44</v>
      </c>
      <c r="C11" s="45" t="s">
        <v>45</v>
      </c>
      <c r="D11" s="44" t="s">
        <v>46</v>
      </c>
      <c r="E11" s="44">
        <v>1</v>
      </c>
      <c r="F11" s="44">
        <v>5</v>
      </c>
      <c r="G11" s="33"/>
      <c r="H11" s="34"/>
      <c r="I11" s="35">
        <f t="shared" si="0"/>
        <v>0</v>
      </c>
      <c r="J11" s="36">
        <f>+(I11+G11)*E11*F11</f>
        <v>0</v>
      </c>
    </row>
    <row r="12" spans="1:11" ht="300" x14ac:dyDescent="0.25">
      <c r="A12" s="97"/>
      <c r="B12" s="93"/>
      <c r="C12" s="45" t="s">
        <v>47</v>
      </c>
      <c r="D12" s="44" t="s">
        <v>43</v>
      </c>
      <c r="E12" s="44">
        <v>1</v>
      </c>
      <c r="F12" s="44">
        <v>5</v>
      </c>
      <c r="G12" s="33"/>
      <c r="H12" s="34"/>
      <c r="I12" s="35">
        <f t="shared" si="0"/>
        <v>0</v>
      </c>
      <c r="J12" s="36">
        <f>+(I12+G12)*E12*F12</f>
        <v>0</v>
      </c>
    </row>
    <row r="13" spans="1:11" ht="165" x14ac:dyDescent="0.25">
      <c r="A13" s="97">
        <v>3</v>
      </c>
      <c r="B13" s="94" t="s">
        <v>48</v>
      </c>
      <c r="C13" s="45" t="s">
        <v>49</v>
      </c>
      <c r="D13" s="44" t="s">
        <v>50</v>
      </c>
      <c r="E13" s="44">
        <v>2</v>
      </c>
      <c r="F13" s="44">
        <v>5</v>
      </c>
      <c r="G13" s="33"/>
      <c r="H13" s="34"/>
      <c r="I13" s="35">
        <f t="shared" si="0"/>
        <v>0</v>
      </c>
      <c r="J13" s="36">
        <f>+(I13+G13)*E13*F13</f>
        <v>0</v>
      </c>
    </row>
    <row r="14" spans="1:11" ht="378" customHeight="1" thickBot="1" x14ac:dyDescent="0.3">
      <c r="A14" s="98"/>
      <c r="B14" s="95"/>
      <c r="C14" s="47" t="s">
        <v>51</v>
      </c>
      <c r="D14" s="48" t="s">
        <v>36</v>
      </c>
      <c r="E14" s="46">
        <v>3</v>
      </c>
      <c r="F14" s="46">
        <v>5</v>
      </c>
      <c r="G14" s="49"/>
      <c r="H14" s="50"/>
      <c r="I14" s="51">
        <f t="shared" si="0"/>
        <v>0</v>
      </c>
      <c r="J14" s="52">
        <f>+(I14+G14)*E14*F14</f>
        <v>0</v>
      </c>
    </row>
    <row r="15" spans="1:11" ht="38.450000000000003" customHeight="1" thickBot="1" x14ac:dyDescent="0.3">
      <c r="A15" s="90" t="s">
        <v>14</v>
      </c>
      <c r="B15" s="91"/>
      <c r="C15" s="91"/>
      <c r="D15" s="91"/>
      <c r="E15" s="91"/>
      <c r="F15" s="28"/>
      <c r="G15" s="37">
        <f>SUM(G8:G14)</f>
        <v>0</v>
      </c>
      <c r="H15" s="38"/>
      <c r="I15" s="37">
        <f>SUM(I8:I14)</f>
        <v>0</v>
      </c>
      <c r="J15" s="37">
        <f>SUM(J8:J14)</f>
        <v>0</v>
      </c>
    </row>
    <row r="16" spans="1:11" ht="23.1" customHeight="1" thickBot="1" x14ac:dyDescent="0.3">
      <c r="A16" s="63" t="s">
        <v>8</v>
      </c>
      <c r="B16" s="64"/>
      <c r="C16" s="64"/>
      <c r="D16" s="64"/>
      <c r="E16" s="64"/>
      <c r="F16" s="64"/>
      <c r="G16" s="64"/>
      <c r="H16" s="64"/>
      <c r="I16" s="64"/>
      <c r="J16" s="65"/>
      <c r="K16" s="13"/>
    </row>
    <row r="17" spans="1:13" ht="15.95" customHeight="1" x14ac:dyDescent="0.25">
      <c r="A17" s="87" t="s">
        <v>9</v>
      </c>
      <c r="B17" s="88"/>
      <c r="C17" s="88"/>
      <c r="D17" s="88"/>
      <c r="E17" s="88"/>
      <c r="F17" s="88"/>
      <c r="G17" s="88"/>
      <c r="H17" s="88"/>
      <c r="I17" s="88"/>
      <c r="J17" s="89"/>
      <c r="K17" s="1"/>
    </row>
    <row r="18" spans="1:13" ht="15" customHeight="1" x14ac:dyDescent="0.25">
      <c r="A18" s="10"/>
      <c r="B18"/>
      <c r="C18"/>
      <c r="D18"/>
      <c r="E18"/>
      <c r="F18"/>
      <c r="J18" s="9"/>
      <c r="K18" s="1"/>
    </row>
    <row r="19" spans="1:13" ht="20.100000000000001" customHeight="1" x14ac:dyDescent="0.25">
      <c r="A19" s="11" t="s">
        <v>10</v>
      </c>
      <c r="B19"/>
      <c r="C19"/>
      <c r="D19"/>
      <c r="E19"/>
      <c r="F19"/>
      <c r="J19" s="9"/>
      <c r="K19" s="1"/>
    </row>
    <row r="20" spans="1:13" ht="20.100000000000001" customHeight="1" x14ac:dyDescent="0.25">
      <c r="A20" s="11" t="s">
        <v>11</v>
      </c>
      <c r="B20"/>
      <c r="C20"/>
      <c r="D20"/>
      <c r="E20"/>
      <c r="F20"/>
      <c r="J20" s="9"/>
      <c r="K20" s="1"/>
    </row>
    <row r="21" spans="1:13" ht="20.100000000000001" customHeight="1" x14ac:dyDescent="0.25">
      <c r="A21" s="11" t="s">
        <v>12</v>
      </c>
      <c r="B21"/>
      <c r="C21"/>
      <c r="D21"/>
      <c r="E21"/>
      <c r="F21"/>
      <c r="J21" s="9"/>
      <c r="K21" s="1"/>
    </row>
    <row r="22" spans="1:13" ht="20.100000000000001" customHeight="1" x14ac:dyDescent="0.25">
      <c r="A22" s="11" t="s">
        <v>13</v>
      </c>
      <c r="B22"/>
      <c r="C22"/>
      <c r="D22"/>
      <c r="E22"/>
      <c r="F22"/>
      <c r="J22" s="9"/>
      <c r="K22" s="1"/>
    </row>
    <row r="23" spans="1:13" ht="15" customHeight="1" x14ac:dyDescent="0.25">
      <c r="A23" s="10"/>
      <c r="B23"/>
      <c r="C23"/>
      <c r="D23"/>
      <c r="E23"/>
      <c r="F23"/>
      <c r="J23" s="9"/>
      <c r="K23" s="1"/>
    </row>
    <row r="24" spans="1:13" ht="15" customHeight="1" x14ac:dyDescent="0.25">
      <c r="A24" s="10"/>
      <c r="B24"/>
      <c r="C24"/>
      <c r="D24"/>
      <c r="E24"/>
      <c r="F24"/>
      <c r="J24" s="9"/>
      <c r="K24" s="1"/>
      <c r="M24" s="1"/>
    </row>
    <row r="25" spans="1:13" ht="15" customHeight="1" x14ac:dyDescent="0.25">
      <c r="A25" s="10"/>
      <c r="B25"/>
      <c r="C25"/>
      <c r="D25"/>
      <c r="E25"/>
      <c r="F25"/>
      <c r="J25" s="9"/>
      <c r="K25" s="1"/>
      <c r="M25" s="6"/>
    </row>
    <row r="26" spans="1:13" ht="15" customHeight="1" x14ac:dyDescent="0.25">
      <c r="A26" s="10"/>
      <c r="B26"/>
      <c r="C26"/>
      <c r="D26"/>
      <c r="E26"/>
      <c r="F26"/>
      <c r="J26" s="9"/>
      <c r="K26" s="1"/>
    </row>
    <row r="27" spans="1:13" ht="27.95" customHeight="1" x14ac:dyDescent="0.25">
      <c r="A27" s="69" t="s">
        <v>15</v>
      </c>
      <c r="B27" s="70"/>
      <c r="C27" s="70"/>
      <c r="D27" s="70"/>
      <c r="E27" s="70"/>
      <c r="F27" s="70"/>
      <c r="G27" s="70"/>
      <c r="H27" s="70"/>
      <c r="I27" s="70"/>
      <c r="J27" s="71"/>
      <c r="K27" s="1"/>
    </row>
    <row r="28" spans="1:13" ht="165.95" customHeight="1" thickBot="1" x14ac:dyDescent="0.3">
      <c r="A28" s="66" t="s">
        <v>23</v>
      </c>
      <c r="B28" s="67"/>
      <c r="C28" s="67"/>
      <c r="D28" s="67"/>
      <c r="E28" s="67"/>
      <c r="F28" s="67"/>
      <c r="G28" s="67"/>
      <c r="H28" s="67"/>
      <c r="I28" s="67"/>
      <c r="J28" s="68"/>
      <c r="K28" s="12"/>
    </row>
  </sheetData>
  <mergeCells count="16">
    <mergeCell ref="C1:J3"/>
    <mergeCell ref="A16:J16"/>
    <mergeCell ref="A28:J28"/>
    <mergeCell ref="A27:J27"/>
    <mergeCell ref="A1:B3"/>
    <mergeCell ref="A4:J4"/>
    <mergeCell ref="A5:J5"/>
    <mergeCell ref="A6:J6"/>
    <mergeCell ref="A17:J17"/>
    <mergeCell ref="A15:E15"/>
    <mergeCell ref="B8:B10"/>
    <mergeCell ref="B11:B12"/>
    <mergeCell ref="B13:B14"/>
    <mergeCell ref="A8:A10"/>
    <mergeCell ref="A11:A12"/>
    <mergeCell ref="A13:A14"/>
  </mergeCells>
  <printOptions horizontalCentered="1" verticalCentered="1"/>
  <pageMargins left="0.4" right="0.22" top="0.74803149606299213" bottom="0.74803149606299213" header="0.31496062992125984" footer="0.31496062992125984"/>
  <pageSetup paperSize="281" scale="49" fitToHeight="2" orientation="portrait"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BADF0-5D53-4785-8096-38C264FFFA3C}">
  <dimension ref="A1:L24"/>
  <sheetViews>
    <sheetView view="pageBreakPreview" topLeftCell="B12" zoomScaleNormal="100" zoomScaleSheetLayoutView="100" zoomScalePageLayoutView="60" workbookViewId="0">
      <selection activeCell="I18" sqref="I18"/>
    </sheetView>
  </sheetViews>
  <sheetFormatPr baseColWidth="10" defaultRowHeight="15" x14ac:dyDescent="0.25"/>
  <cols>
    <col min="1" max="1" width="21" hidden="1" customWidth="1"/>
    <col min="2" max="2" width="5.42578125" bestFit="1" customWidth="1"/>
    <col min="3" max="3" width="22.85546875" style="1" customWidth="1"/>
    <col min="4" max="4" width="53.140625" style="2" customWidth="1"/>
    <col min="5" max="5" width="12.7109375" style="5" customWidth="1"/>
    <col min="6" max="6" width="17.42578125" bestFit="1" customWidth="1"/>
    <col min="7" max="8" width="19.140625" bestFit="1" customWidth="1"/>
    <col min="9" max="9" width="20.140625" customWidth="1"/>
    <col min="10" max="10" width="15" customWidth="1"/>
    <col min="11" max="11" width="22.42578125" customWidth="1"/>
  </cols>
  <sheetData>
    <row r="1" spans="1:10" ht="23.1" customHeight="1" x14ac:dyDescent="0.25">
      <c r="A1" s="8" t="s">
        <v>6</v>
      </c>
      <c r="B1" s="72"/>
      <c r="C1" s="73"/>
      <c r="D1" s="54" t="s">
        <v>25</v>
      </c>
      <c r="E1" s="55"/>
      <c r="F1" s="55"/>
      <c r="G1" s="55"/>
      <c r="H1" s="55"/>
      <c r="I1" s="56"/>
    </row>
    <row r="2" spans="1:10" ht="33" customHeight="1" x14ac:dyDescent="0.25">
      <c r="A2" s="8"/>
      <c r="B2" s="74"/>
      <c r="C2" s="75"/>
      <c r="D2" s="57"/>
      <c r="E2" s="58"/>
      <c r="F2" s="58"/>
      <c r="G2" s="58"/>
      <c r="H2" s="58"/>
      <c r="I2" s="59"/>
    </row>
    <row r="3" spans="1:10" ht="23.1" customHeight="1" thickBot="1" x14ac:dyDescent="0.3">
      <c r="A3" s="8"/>
      <c r="B3" s="76"/>
      <c r="C3" s="77"/>
      <c r="D3" s="60"/>
      <c r="E3" s="61"/>
      <c r="F3" s="61"/>
      <c r="G3" s="61"/>
      <c r="H3" s="61"/>
      <c r="I3" s="62"/>
    </row>
    <row r="4" spans="1:10" ht="24" customHeight="1" thickBot="1" x14ac:dyDescent="0.3">
      <c r="B4" s="78" t="s">
        <v>24</v>
      </c>
      <c r="C4" s="79"/>
      <c r="D4" s="79"/>
      <c r="E4" s="79"/>
      <c r="F4" s="79"/>
      <c r="G4" s="79"/>
      <c r="H4" s="79"/>
      <c r="I4" s="80"/>
    </row>
    <row r="5" spans="1:10" ht="24" customHeight="1" thickBot="1" x14ac:dyDescent="0.3">
      <c r="B5" s="81" t="s">
        <v>26</v>
      </c>
      <c r="C5" s="82"/>
      <c r="D5" s="82"/>
      <c r="E5" s="82"/>
      <c r="F5" s="82"/>
      <c r="G5" s="82"/>
      <c r="H5" s="82"/>
      <c r="I5" s="83"/>
    </row>
    <row r="6" spans="1:10" ht="24" customHeight="1" thickBot="1" x14ac:dyDescent="0.3">
      <c r="B6" s="84" t="s">
        <v>7</v>
      </c>
      <c r="C6" s="85"/>
      <c r="D6" s="85"/>
      <c r="E6" s="85"/>
      <c r="F6" s="85"/>
      <c r="G6" s="85"/>
      <c r="H6" s="85"/>
      <c r="I6" s="86"/>
    </row>
    <row r="7" spans="1:10" ht="39" customHeight="1" thickBot="1" x14ac:dyDescent="0.3">
      <c r="A7" s="17" t="s">
        <v>0</v>
      </c>
      <c r="B7" s="18" t="s">
        <v>1</v>
      </c>
      <c r="C7" s="19" t="s">
        <v>16</v>
      </c>
      <c r="D7" s="20" t="s">
        <v>19</v>
      </c>
      <c r="E7" s="19" t="s">
        <v>2</v>
      </c>
      <c r="F7" s="21" t="s">
        <v>3</v>
      </c>
      <c r="G7" s="21" t="s">
        <v>28</v>
      </c>
      <c r="H7" s="21" t="s">
        <v>29</v>
      </c>
      <c r="I7" s="22" t="s">
        <v>4</v>
      </c>
    </row>
    <row r="8" spans="1:10" ht="71.25" x14ac:dyDescent="0.25">
      <c r="A8" s="99" t="s">
        <v>5</v>
      </c>
      <c r="B8" s="14">
        <v>1</v>
      </c>
      <c r="C8" s="15" t="s">
        <v>27</v>
      </c>
      <c r="D8" s="16" t="s">
        <v>20</v>
      </c>
      <c r="E8" s="4">
        <v>1</v>
      </c>
      <c r="F8" s="23">
        <v>17600</v>
      </c>
      <c r="G8" s="26">
        <v>0.19</v>
      </c>
      <c r="H8" s="23">
        <f>+F8*19%</f>
        <v>3344</v>
      </c>
      <c r="I8" s="23">
        <f>+H8+F8</f>
        <v>20944</v>
      </c>
    </row>
    <row r="9" spans="1:10" ht="57" x14ac:dyDescent="0.25">
      <c r="A9" s="100"/>
      <c r="B9" s="3">
        <v>2</v>
      </c>
      <c r="C9" s="4" t="s">
        <v>17</v>
      </c>
      <c r="D9" s="7" t="s">
        <v>21</v>
      </c>
      <c r="E9" s="4">
        <v>1</v>
      </c>
      <c r="F9" s="24">
        <v>31750</v>
      </c>
      <c r="G9" s="27">
        <v>0.19</v>
      </c>
      <c r="H9" s="24">
        <f t="shared" ref="H9:H10" si="0">+F9*19%</f>
        <v>6032.5</v>
      </c>
      <c r="I9" s="24">
        <f t="shared" ref="I9:I10" si="1">+H9+F9</f>
        <v>37782.5</v>
      </c>
    </row>
    <row r="10" spans="1:10" ht="71.25" x14ac:dyDescent="0.25">
      <c r="A10" s="100"/>
      <c r="B10" s="3">
        <v>3</v>
      </c>
      <c r="C10" s="4" t="s">
        <v>18</v>
      </c>
      <c r="D10" s="7" t="s">
        <v>22</v>
      </c>
      <c r="E10" s="4">
        <v>1</v>
      </c>
      <c r="F10" s="24">
        <v>31250</v>
      </c>
      <c r="G10" s="27">
        <v>0.19</v>
      </c>
      <c r="H10" s="24">
        <f t="shared" si="0"/>
        <v>5937.5</v>
      </c>
      <c r="I10" s="24">
        <f t="shared" si="1"/>
        <v>37187.5</v>
      </c>
    </row>
    <row r="11" spans="1:10" ht="38.450000000000003" customHeight="1" thickBot="1" x14ac:dyDescent="0.3">
      <c r="B11" s="101" t="s">
        <v>14</v>
      </c>
      <c r="C11" s="102"/>
      <c r="D11" s="102"/>
      <c r="E11" s="102"/>
      <c r="F11" s="102"/>
      <c r="G11" s="102"/>
      <c r="H11" s="102"/>
      <c r="I11" s="25">
        <f>SUM(I8:I10)</f>
        <v>95914</v>
      </c>
    </row>
    <row r="12" spans="1:10" ht="23.1" customHeight="1" thickBot="1" x14ac:dyDescent="0.3">
      <c r="B12" s="63" t="s">
        <v>8</v>
      </c>
      <c r="C12" s="64"/>
      <c r="D12" s="64"/>
      <c r="E12" s="64"/>
      <c r="F12" s="64"/>
      <c r="G12" s="64"/>
      <c r="H12" s="64"/>
      <c r="I12" s="65"/>
      <c r="J12" s="13"/>
    </row>
    <row r="13" spans="1:10" ht="15.95" customHeight="1" x14ac:dyDescent="0.25">
      <c r="B13" s="87" t="s">
        <v>9</v>
      </c>
      <c r="C13" s="88"/>
      <c r="D13" s="88"/>
      <c r="E13" s="88"/>
      <c r="F13" s="88"/>
      <c r="G13" s="88"/>
      <c r="H13" s="88"/>
      <c r="I13" s="89"/>
      <c r="J13" s="1"/>
    </row>
    <row r="14" spans="1:10" ht="15" customHeight="1" x14ac:dyDescent="0.25">
      <c r="B14" s="10"/>
      <c r="C14"/>
      <c r="D14"/>
      <c r="E14"/>
      <c r="I14" s="9"/>
      <c r="J14" s="1"/>
    </row>
    <row r="15" spans="1:10" ht="20.100000000000001" customHeight="1" x14ac:dyDescent="0.25">
      <c r="B15" s="11" t="s">
        <v>10</v>
      </c>
      <c r="C15"/>
      <c r="D15"/>
      <c r="E15"/>
      <c r="I15" s="9"/>
      <c r="J15" s="1"/>
    </row>
    <row r="16" spans="1:10" ht="20.100000000000001" customHeight="1" x14ac:dyDescent="0.25">
      <c r="B16" s="11" t="s">
        <v>11</v>
      </c>
      <c r="C16"/>
      <c r="D16"/>
      <c r="E16"/>
      <c r="I16" s="9"/>
      <c r="J16" s="1"/>
    </row>
    <row r="17" spans="2:12" ht="20.100000000000001" customHeight="1" x14ac:dyDescent="0.25">
      <c r="B17" s="11" t="s">
        <v>12</v>
      </c>
      <c r="C17"/>
      <c r="D17"/>
      <c r="E17"/>
      <c r="I17" s="9"/>
      <c r="J17" s="1"/>
    </row>
    <row r="18" spans="2:12" ht="20.100000000000001" customHeight="1" x14ac:dyDescent="0.25">
      <c r="B18" s="11" t="s">
        <v>13</v>
      </c>
      <c r="C18"/>
      <c r="D18"/>
      <c r="E18"/>
      <c r="I18" s="9"/>
      <c r="J18" s="1"/>
    </row>
    <row r="19" spans="2:12" ht="15" customHeight="1" x14ac:dyDescent="0.25">
      <c r="B19" s="10"/>
      <c r="C19"/>
      <c r="D19"/>
      <c r="E19"/>
      <c r="I19" s="9"/>
      <c r="J19" s="1"/>
    </row>
    <row r="20" spans="2:12" ht="15" customHeight="1" x14ac:dyDescent="0.25">
      <c r="B20" s="10"/>
      <c r="C20"/>
      <c r="D20"/>
      <c r="E20"/>
      <c r="I20" s="9"/>
      <c r="J20" s="1"/>
      <c r="L20" s="1"/>
    </row>
    <row r="21" spans="2:12" ht="15" customHeight="1" x14ac:dyDescent="0.25">
      <c r="B21" s="10"/>
      <c r="C21"/>
      <c r="D21"/>
      <c r="E21"/>
      <c r="I21" s="9"/>
      <c r="J21" s="1"/>
      <c r="L21" s="6"/>
    </row>
    <row r="22" spans="2:12" ht="15" customHeight="1" x14ac:dyDescent="0.25">
      <c r="B22" s="10"/>
      <c r="C22"/>
      <c r="D22"/>
      <c r="E22"/>
      <c r="I22" s="9"/>
      <c r="J22" s="1"/>
    </row>
    <row r="23" spans="2:12" ht="27.95" customHeight="1" x14ac:dyDescent="0.25">
      <c r="B23" s="69" t="s">
        <v>15</v>
      </c>
      <c r="C23" s="70"/>
      <c r="D23" s="70"/>
      <c r="E23" s="70"/>
      <c r="F23" s="70"/>
      <c r="G23" s="70"/>
      <c r="H23" s="70"/>
      <c r="I23" s="71"/>
      <c r="J23" s="1"/>
    </row>
    <row r="24" spans="2:12" ht="165.95" customHeight="1" thickBot="1" x14ac:dyDescent="0.3">
      <c r="B24" s="66" t="s">
        <v>23</v>
      </c>
      <c r="C24" s="67"/>
      <c r="D24" s="67"/>
      <c r="E24" s="67"/>
      <c r="F24" s="67"/>
      <c r="G24" s="67"/>
      <c r="H24" s="67"/>
      <c r="I24" s="68"/>
      <c r="J24" s="12"/>
    </row>
  </sheetData>
  <mergeCells count="11">
    <mergeCell ref="B11:H11"/>
    <mergeCell ref="B12:I12"/>
    <mergeCell ref="B13:I13"/>
    <mergeCell ref="B23:I23"/>
    <mergeCell ref="B24:I24"/>
    <mergeCell ref="A8:A10"/>
    <mergeCell ref="B1:C3"/>
    <mergeCell ref="D1:I3"/>
    <mergeCell ref="B4:I4"/>
    <mergeCell ref="B5:I5"/>
    <mergeCell ref="B6:I6"/>
  </mergeCells>
  <pageMargins left="0.70866141732283472" right="0.70866141732283472" top="0.74803149606299213" bottom="0.74803149606299213" header="0.31496062992125984" footer="0.31496062992125984"/>
  <pageSetup paperSize="281"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SAMC-0XX-2026-ALCOHOLEMIA</vt:lpstr>
      <vt:lpstr>Oferta Economica- SASIE-Lote_2</vt:lpstr>
      <vt:lpstr>'Oferta Economica- SASIE-Lote_2'!Área_de_impresión</vt:lpstr>
      <vt:lpstr>'SAMC-0XX-2026-ALCOHOLEMIA'!Área_de_impresión</vt:lpstr>
      <vt:lpstr>'SAMC-0XX-2026-ALCOHOLEMIA'!Títulos_a_imprimir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jose gutierrez garzon</cp:lastModifiedBy>
  <cp:lastPrinted>2026-08-13T23:27:02Z</cp:lastPrinted>
  <dcterms:created xsi:type="dcterms:W3CDTF">2025-09-30T17:15:58Z</dcterms:created>
  <dcterms:modified xsi:type="dcterms:W3CDTF">2026-08-19T23:24:41Z</dcterms:modified>
</cp:coreProperties>
</file>