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Kansas\Documents\Alcaldia Bucara Jaime Andres\2026\Contratacion\Licitaciones\Seguros\Seguros Luci Licitacion\"/>
    </mc:Choice>
  </mc:AlternateContent>
  <xr:revisionPtr revIDLastSave="0" documentId="8_{F6BC3379-A8F4-401A-955F-096B1B60349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álisis Económico Lote I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1" l="1"/>
  <c r="G19" i="1"/>
  <c r="F20" i="1"/>
  <c r="J20" i="1" s="1"/>
  <c r="L20" i="1" s="1"/>
  <c r="F19" i="1"/>
  <c r="J19" i="1" l="1"/>
  <c r="L19" i="1" s="1"/>
  <c r="M19" i="1" s="1"/>
  <c r="M21" i="1" s="1"/>
  <c r="M24" i="1" s="1"/>
</calcChain>
</file>

<file path=xl/sharedStrings.xml><?xml version="1.0" encoding="utf-8"?>
<sst xmlns="http://schemas.openxmlformats.org/spreadsheetml/2006/main" count="23" uniqueCount="23">
  <si>
    <t>MUNICIPIO DE BUCARAMANGA</t>
  </si>
  <si>
    <t>OBJETO: "ADQUISICIÓN DE LAS PÓLIZAS QUE CONFORMAN EL PROGRAMA DE SEGUROS DESTINADO A PROTEGER LAS PERSONAS, LOS BIENES E INTERESES PATRIMONIALES Y AQUELLOS POR LOS QUE SEA O LLEGARE A SER LEGALMENTE RESPONSABLE O SOBRE AQUELLOS EN LOS QUE TENGA INTERÉS ASEGURADO EL MUNICIPIO DE BUCARAMANGA."</t>
  </si>
  <si>
    <t xml:space="preserve">EL MUNICIPIO DE BUCARAMANGA </t>
  </si>
  <si>
    <t>TARIFACION</t>
  </si>
  <si>
    <t xml:space="preserve">DIAS DE COBERTURA - VIDA GRUPO - AP </t>
  </si>
  <si>
    <t xml:space="preserve">FECHA DE VENCIMIENTO - VIDA GRUPO - AP </t>
  </si>
  <si>
    <t xml:space="preserve">ITEM ASEGURADO </t>
  </si>
  <si>
    <t>DIAS DE COBERTURA</t>
  </si>
  <si>
    <t>VALOR ASEGURADO</t>
  </si>
  <si>
    <t>TASA MENSUAL (X MIL y/o %)</t>
  </si>
  <si>
    <t xml:space="preserve">NUMERO ASEGURADOS </t>
  </si>
  <si>
    <t>PRIMA NETA</t>
  </si>
  <si>
    <t>IVA</t>
  </si>
  <si>
    <t>PRIMA TOTAL INDIVIDUAL</t>
  </si>
  <si>
    <t xml:space="preserve">GRUPO II - PÓLIZAS DE VIDA - ACCIDENTES PERSONALES </t>
  </si>
  <si>
    <t>VIDA - ADMINSTRACIÓN CENTRAL Y SECRETARIA DE EDUCACIÓN</t>
  </si>
  <si>
    <t xml:space="preserve">ACCIDENTES PERSONALES DOCENTES Y DIRECTIVOS </t>
  </si>
  <si>
    <t xml:space="preserve">TOTAL ASEGURADO GRUPO II - PÓLIZAS DE VIDA - ACCIDENTES PERSONALES </t>
  </si>
  <si>
    <t xml:space="preserve">VALOR TOTAL </t>
  </si>
  <si>
    <t>ANÁLISIS ECONÓMICO - LOTE GRUPO II</t>
  </si>
  <si>
    <t xml:space="preserve">OBSERVACIONES: * ITEMS PÓLIZA DE VIDA Y ACCIDENTES PERSONALES EXCLUIDOS DE IVA </t>
  </si>
  <si>
    <t>VALOR TOTAL PRIMA GRUPO II</t>
  </si>
  <si>
    <r>
      <t xml:space="preserve">NOTA: EL VALOR OFERTADO PARA CADA GRUPO ES INDEPENDIENTE Y NO PODRÁ EXCEDER EL "VALOR TOTAL PRIMA OFERTADA POR GRUPO" ESTABLECIDO EN EL ANÁLISIS ECONÓMICO DE LA ENTIDAD PARA CADA GRUPO. LA PRIMA TOTAL OFERTADA PARA EL GRUPO II CORRESPONDE A LA SUMA DE: </t>
    </r>
    <r>
      <rPr>
        <b/>
        <i/>
        <sz val="11"/>
        <color theme="1"/>
        <rFont val="Arial"/>
        <family val="2"/>
      </rPr>
      <t>QUINIENTOS CINCUENTA Y UN MILLONES CIENTO SESENTA Y NUEVE MIL QUINIENTOS CUARENTA Y SIETE PESOS M/CTE ($551.169.547).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</si>
</sst>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_-;\-* #,##0_-;_-* \-??_-;_-@_-"/>
    <numFmt numFmtId="165" formatCode="_-* #,##0.00_-;\-* #,##0.00_-;_-* \-??_-;_-@_-"/>
    <numFmt numFmtId="166" formatCode="_-* #,##0_-;\-* #,##0_-;_-* \-_-;_-@_-"/>
    <numFmt numFmtId="167" formatCode="&quot;$ &quot;#,##0"/>
    <numFmt numFmtId="168" formatCode="0.0000"/>
    <numFmt numFmtId="169" formatCode="0.0%"/>
    <numFmt numFmtId="170" formatCode="&quot;$ &quot;#,##0.00"/>
    <numFmt numFmtId="171" formatCode="&quot;$&quot;\ #,##0"/>
  </numFmts>
  <fonts count="14" x14ac:knownFonts="1">
    <font>
      <sz val="11"/>
      <color theme="1"/>
      <name val="Aptos Narrow"/>
      <family val="2"/>
      <charset val="1"/>
    </font>
    <font>
      <sz val="11"/>
      <color theme="1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26"/>
      <color theme="1"/>
      <name val="Arial"/>
      <family val="2"/>
      <charset val="1"/>
    </font>
    <font>
      <b/>
      <sz val="16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1"/>
      <color theme="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theme="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name val="Arial"/>
      <family val="2"/>
      <charset val="1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4" tint="-0.249977111117893"/>
        <bgColor rgb="FF333333"/>
      </patternFill>
    </fill>
    <fill>
      <patternFill patternType="solid">
        <fgColor theme="9" tint="0.39988402966399123"/>
        <bgColor rgb="FF47D45A"/>
      </patternFill>
    </fill>
    <fill>
      <patternFill patternType="solid">
        <fgColor theme="0" tint="-4.9989318521683403E-2"/>
        <bgColor rgb="FFFFFFFF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6" fillId="3" borderId="8" xfId="0" applyFont="1" applyFill="1" applyBorder="1" applyAlignment="1">
      <alignment horizontal="center" vertical="center" wrapText="1"/>
    </xf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/>
    <xf numFmtId="166" fontId="1" fillId="2" borderId="2" xfId="0" applyNumberFormat="1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0" xfId="0" applyFont="1" applyFill="1" applyAlignment="1">
      <alignment horizontal="center"/>
    </xf>
    <xf numFmtId="166" fontId="1" fillId="2" borderId="0" xfId="0" applyNumberFormat="1" applyFont="1" applyFill="1"/>
    <xf numFmtId="0" fontId="1" fillId="2" borderId="5" xfId="0" applyFont="1" applyFill="1" applyBorder="1"/>
    <xf numFmtId="0" fontId="7" fillId="2" borderId="7" xfId="0" applyFont="1" applyFill="1" applyBorder="1"/>
    <xf numFmtId="0" fontId="8" fillId="3" borderId="8" xfId="0" applyFont="1" applyFill="1" applyBorder="1"/>
    <xf numFmtId="0" fontId="1" fillId="2" borderId="4" xfId="0" applyFont="1" applyFill="1" applyBorder="1" applyAlignment="1">
      <alignment wrapText="1"/>
    </xf>
    <xf numFmtId="0" fontId="6" fillId="3" borderId="10" xfId="0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166" fontId="6" fillId="3" borderId="9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wrapText="1"/>
    </xf>
    <xf numFmtId="0" fontId="10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center" vertical="center"/>
    </xf>
    <xf numFmtId="167" fontId="10" fillId="0" borderId="13" xfId="0" applyNumberFormat="1" applyFont="1" applyBorder="1" applyAlignment="1">
      <alignment horizontal="center" vertical="center"/>
    </xf>
    <xf numFmtId="167" fontId="1" fillId="0" borderId="13" xfId="0" applyNumberFormat="1" applyFont="1" applyBorder="1" applyAlignment="1">
      <alignment horizontal="center" vertical="center"/>
    </xf>
    <xf numFmtId="167" fontId="7" fillId="0" borderId="13" xfId="0" applyNumberFormat="1" applyFont="1" applyBorder="1" applyAlignment="1">
      <alignment horizontal="center" vertical="center"/>
    </xf>
    <xf numFmtId="167" fontId="6" fillId="3" borderId="6" xfId="0" applyNumberFormat="1" applyFont="1" applyFill="1" applyBorder="1" applyAlignment="1">
      <alignment horizontal="center"/>
    </xf>
    <xf numFmtId="166" fontId="1" fillId="2" borderId="5" xfId="0" applyNumberFormat="1" applyFont="1" applyFill="1" applyBorder="1"/>
    <xf numFmtId="169" fontId="1" fillId="2" borderId="0" xfId="0" applyNumberFormat="1" applyFont="1" applyFill="1"/>
    <xf numFmtId="0" fontId="6" fillId="2" borderId="0" xfId="0" applyFont="1" applyFill="1" applyAlignment="1">
      <alignment horizontal="left" vertical="center" wrapText="1"/>
    </xf>
    <xf numFmtId="166" fontId="6" fillId="2" borderId="0" xfId="0" applyNumberFormat="1" applyFont="1" applyFill="1" applyAlignment="1">
      <alignment horizontal="center"/>
    </xf>
    <xf numFmtId="168" fontId="1" fillId="0" borderId="13" xfId="0" applyNumberFormat="1" applyFont="1" applyBorder="1" applyAlignment="1">
      <alignment horizontal="center" vertical="center"/>
    </xf>
    <xf numFmtId="0" fontId="10" fillId="2" borderId="15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center" vertical="center"/>
    </xf>
    <xf numFmtId="167" fontId="10" fillId="0" borderId="16" xfId="0" applyNumberFormat="1" applyFont="1" applyBorder="1" applyAlignment="1">
      <alignment horizontal="center" vertical="center"/>
    </xf>
    <xf numFmtId="168" fontId="1" fillId="0" borderId="16" xfId="0" applyNumberFormat="1" applyFont="1" applyBorder="1" applyAlignment="1">
      <alignment horizontal="center" vertical="center"/>
    </xf>
    <xf numFmtId="167" fontId="1" fillId="0" borderId="16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6" fillId="3" borderId="6" xfId="0" applyNumberFormat="1" applyFont="1" applyFill="1" applyBorder="1" applyAlignment="1">
      <alignment horizontal="center" vertical="center"/>
    </xf>
    <xf numFmtId="170" fontId="1" fillId="2" borderId="0" xfId="0" applyNumberFormat="1" applyFont="1" applyFill="1"/>
    <xf numFmtId="0" fontId="1" fillId="2" borderId="18" xfId="0" applyFont="1" applyFill="1" applyBorder="1"/>
    <xf numFmtId="0" fontId="6" fillId="2" borderId="19" xfId="0" applyFont="1" applyFill="1" applyBorder="1" applyAlignment="1">
      <alignment horizontal="left" vertical="center" wrapText="1"/>
    </xf>
    <xf numFmtId="166" fontId="6" fillId="2" borderId="19" xfId="0" applyNumberFormat="1" applyFont="1" applyFill="1" applyBorder="1"/>
    <xf numFmtId="166" fontId="1" fillId="2" borderId="17" xfId="0" applyNumberFormat="1" applyFont="1" applyFill="1" applyBorder="1"/>
    <xf numFmtId="166" fontId="6" fillId="2" borderId="0" xfId="0" applyNumberFormat="1" applyFont="1" applyFill="1"/>
    <xf numFmtId="171" fontId="1" fillId="2" borderId="0" xfId="0" applyNumberFormat="1" applyFont="1" applyFill="1"/>
    <xf numFmtId="0" fontId="1" fillId="0" borderId="9" xfId="0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0" fontId="6" fillId="3" borderId="6" xfId="0" applyFont="1" applyFill="1" applyBorder="1" applyAlignment="1">
      <alignment vertical="center"/>
    </xf>
    <xf numFmtId="1" fontId="1" fillId="0" borderId="13" xfId="0" applyNumberFormat="1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0" fontId="1" fillId="2" borderId="0" xfId="0" applyFont="1" applyFill="1"/>
    <xf numFmtId="167" fontId="2" fillId="5" borderId="14" xfId="0" applyNumberFormat="1" applyFont="1" applyFill="1" applyBorder="1" applyAlignment="1">
      <alignment horizontal="center" vertical="center"/>
    </xf>
    <xf numFmtId="0" fontId="0" fillId="0" borderId="20" xfId="0" applyBorder="1"/>
    <xf numFmtId="0" fontId="11" fillId="0" borderId="6" xfId="0" applyFont="1" applyBorder="1" applyAlignment="1">
      <alignment horizontal="center" vertical="center" wrapText="1"/>
    </xf>
    <xf numFmtId="0" fontId="0" fillId="0" borderId="10" xfId="0" applyBorder="1"/>
    <xf numFmtId="0" fontId="0" fillId="0" borderId="9" xfId="0" applyBorder="1"/>
    <xf numFmtId="0" fontId="6" fillId="3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12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C99"/>
      <rgbColor rgb="FF3366FF"/>
      <rgbColor rgb="FF47D45A"/>
      <rgbColor rgb="FF8ED973"/>
      <rgbColor rgb="FFFFCC00"/>
      <rgbColor rgb="FFFF9900"/>
      <rgbColor rgb="FFFF6600"/>
      <rgbColor rgb="FF666699"/>
      <rgbColor rgb="FF969696"/>
      <rgbColor rgb="FF104862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3167800</xdr:colOff>
      <xdr:row>2</xdr:row>
      <xdr:rowOff>170732</xdr:rowOff>
    </xdr:from>
    <xdr:to>
      <xdr:col>4</xdr:col>
      <xdr:colOff>3844345</xdr:colOff>
      <xdr:row>5</xdr:row>
      <xdr:rowOff>176852</xdr:rowOff>
    </xdr:to>
    <xdr:pic>
      <xdr:nvPicPr>
        <xdr:cNvPr id="2" name="image1.png" descr="Recibos Pago Impuestos | Alcaldía de Bucaramang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84976" y="521850"/>
          <a:ext cx="676545" cy="865237"/>
        </a:xfrm>
        <a:prstGeom prst="rect">
          <a:avLst/>
        </a:prstGeom>
        <a:noFill/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7D45A"/>
  </sheetPr>
  <dimension ref="D1:P28"/>
  <sheetViews>
    <sheetView tabSelected="1" topLeftCell="E18" zoomScale="85" zoomScaleNormal="85" workbookViewId="0">
      <selection activeCell="E22" sqref="E22:G22"/>
    </sheetView>
  </sheetViews>
  <sheetFormatPr baseColWidth="10" defaultColWidth="11.44140625" defaultRowHeight="13.8" x14ac:dyDescent="0.25"/>
  <cols>
    <col min="1" max="1" width="1.21875" style="2" customWidth="1"/>
    <col min="2" max="3" width="2.77734375" style="2" customWidth="1"/>
    <col min="4" max="4" width="3.5546875" style="2" customWidth="1"/>
    <col min="5" max="5" width="66.77734375" style="2" customWidth="1"/>
    <col min="6" max="6" width="16.44140625" style="3" customWidth="1"/>
    <col min="7" max="7" width="22.44140625" style="4" customWidth="1"/>
    <col min="8" max="8" width="13.44140625" style="2" customWidth="1"/>
    <col min="9" max="9" width="17" style="2" bestFit="1" customWidth="1"/>
    <col min="10" max="10" width="19" style="2" customWidth="1"/>
    <col min="11" max="11" width="15.77734375" style="2" customWidth="1"/>
    <col min="12" max="12" width="17" style="2" customWidth="1"/>
    <col min="13" max="13" width="21.77734375" style="2" customWidth="1"/>
    <col min="14" max="14" width="3.77734375" style="2" customWidth="1"/>
    <col min="15" max="15" width="4.5546875" style="2" customWidth="1"/>
    <col min="16" max="16" width="25.77734375" style="2" customWidth="1"/>
    <col min="17" max="16384" width="11.44140625" style="2"/>
  </cols>
  <sheetData>
    <row r="1" spans="4:14" ht="13.5" customHeight="1" x14ac:dyDescent="0.25">
      <c r="E1" s="5"/>
      <c r="F1" s="6"/>
    </row>
    <row r="2" spans="4:14" ht="14.25" customHeight="1" x14ac:dyDescent="0.25"/>
    <row r="3" spans="4:14" ht="13.5" customHeight="1" x14ac:dyDescent="0.25">
      <c r="D3" s="7"/>
      <c r="E3" s="8"/>
      <c r="F3" s="9"/>
      <c r="G3" s="10"/>
      <c r="H3" s="8"/>
      <c r="I3" s="8"/>
      <c r="J3" s="8"/>
      <c r="K3" s="8"/>
      <c r="L3" s="8"/>
      <c r="M3" s="11"/>
      <c r="N3" s="12"/>
    </row>
    <row r="4" spans="4:14" ht="13.5" customHeight="1" x14ac:dyDescent="0.25">
      <c r="D4" s="13"/>
      <c r="F4" s="14"/>
      <c r="M4" s="15"/>
      <c r="N4" s="16"/>
    </row>
    <row r="5" spans="4:14" ht="40.5" customHeight="1" x14ac:dyDescent="0.25">
      <c r="D5" s="13"/>
      <c r="E5" s="54" t="s">
        <v>19</v>
      </c>
      <c r="F5" s="55"/>
      <c r="G5" s="56"/>
      <c r="H5" s="57"/>
      <c r="I5" s="57"/>
      <c r="J5" s="57"/>
      <c r="K5" s="57"/>
      <c r="L5" s="57"/>
      <c r="M5" s="57"/>
      <c r="N5" s="16"/>
    </row>
    <row r="6" spans="4:14" ht="21" customHeight="1" x14ac:dyDescent="0.25">
      <c r="D6" s="13"/>
      <c r="E6" s="64" t="s">
        <v>0</v>
      </c>
      <c r="F6" s="55"/>
      <c r="G6" s="56"/>
      <c r="H6" s="57"/>
      <c r="I6" s="57"/>
      <c r="J6" s="57"/>
      <c r="K6" s="57"/>
      <c r="L6" s="57"/>
      <c r="M6" s="57"/>
      <c r="N6" s="16"/>
    </row>
    <row r="7" spans="4:14" ht="39" customHeight="1" x14ac:dyDescent="0.25">
      <c r="D7" s="13"/>
      <c r="E7" s="65" t="s">
        <v>1</v>
      </c>
      <c r="F7" s="55"/>
      <c r="G7" s="56"/>
      <c r="H7" s="57"/>
      <c r="I7" s="57"/>
      <c r="J7" s="57"/>
      <c r="K7" s="57"/>
      <c r="L7" s="57"/>
      <c r="M7" s="57"/>
      <c r="N7" s="16"/>
    </row>
    <row r="8" spans="4:14" ht="14.25" customHeight="1" thickBot="1" x14ac:dyDescent="0.3">
      <c r="D8" s="13"/>
      <c r="F8" s="14"/>
      <c r="M8" s="15"/>
      <c r="N8" s="16"/>
    </row>
    <row r="9" spans="4:14" ht="16.95" customHeight="1" thickBot="1" x14ac:dyDescent="0.3">
      <c r="D9" s="13"/>
      <c r="E9" s="51" t="s">
        <v>2</v>
      </c>
      <c r="F9" s="14"/>
      <c r="M9" s="15"/>
      <c r="N9" s="16"/>
    </row>
    <row r="10" spans="4:14" ht="16.95" customHeight="1" thickBot="1" x14ac:dyDescent="0.3">
      <c r="D10" s="13"/>
      <c r="E10" s="17" t="s">
        <v>3</v>
      </c>
      <c r="F10" s="14"/>
      <c r="M10" s="15"/>
      <c r="N10" s="16"/>
    </row>
    <row r="11" spans="4:14" ht="14.25" customHeight="1" thickBot="1" x14ac:dyDescent="0.3">
      <c r="D11" s="13"/>
      <c r="F11" s="14"/>
      <c r="M11" s="15"/>
      <c r="N11" s="16"/>
    </row>
    <row r="12" spans="4:14" ht="17.55" customHeight="1" thickBot="1" x14ac:dyDescent="0.3">
      <c r="D12" s="13"/>
      <c r="E12" s="18" t="s">
        <v>4</v>
      </c>
      <c r="F12" s="49">
        <v>183</v>
      </c>
      <c r="M12" s="15"/>
      <c r="N12" s="16"/>
    </row>
    <row r="13" spans="4:14" ht="17.55" customHeight="1" thickBot="1" x14ac:dyDescent="0.3">
      <c r="D13" s="13"/>
      <c r="E13" s="18" t="s">
        <v>5</v>
      </c>
      <c r="F13" s="50">
        <v>46320</v>
      </c>
      <c r="M13" s="15"/>
      <c r="N13" s="16"/>
    </row>
    <row r="14" spans="4:14" ht="8.25" customHeight="1" x14ac:dyDescent="0.25">
      <c r="D14" s="13"/>
      <c r="F14" s="14"/>
      <c r="M14" s="15"/>
      <c r="N14" s="16"/>
    </row>
    <row r="15" spans="4:14" ht="8.25" customHeight="1" x14ac:dyDescent="0.25">
      <c r="D15" s="13"/>
      <c r="F15" s="14"/>
      <c r="M15" s="15"/>
      <c r="N15" s="16"/>
    </row>
    <row r="16" spans="4:14" ht="52.5" customHeight="1" x14ac:dyDescent="0.25">
      <c r="D16" s="19"/>
      <c r="E16" s="1" t="s">
        <v>6</v>
      </c>
      <c r="F16" s="20" t="s">
        <v>7</v>
      </c>
      <c r="G16" s="21" t="s">
        <v>8</v>
      </c>
      <c r="H16" s="20" t="s">
        <v>9</v>
      </c>
      <c r="I16" s="20" t="s">
        <v>10</v>
      </c>
      <c r="J16" s="20" t="s">
        <v>11</v>
      </c>
      <c r="K16" s="20" t="s">
        <v>12</v>
      </c>
      <c r="L16" s="20" t="s">
        <v>13</v>
      </c>
      <c r="M16" s="22" t="s">
        <v>21</v>
      </c>
      <c r="N16" s="23"/>
    </row>
    <row r="17" spans="4:16" ht="14.25" customHeight="1" thickBot="1" x14ac:dyDescent="0.3">
      <c r="D17" s="13"/>
      <c r="F17" s="14"/>
      <c r="M17" s="15"/>
      <c r="N17" s="16"/>
    </row>
    <row r="18" spans="4:16" ht="14.25" customHeight="1" thickBot="1" x14ac:dyDescent="0.35">
      <c r="D18" s="13"/>
      <c r="E18" s="67" t="s">
        <v>14</v>
      </c>
      <c r="F18" s="68"/>
      <c r="G18" s="68"/>
      <c r="H18" s="68"/>
      <c r="I18" s="68"/>
      <c r="J18" s="68"/>
      <c r="K18" s="68"/>
      <c r="L18" s="68"/>
      <c r="M18" s="69"/>
      <c r="N18" s="30"/>
      <c r="O18" s="31"/>
    </row>
    <row r="19" spans="4:16" ht="18.75" customHeight="1" x14ac:dyDescent="0.25">
      <c r="D19" s="13"/>
      <c r="E19" s="24" t="s">
        <v>15</v>
      </c>
      <c r="F19" s="25">
        <f>+F12</f>
        <v>183</v>
      </c>
      <c r="G19" s="26">
        <f>I19*110000000</f>
        <v>71280000000</v>
      </c>
      <c r="H19" s="34">
        <v>13.789645771</v>
      </c>
      <c r="I19" s="52">
        <v>648</v>
      </c>
      <c r="J19" s="27">
        <f>H19/1000*G19/365*F19</f>
        <v>492809449.18331248</v>
      </c>
      <c r="K19" s="28">
        <v>0</v>
      </c>
      <c r="L19" s="27">
        <f>+J19</f>
        <v>492809449.18331248</v>
      </c>
      <c r="M19" s="58">
        <f>SUM(L19:L20)</f>
        <v>551169546.77043152</v>
      </c>
      <c r="N19" s="30"/>
      <c r="O19" s="31"/>
    </row>
    <row r="20" spans="4:16" ht="18.75" customHeight="1" x14ac:dyDescent="0.25">
      <c r="D20" s="13"/>
      <c r="E20" s="35" t="s">
        <v>16</v>
      </c>
      <c r="F20" s="36">
        <f>+F12</f>
        <v>183</v>
      </c>
      <c r="G20" s="37">
        <f>I20*7700000</f>
        <v>22368500000</v>
      </c>
      <c r="H20" s="38">
        <v>5.2038038999999996</v>
      </c>
      <c r="I20" s="53">
        <v>2905</v>
      </c>
      <c r="J20" s="39">
        <f>H20/1000*G20/365*F20</f>
        <v>58360097.587119043</v>
      </c>
      <c r="K20" s="40">
        <v>0</v>
      </c>
      <c r="L20" s="39">
        <f>+J20</f>
        <v>58360097.587119043</v>
      </c>
      <c r="M20" s="59"/>
      <c r="N20" s="30"/>
      <c r="O20" s="31"/>
    </row>
    <row r="21" spans="4:16" ht="15.75" customHeight="1" thickBot="1" x14ac:dyDescent="0.35">
      <c r="D21" s="13"/>
      <c r="E21" s="66" t="s">
        <v>17</v>
      </c>
      <c r="F21" s="61"/>
      <c r="G21" s="61"/>
      <c r="H21" s="61"/>
      <c r="I21" s="61"/>
      <c r="J21" s="61"/>
      <c r="K21" s="61"/>
      <c r="L21" s="62"/>
      <c r="M21" s="29">
        <f>+M19</f>
        <v>551169546.77043152</v>
      </c>
      <c r="N21" s="30"/>
      <c r="O21" s="31"/>
    </row>
    <row r="22" spans="4:16" ht="15" customHeight="1" x14ac:dyDescent="0.25">
      <c r="D22" s="13"/>
      <c r="E22" s="70" t="s">
        <v>20</v>
      </c>
      <c r="F22" s="70"/>
      <c r="G22" s="70"/>
      <c r="H22" s="32"/>
      <c r="I22" s="32"/>
      <c r="J22" s="32"/>
      <c r="K22" s="32"/>
      <c r="L22" s="32"/>
      <c r="M22" s="33"/>
      <c r="N22" s="30"/>
      <c r="O22" s="31"/>
    </row>
    <row r="23" spans="4:16" ht="7.5" customHeight="1" thickBot="1" x14ac:dyDescent="0.3">
      <c r="D23" s="13"/>
      <c r="E23" s="32"/>
      <c r="F23" s="32"/>
      <c r="G23" s="32"/>
      <c r="H23" s="32"/>
      <c r="I23" s="32"/>
      <c r="J23" s="32"/>
      <c r="K23" s="32"/>
      <c r="L23" s="32"/>
      <c r="M23" s="33"/>
      <c r="N23" s="30"/>
      <c r="O23" s="31"/>
    </row>
    <row r="24" spans="4:16" ht="19.5" customHeight="1" thickBot="1" x14ac:dyDescent="0.35">
      <c r="D24" s="13"/>
      <c r="E24" s="63" t="s">
        <v>18</v>
      </c>
      <c r="F24" s="61"/>
      <c r="G24" s="61"/>
      <c r="H24" s="61"/>
      <c r="I24" s="61"/>
      <c r="J24" s="61"/>
      <c r="K24" s="61"/>
      <c r="L24" s="61"/>
      <c r="M24" s="41">
        <f>+M21</f>
        <v>551169546.77043152</v>
      </c>
      <c r="N24" s="30"/>
      <c r="O24" s="42"/>
    </row>
    <row r="25" spans="4:16" ht="14.25" customHeight="1" x14ac:dyDescent="0.25">
      <c r="D25" s="43"/>
      <c r="E25" s="44"/>
      <c r="F25" s="44"/>
      <c r="G25" s="44"/>
      <c r="H25" s="44"/>
      <c r="I25" s="44"/>
      <c r="J25" s="44"/>
      <c r="K25" s="44"/>
      <c r="L25" s="44"/>
      <c r="M25" s="45"/>
      <c r="N25" s="46"/>
      <c r="O25" s="31"/>
      <c r="P25" s="48"/>
    </row>
    <row r="26" spans="4:16" ht="6" customHeight="1" x14ac:dyDescent="0.25">
      <c r="E26" s="32"/>
      <c r="F26" s="32"/>
      <c r="G26" s="32"/>
      <c r="H26" s="32"/>
      <c r="I26" s="32"/>
      <c r="J26" s="32"/>
      <c r="K26" s="32"/>
      <c r="L26" s="32"/>
      <c r="M26" s="47"/>
      <c r="N26" s="15"/>
      <c r="O26" s="31"/>
    </row>
    <row r="27" spans="4:16" ht="14.25" customHeight="1" thickBot="1" x14ac:dyDescent="0.3">
      <c r="E27" s="14"/>
      <c r="F27" s="14"/>
      <c r="G27" s="14"/>
      <c r="H27" s="14"/>
      <c r="I27" s="14"/>
      <c r="J27" s="14"/>
      <c r="K27" s="14"/>
      <c r="L27" s="14"/>
      <c r="M27" s="14"/>
    </row>
    <row r="28" spans="4:16" ht="72.599999999999994" customHeight="1" thickBot="1" x14ac:dyDescent="0.35">
      <c r="E28" s="60" t="s">
        <v>22</v>
      </c>
      <c r="F28" s="61"/>
      <c r="G28" s="61"/>
      <c r="H28" s="61"/>
      <c r="I28" s="61"/>
      <c r="J28" s="61"/>
      <c r="K28" s="61"/>
      <c r="L28" s="61"/>
      <c r="M28" s="62"/>
    </row>
  </sheetData>
  <mergeCells count="9">
    <mergeCell ref="E5:M5"/>
    <mergeCell ref="M19:M20"/>
    <mergeCell ref="E28:M28"/>
    <mergeCell ref="E24:L24"/>
    <mergeCell ref="E6:M6"/>
    <mergeCell ref="E7:M7"/>
    <mergeCell ref="E21:L21"/>
    <mergeCell ref="E18:M18"/>
    <mergeCell ref="E22:G22"/>
  </mergeCells>
  <pageMargins left="0.7" right="0.7" top="0.75" bottom="0.75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Económico Lote II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 Morales</dc:creator>
  <cp:keywords/>
  <dc:description/>
  <cp:lastModifiedBy>Kansas</cp:lastModifiedBy>
  <cp:revision>0</cp:revision>
  <dcterms:created xsi:type="dcterms:W3CDTF">2026-06-26T14:02:48Z</dcterms:created>
  <dcterms:modified xsi:type="dcterms:W3CDTF">2026-08-13T03:08:21Z</dcterms:modified>
  <cp:category/>
  <cp:contentStatus/>
</cp:coreProperties>
</file>