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crist\OneDrive\Documents\OTROS PROCESOS MUNICIPIOS\VALLECAUCANA\PROCESOS 2026\LICITACION PUBLICA\TIENDA NUEVA\"/>
    </mc:Choice>
  </mc:AlternateContent>
  <xr:revisionPtr revIDLastSave="0" documentId="13_ncr:1_{F4EEB566-8541-48BC-97C5-EC5FF4434A52}" xr6:coauthVersionLast="47" xr6:coauthVersionMax="47" xr10:uidLastSave="{00000000-0000-0000-0000-000000000000}"/>
  <bookViews>
    <workbookView xWindow="-108" yWindow="-108" windowWidth="23256" windowHeight="12456" tabRatio="771" activeTab="1" xr2:uid="{5B25E950-8AA0-4386-8C6C-4C3378D0B924}"/>
  </bookViews>
  <sheets>
    <sheet name="Form 1- PPTO OFICIAL " sheetId="15" r:id="rId1"/>
    <sheet name="Form 1- OFERTA ECONOMICA" sheetId="14" r:id="rId2"/>
    <sheet name="APU PTAR" sheetId="6" r:id="rId3"/>
    <sheet name="APU PLANTA TRATAM." sheetId="7"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 localSheetId="0">[9]!_xlbgnm.ane7</definedName>
    <definedName name="_____ane7">[9]!_xlbgnm.ane7</definedName>
    <definedName name="_____ane8" localSheetId="1">[9]!_xlbgnm.ane8</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 localSheetId="0">[13]!_xlbgnm.ane7</definedName>
    <definedName name="____ane7">[13]!_xlbgnm.ane7</definedName>
    <definedName name="____ane8" localSheetId="1">[13]!_xlbgnm.ane8</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 localSheetId="0">[15]!_xlbgnm.ane7</definedName>
    <definedName name="___ane7">[15]!_xlbgnm.ane7</definedName>
    <definedName name="___ane8" localSheetId="1">[15]!_xlbgnm.ane8</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iu2">[17]AIU!$J$105</definedName>
    <definedName name="__ane7" localSheetId="1">[13]!_xlbgnm.ane7</definedName>
    <definedName name="__ane7" localSheetId="0">[13]!_xlbgnm.ane7</definedName>
    <definedName name="__ane7">[13]!_xlbgnm.ane7</definedName>
    <definedName name="__ane8" localSheetId="1">[13]!_xlbgnm.ane8</definedName>
    <definedName name="__ane8" localSheetId="0">[13]!_xlbgnm.ane8</definedName>
    <definedName name="__ane8">[13]!_xlbgnm.ane8</definedName>
    <definedName name="__Atp2">[18]EMPRESA!$F$22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ICP1">[11]Tablas!#REF!</definedName>
    <definedName name="__key2" hidden="1">[19]INST!#REF!</definedName>
    <definedName name="__key21" hidden="1">[8]INST!#REF!</definedName>
    <definedName name="__key3" hidden="1">#REF!</definedName>
    <definedName name="__key31" hidden="1">#REF!</definedName>
    <definedName name="__LEY80">#REF!</definedName>
    <definedName name="__MA2">#REF!</definedName>
    <definedName name="__mun2">[20]PESOS!#REF!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'[21]Paral. 1'!$E$1:$E$65536</definedName>
    <definedName name="__Pa2">'[21]Paral. 2'!$E$1:$E$65536</definedName>
    <definedName name="__Pa3">'[21]Paral. 3'!$E$1:$E$65536</definedName>
    <definedName name="__Pa4">[21]Paral.4!$E$1:$E$65536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iu2">[17]AIU!$J$105</definedName>
    <definedName name="_ALM1">#REF!</definedName>
    <definedName name="_AND1">#REF!</definedName>
    <definedName name="_ane7" localSheetId="1">[13]!_xlbgnm.ane7</definedName>
    <definedName name="_ane7" localSheetId="0">[13]!_xlbgnm.ane7</definedName>
    <definedName name="_ane7">[13]!_xlbgnm.ane7</definedName>
    <definedName name="_ane8" localSheetId="1">[13]!_xlbgnm.ane8</definedName>
    <definedName name="_ane8" localSheetId="0">[13]!_xlbgnm.ane8</definedName>
    <definedName name="_ane8">[13]!_xlbgnm.ane8</definedName>
    <definedName name="_APU221">#REF!</definedName>
    <definedName name="_APU465" localSheetId="1">[22]!absc</definedName>
    <definedName name="_APU465" localSheetId="0">[22]!absc</definedName>
    <definedName name="_APU465">[22]!absc</definedName>
    <definedName name="_Atp2">[18]EMPRESA!$F$22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3" hidden="1">'APU PLANTA TRATAM.'!$A$1:$I$4209</definedName>
    <definedName name="_xlnm._FilterDatabase" localSheetId="2" hidden="1">'APU PTAR'!$B$1:$F$417</definedName>
    <definedName name="_xlnm._FilterDatabase">#REF!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EO1600">[23]INSUMOS!$D$67</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[24]INST!#REF!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[20]PESOS!#REF!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255</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37">#REF!</definedName>
    <definedName name="_ref4">#REF!</definedName>
    <definedName name="_REF60">'[23]A.P.U.'!$G$118</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1">#REF!</definedName>
    <definedName name="A_impresión_IM">#REF!</definedName>
    <definedName name="A18A200">[25]ESPEC!#REF!</definedName>
    <definedName name="a2a" hidden="1">{"TAB1",#N/A,TRUE,"GENERAL";"TAB2",#N/A,TRUE,"GENERAL";"TAB3",#N/A,TRUE,"GENERAL";"TAB4",#N/A,TRUE,"GENERAL";"TAB5",#N/A,TRUE,"GENERAL"}</definedName>
    <definedName name="AA">#REF!</definedName>
    <definedName name="aaa">#REF!</definedName>
    <definedName name="aaaaaa">[26]otros!$C$5</definedName>
    <definedName name="aaaaas" hidden="1">{"TAB1",#N/A,TRUE,"GENERAL";"TAB2",#N/A,TRUE,"GENERAL";"TAB3",#N/A,TRUE,"GENERAL";"TAB4",#N/A,TRUE,"GENERAL";"TAB5",#N/A,TRUE,"GENERAL"}</definedName>
    <definedName name="aaas">#REF!</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 localSheetId="1">[22]!absc</definedName>
    <definedName name="absc" localSheetId="0">[22]!absc</definedName>
    <definedName name="absc">[22]!absc</definedName>
    <definedName name="ABSC1" localSheetId="1">[22]!absc</definedName>
    <definedName name="ABSC1" localSheetId="0">[22]!absc</definedName>
    <definedName name="ABSC1">[22]!absc</definedName>
    <definedName name="AC">[27]MATERIALES!$A$163:$K$183</definedName>
    <definedName name="ACACIA_AMARILLA">#REF!</definedName>
    <definedName name="ACARREO">[28]MATERIALES!$I$4</definedName>
    <definedName name="AccessDatabase" hidden="1">"A:\SAIN.mdb"</definedName>
    <definedName name="ACEITE_MOTOR_4_TIEMPOS">#REF!</definedName>
    <definedName name="ACEITE_QUEMADO">#REF!</definedName>
    <definedName name="ACERO_PDR_60_KG">[28]MATERIALES!$D$3</definedName>
    <definedName name="ACPM">#REF!</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'[29]Reservas de Petróleo'!$A$2,'[29]Reservas de Petróleo'!$A$1,'[29]Reservas de Petróleo'!$D$4,'[29]Reservas de Petróleo'!$E$1:$E$65536</definedName>
    <definedName name="ad">#REF!</definedName>
    <definedName name="adasd">#REF!</definedName>
    <definedName name="ADFGSDB" hidden="1">{"via1",#N/A,TRUE,"general";"via2",#N/A,TRUE,"general";"via3",#N/A,TRUE,"general"}</definedName>
    <definedName name="ADITIVO_LIQUIDO_IMPERMEABI">#REF!</definedName>
    <definedName name="Adm">#REF!</definedName>
    <definedName name="administrador">[30]Informacion!$B$15</definedName>
    <definedName name="ADMON">#REF!</definedName>
    <definedName name="ADMON1">#REF!</definedName>
    <definedName name="adoc1" localSheetId="1">[31]!absc</definedName>
    <definedName name="adoc1" localSheetId="0">[31]!absc</definedName>
    <definedName name="adoc1">[31]!absc</definedName>
    <definedName name="ADOC125" localSheetId="1">[31]!absc</definedName>
    <definedName name="ADOC125" localSheetId="0">[31]!absc</definedName>
    <definedName name="ADOC125">[31]!absc</definedName>
    <definedName name="adoq" localSheetId="1">[32]!absc</definedName>
    <definedName name="adoq" localSheetId="0">[32]!absc</definedName>
    <definedName name="adoq">[32]!absc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[27]MATERIALES!$A$9:$L$22</definedName>
    <definedName name="agdsgg" hidden="1">{"via1",#N/A,TRUE,"general";"via2",#N/A,TRUE,"general";"via3",#N/A,TRUE,"general"}</definedName>
    <definedName name="AGREGADO_GRUESO">[28]MATERIALES!$D$4</definedName>
    <definedName name="AGUA">#REF!</definedName>
    <definedName name="aida">#REF!</definedName>
    <definedName name="aida1">#REF!</definedName>
    <definedName name="AIU">#REF!</definedName>
    <definedName name="AIU_01">#REF!</definedName>
    <definedName name="AIU_1">#REF!</definedName>
    <definedName name="AIU_2">#REF!</definedName>
    <definedName name="AJUSTADOR_121.135_PINTUCO">#REF!</definedName>
    <definedName name="AjustDelAIU">#REF!</definedName>
    <definedName name="alam">#REF!</definedName>
    <definedName name="ALAMB">[23]INSUMOS!$D$39</definedName>
    <definedName name="ALAMBRE_NEGRO___18">#REF!</definedName>
    <definedName name="ALAMBRE_NEGRO_PARA_AMARRE_KG">[28]MATERIALES!$D$7</definedName>
    <definedName name="alc" localSheetId="1">[33]!absc</definedName>
    <definedName name="alc" localSheetId="0">[33]!absc</definedName>
    <definedName name="alc">[33]!absc</definedName>
    <definedName name="AlcanceProyecto">#REF!</definedName>
    <definedName name="ALFAJ">#REF!</definedName>
    <definedName name="ALM">#REF!</definedName>
    <definedName name="ALTO">[34]Tabla!$A$1:$A$5</definedName>
    <definedName name="AMORTIGUADORES">[28]MATERIALES!$D$8</definedName>
    <definedName name="Amount">#REF!</definedName>
    <definedName name="ANCLAJE">'[35]MC SF GAVIONES'!#REF!</definedName>
    <definedName name="ANCLAJES">[28]MATERIALES!$D$9</definedName>
    <definedName name="AND">#REF!</definedName>
    <definedName name="ANDAM">[23]INSUMOS!$D$146</definedName>
    <definedName name="ANDEN">#REF!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[36]COMPARATIVO!#REF!</definedName>
    <definedName name="anexo8">#REF!</definedName>
    <definedName name="anexo9">#REF!</definedName>
    <definedName name="anexů7">#REF!</definedName>
    <definedName name="ANGULO_2.1_2_x_1__4_ALU">#REF!</definedName>
    <definedName name="ANGULO_DE_2_X_1_4">[28]MATERIALES!$D$10</definedName>
    <definedName name="ANGULO_DE_2_X_1_8">[28]MATERIALES!$D$11</definedName>
    <definedName name="Antic">[37]BASES!$B$33</definedName>
    <definedName name="ANTICIPO">[38]BASES!$B$33</definedName>
    <definedName name="ANTICIPOS">#REF!</definedName>
    <definedName name="ANTISB">[23]INSUMOS!$D$42</definedName>
    <definedName name="ANTISOL">#REF!</definedName>
    <definedName name="ANTISOL_BLANCO_UNX20_KG.">#REF!</definedName>
    <definedName name="ANTISOL_ROJO">#REF!</definedName>
    <definedName name="AÑO">[26]PRESUPUESTO!$D$13</definedName>
    <definedName name="AÑOWUIE">'[39]Res-Accide-10'!$R$2:$R$7</definedName>
    <definedName name="ap0" hidden="1">#REF!</definedName>
    <definedName name="apaiy">#REF!</definedName>
    <definedName name="APELLIDOS">#REF!</definedName>
    <definedName name="API">#REF!</definedName>
    <definedName name="APU" localSheetId="1">[40]!absc</definedName>
    <definedName name="APU" localSheetId="0">[40]!absc</definedName>
    <definedName name="APU">[40]!absc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BOL_NATIVO_H080_100CM">#REF!</definedName>
    <definedName name="AREA">#REF!</definedName>
    <definedName name="_xlnm.Extract">#REF!</definedName>
    <definedName name="_xlnm.Print_Area" localSheetId="3">'APU PLANTA TRATAM.'!$A$2:$I$53</definedName>
    <definedName name="_xlnm.Print_Area">#N/A</definedName>
    <definedName name="AreaLimpiar">'[41]Info-Portaf'!$N$4,'[41]Info-Portaf'!$C$10:$AE$24,'[41]Info-Portaf'!$C$26:$AE$28,'[41]Info-Portaf'!$C$31:$AE$40,'[41]Info-Portaf'!$C$41:$H$41,'[41]Info-Portaf'!$C$42:$AE$51,'[41]Info-Portaf'!$C$53:$AE$54,'[41]Info-Portaf'!$C$57:$AE$57,'[41]Info-Portaf'!$C$59:$AE$59,'[41]Info-Portaf'!$B$10:$B$61</definedName>
    <definedName name="Areatotal">#REF!</definedName>
    <definedName name="Aref">#REF!</definedName>
    <definedName name="ARENA">[42]INSUMOS!$D$185</definedName>
    <definedName name="ARENA_CUARZO_0.40_0.50MM">#REF!</definedName>
    <definedName name="ARENA_FINA">#REF!</definedName>
    <definedName name="ARENA_GRUESA">#REF!</definedName>
    <definedName name="ARENA_LAVADA">[28]MATERIALES!$D$12</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LTO_190">#REF!</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[43]CONTRATO!$E$18</definedName>
    <definedName name="AuxCom">'[10]DATOS CONTRATO'!$I$16</definedName>
    <definedName name="auxcomisariato">[43]CONTRATO!$I$16</definedName>
    <definedName name="AuxDot">'[10]DATOS CONTRATO'!$I$17</definedName>
    <definedName name="auxdotacion">[43]CONTRATO!$I$17</definedName>
    <definedName name="AuxHab">'[10]DATOS CONTRATO'!$E$17</definedName>
    <definedName name="auxhabi">[44]CONTRATO!$E$17</definedName>
    <definedName name="auxhabitacion">[43]CONTRATO!$E$17</definedName>
    <definedName name="auxtransporte">[43]CONTRATO!$E$16</definedName>
    <definedName name="Avance_por_item">#REF!,#REF!,#REF!,#REF!,#REF!,#REF!,#REF!,#REF!,#REF!,#REF!,#REF!,#REF!,#REF!,#REF!,#REF!,#REF!,#REF!,#REF!</definedName>
    <definedName name="Avances_Totales">#REF!,#REF!,#REF!,#REF!,#REF!,#REF!,#REF!,#REF!,#REF!,#REF!,#REF!,#REF!,#REF!,#REF!,#REF!,#REF!,#REF!,#REF!</definedName>
    <definedName name="AW">#REF!</definedName>
    <definedName name="AYUDANTE">#REF!</definedName>
    <definedName name="azaz" hidden="1">{"TAB1",#N/A,TRUE,"GENERAL";"TAB2",#N/A,TRUE,"GENERAL";"TAB3",#N/A,TRUE,"GENERAL";"TAB4",#N/A,TRUE,"GENERAL";"TAB5",#N/A,TRUE,"GENERAL"}</definedName>
    <definedName name="b">#REF!</definedName>
    <definedName name="Bajo_L">[34]Tabla!$A$1:$A$5</definedName>
    <definedName name="BAKE_ROD__ESPUMA_DE_POLIET">#REF!</definedName>
    <definedName name="BALAST">[42]INSUMOS!$D$199</definedName>
    <definedName name="BANCA_CONCR.COMPLETA">#REF!</definedName>
    <definedName name="BAS">[27]UV_000000_APU!$B$6:$N$75</definedName>
    <definedName name="BASBOX">#REF!</definedName>
    <definedName name="BASE">#REF!</definedName>
    <definedName name="Base_datos_IM">#REF!</definedName>
    <definedName name="BASE_TRITURADA_NORTE">#REF!</definedName>
    <definedName name="base1">#REF!</definedName>
    <definedName name="base2">#REF!</definedName>
    <definedName name="basedatos">[45]Hoja1!$A$4:$BZ$55</definedName>
    <definedName name="_xlnm.Database">#REF!</definedName>
    <definedName name="BaseDeDatos1">#REF!</definedName>
    <definedName name="basep">[46]PRESUPUESTAL!$A$4:$P$190</definedName>
    <definedName name="Basica_Centro_costo_2001">#REF!</definedName>
    <definedName name="Basica_Facturacion_2001">#REF!</definedName>
    <definedName name="Basica_Reserva_2001">#REF!</definedName>
    <definedName name="Básico">#REF!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[27]MATERIALES!$A$202:$K$211</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'[47]Ejecutado%'!#REF!</definedName>
    <definedName name="blEjecutadoPorcen">'[47]Ejecutado$'!$D$1:$CE$45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'[47]Programado$'!$I$1:$CK$45</definedName>
    <definedName name="blReferenciaInforme">#REF!</definedName>
    <definedName name="bn">#REF!</definedName>
    <definedName name="BOLARDO_PREFABRICADO">#REF!</definedName>
    <definedName name="Bombas">#REF!</definedName>
    <definedName name="BOMBEO">[23]INSUMOS!$D$28</definedName>
    <definedName name="BONO">#REF!</definedName>
    <definedName name="BORDER1">[48]steel!#REF!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[49]medelo!$D$37</definedName>
    <definedName name="bt" hidden="1">{"via1",#N/A,TRUE,"general";"via2",#N/A,TRUE,"general";"via3",#N/A,TRUE,"general"}</definedName>
    <definedName name="BTYJHTR" hidden="1">{"TAB1",#N/A,TRUE,"GENERAL";"TAB2",#N/A,TRUE,"GENERAL";"TAB3",#N/A,TRUE,"GENERAL";"TAB4",#N/A,TRUE,"GENERAL";"TAB5",#N/A,TRUE,"GENERAL"}</definedName>
    <definedName name="BuiltIn_Print_Area">'[50]Form5 _Pág_ 1'!#REF!</definedName>
    <definedName name="BuiltIn_Print_Area___0">#REF!</definedName>
    <definedName name="BuiltIn_Print_Titles">#REF!</definedName>
    <definedName name="BuiltIn_Print_Titles___0">#REF!</definedName>
    <definedName name="BULDOZER">[28]EQUIPO!$C$4</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[27]UV_000000_APU!$B$126:$N$137</definedName>
    <definedName name="Cableado">#REF!</definedName>
    <definedName name="CACM">#REF!</definedName>
    <definedName name="CADENERO_1">'[28]MANO OBRA'!$C$6</definedName>
    <definedName name="CADENERO_2">'[28]MANO OBRA'!$C$7</definedName>
    <definedName name="Caimo">#REF!</definedName>
    <definedName name="CAJA_METALICA_MEDIDORES">#REF!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arcá">#REF!</definedName>
    <definedName name="CAMIONETA_TIPO_D_300">[28]EQUIPO!$C$6</definedName>
    <definedName name="CAMPERO_CAMIONETA_TRANSPORTE_MATERIALES">#REF!</definedName>
    <definedName name="CAMPO">#REF!</definedName>
    <definedName name="CAMRF">'[23]A.P.U.'!$G$589</definedName>
    <definedName name="CANT">#REF!</definedName>
    <definedName name="cantidad">'[51]TRAMO 03'!$F:$F,'[51]TRAMO 03'!$I:$I,'[51]TRAMO 03'!$K:$K,'[51]TRAMO 03'!#REF!,'[51]TRAMO 03'!#REF!,'[51]TRAMO 03'!#REF!,'[51]TRAMO 03'!#REF!,'[51]TRAMO 03'!#REF!,'[51]TRAMO 03'!#REF!,'[51]TRAMO 03'!#REF!,'[51]TRAMO 03'!#REF!,'[51]TRAMO 03'!#REF!,'[51]TRAMO 03'!#REF!,'[51]TRAMO 03'!#REF!,'[51]TRAMO 03'!#REF!,'[51]TRAMO 03'!#REF!</definedName>
    <definedName name="CAP">#REF!</definedName>
    <definedName name="CAPAC._HSE">#REF!</definedName>
    <definedName name="CAPTAFARO">[28]MATERIALES!$D$13</definedName>
    <definedName name="CARBONERO">#REF!</definedName>
    <definedName name="CARGA">#REF!</definedName>
    <definedName name="CARGADOR">[28]EQUIPO!$C$7</definedName>
    <definedName name="CARGOS">#REF!</definedName>
    <definedName name="carlos" localSheetId="1">MODULO10.auto_abrir</definedName>
    <definedName name="carlos" localSheetId="0">MODULO10.auto_abrir</definedName>
    <definedName name="carlos">MODULO10.auto_abrir</definedName>
    <definedName name="CARROTANQUE_10000_LT">#REF!</definedName>
    <definedName name="CARROTANQUE_AGUA">#REF!</definedName>
    <definedName name="CARROTANQUE_CAPACIDAD_10000_LITROS">[28]EQUIPO!$C$8</definedName>
    <definedName name="CARROTANQUE_IRRIGADOR">#REF!</definedName>
    <definedName name="CARROTANQUE_IRRIGADOR_DE_ASFALTO">[28]EQUIPO!$C$9</definedName>
    <definedName name="CASET">#REF!</definedName>
    <definedName name="CATALIZADOR_PINTUCOAT">#REF!</definedName>
    <definedName name="CBLES">#REF!</definedName>
    <definedName name="CBLES1">#REF!</definedName>
    <definedName name="CBRDISEÑO">[52]SECTORIZACIÓN!$A$12:$G$20</definedName>
    <definedName name="CBWorkbookPriority" hidden="1">-1602700874</definedName>
    <definedName name="CC">#REF!</definedName>
    <definedName name="ccccc" hidden="1">{"TAB1",#N/A,TRUE,"GENERAL";"TAB2",#N/A,TRUE,"GENERAL";"TAB3",#N/A,TRUE,"GENERAL";"TAB4",#N/A,TRUE,"GENERAL";"TAB5",#N/A,TRUE,"GENERAL"}</definedName>
    <definedName name="CCCCCC">'[53]A. P. U.'!#REF!</definedName>
    <definedName name="CCONTECH">[23]INSUMOS!$D$21</definedName>
    <definedName name="CCT">#REF!</definedName>
    <definedName name="CCTO123">#REF!</definedName>
    <definedName name="CCTO124">#REF!</definedName>
    <definedName name="ccto210">#REF!</definedName>
    <definedName name="CCTOPR21">[23]INSUMOS!$D$9</definedName>
    <definedName name="CCTOPR24.5">[23]INSUMOS!$D$11</definedName>
    <definedName name="CCTOPR28">[23]INSUMOS!$D$12</definedName>
    <definedName name="cd">[54]Hoja1!$C$81</definedName>
    <definedName name="cdcdc" hidden="1">{"via1",#N/A,TRUE,"general";"via2",#N/A,TRUE,"general";"via3",#N/A,TRUE,"general"}</definedName>
    <definedName name="CDctrl">[37]CDItem!$G$8</definedName>
    <definedName name="CDE">#REF!</definedName>
    <definedName name="cdfgrtfd" hidden="1">#REF!</definedName>
    <definedName name="ceerf" hidden="1">{"TAB1",#N/A,TRUE,"GENERAL";"TAB2",#N/A,TRUE,"GENERAL";"TAB3",#N/A,TRUE,"GENERAL";"TAB4",#N/A,TRUE,"GENERAL";"TAB5",#N/A,TRUE,"GENERAL"}</definedName>
    <definedName name="CEM">[23]INSUMOS!$D$55</definedName>
    <definedName name="CEMENTO">[55]Insum!$A$3:$H$63</definedName>
    <definedName name="CEMENTO_ASFALTICO_60_70_PARA_SELLO_DE_JUNTAS">[28]MATERIALES!$D$14</definedName>
    <definedName name="CEMENTO_GRIS_KG">[28]MATERIALES!$D$15</definedName>
    <definedName name="CERCHA">[23]INSUMOS!$D$154</definedName>
    <definedName name="CERRAM">#REF!</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CLOP">'[42]A.P.U. (2)'!$F$74</definedName>
    <definedName name="CILINDRO_COMPACTADOR_DE_6_TONELADAS">#REF!</definedName>
    <definedName name="CINTA_REFL.ALT.INTENS.SEM.">#REF!</definedName>
    <definedName name="CISNEROS">#REF!</definedName>
    <definedName name="cjsa" hidden="1">#REF!</definedName>
    <definedName name="CL">#REF!</definedName>
    <definedName name="CM">[27]MATERIALES!$A$187:$K$189</definedName>
    <definedName name="cmf">[56]Hoja1!$C$27</definedName>
    <definedName name="CMIBLE">#REF!</definedName>
    <definedName name="CMIBLE1">#REF!</definedName>
    <definedName name="COBC">#REF!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_HD_22.5X6">#REF!</definedName>
    <definedName name="CODO_HD_22_5X4">#REF!</definedName>
    <definedName name="CODO_HD_45X6">#REF!</definedName>
    <definedName name="CODO_HD_45X8">#REF!</definedName>
    <definedName name="CODOS">#REF!</definedName>
    <definedName name="cogvsiruj">[36]COMPARATIVO!#REF!</definedName>
    <definedName name="COLAM20">#REF!</definedName>
    <definedName name="COLAMURO">#REF!</definedName>
    <definedName name="COLCIRC">'[23]A.P.U.'!$G$353</definedName>
    <definedName name="COLLARIN_HD_4X1_2_INCLUYE_TORNILLOS_AC">#REF!</definedName>
    <definedName name="COLLARIN_HD_6X1_2_INCLUYE_TORNILLOS_AC">#REF!</definedName>
    <definedName name="COLLARIN_HD_8X1_2_INCLUYE_TORNILLOS_AC">#REF!</definedName>
    <definedName name="COLON">#REF!</definedName>
    <definedName name="ColTap">'[21]Coloc. e Interc. Tapones'!$E$1:$E$65536</definedName>
    <definedName name="COLUMNA2">'[23]A.P.U.'!$G$313</definedName>
    <definedName name="COLUMNETA">'[23]A.P.U.'!$G$597</definedName>
    <definedName name="Com">'[43]LIQUIDA-NOMINA'!$AL$4</definedName>
    <definedName name="COMIDA">#REF!</definedName>
    <definedName name="COMPACTADOR_DE_LLANTA">#REF!</definedName>
    <definedName name="COMPACTADOR_MANUAL">[28]EQUIPO!$C$11</definedName>
    <definedName name="COMPACTADOR_NEUMATICO">[28]EQUIPO!$C$12</definedName>
    <definedName name="COMPRESOR__BARRIDO_Y_SOPLADO">[28]EQUIPO!$C$15</definedName>
    <definedName name="COMPRESOR_125_PIES³_CON_MARTILLOS">[28]EQUIPO!$C$16</definedName>
    <definedName name="COMPRESOR_DE_DOS_MARTILLOS">#REF!</definedName>
    <definedName name="COMPRESOR_DE_UN_MARTILLO">#REF!</definedName>
    <definedName name="Compresores">#REF!</definedName>
    <definedName name="CONCRETO">[28]MATERIALES!$D$16</definedName>
    <definedName name="CONCRETO_ASFALTICO">#REF!</definedName>
    <definedName name="CONCRETO_CLASE_F">[28]MATERIALES!$D$17</definedName>
    <definedName name="CONCRETO_COLOR">#REF!</definedName>
    <definedName name="CONCRETO_PREMEZCLADO_MR_3">#REF!</definedName>
    <definedName name="CONCRETO_PREMEZCLADO_MR_42">#REF!</definedName>
    <definedName name="COND">#REF!</definedName>
    <definedName name="Conformacion">#REF!</definedName>
    <definedName name="ConseqCat">0</definedName>
    <definedName name="ConseqForMitRisk">3</definedName>
    <definedName name="CONST">#REF!</definedName>
    <definedName name="CONT">'[57]DATOS CONTRATO'!$G$13</definedName>
    <definedName name="CONTP">#REF!</definedName>
    <definedName name="Contratante">'[10]DATOS CONTRATO'!$E$6</definedName>
    <definedName name="CONTRATO">[43]CONTRATO!$E$8</definedName>
    <definedName name="COPIA">[0]!err</definedName>
    <definedName name="COPIA1">#REF!</definedName>
    <definedName name="COPIA2">#REF!</definedName>
    <definedName name="copiao4">[0]!err</definedName>
    <definedName name="corri">[0]!err</definedName>
    <definedName name="CORTADOR_MO">'[28]MANO OBRA'!$C$12</definedName>
    <definedName name="CORTADORA_DE_ANGULO">[28]EQUIPO!$C$18</definedName>
    <definedName name="CORTADORA_DE_LÁMINA">[28]EQUIPO!$C$19</definedName>
    <definedName name="CORTADORA_DE_PAVIMENTO_DE_4_A_7_CM">#REF!</definedName>
    <definedName name="COSTO_FRENTE">[58]BITACORA!$E$1:$E$65536</definedName>
    <definedName name="costo2" hidden="1">#REF!</definedName>
    <definedName name="COSTODIRECTO">#REF!</definedName>
    <definedName name="COSTOS">[59]TARIFAS!$A$1:$F$52</definedName>
    <definedName name="cotas">#REF!</definedName>
    <definedName name="cott">[60]COTAS!#REF!</definedName>
    <definedName name="cottass">#REF!</definedName>
    <definedName name="COVID">#REF!</definedName>
    <definedName name="CPVCO22">[23]INSUMOS!#REF!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[61]civ_roma!$C$803:$G$804</definedName>
    <definedName name="Criterios_IM">'[3]7422CW00'!#REF!</definedName>
    <definedName name="Criticidad">[62]Tabla!$A$1:$A$5</definedName>
    <definedName name="CRUZ_HD_PARA_PVC_4X4">#REF!</definedName>
    <definedName name="CRUZ_HD_PARA_PVC_6X4">#REF!</definedName>
    <definedName name="CRUZ_HD_PARA_PVC_6X6">#REF!</definedName>
    <definedName name="CRUZ_HD_PARA_PVC_8X4">#REF!</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ARTÓN">[23]INSUMOS!$D$64</definedName>
    <definedName name="CUARTON_2__x4__x300_OTOBO">#REF!</definedName>
    <definedName name="CUARTON_2_x4_x300_OTOBO">#REF!</definedName>
    <definedName name="CUBS">#REF!</definedName>
    <definedName name="CUNET" hidden="1">{"via1",#N/A,TRUE,"general";"via2",#N/A,TRUE,"general";"via3",#N/A,TRUE,"general"}</definedName>
    <definedName name="Customize" localSheetId="1">[63]!Customize</definedName>
    <definedName name="Customize" localSheetId="0">[63]!Customize</definedName>
    <definedName name="Customize">[63]!Customize</definedName>
    <definedName name="cv" hidden="1">{"TAB1",#N/A,TRUE,"GENERAL";"TAB2",#N/A,TRUE,"GENERAL";"TAB3",#N/A,TRUE,"GENERAL";"TAB4",#N/A,TRUE,"GENERAL";"TAB5",#N/A,TRUE,"GENERAL"}</definedName>
    <definedName name="CVa">'[21]Cambio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#REF!</definedName>
    <definedName name="D_1">#REF!</definedName>
    <definedName name="DAFT">#REF!</definedName>
    <definedName name="DANODO">#REF!</definedName>
    <definedName name="DANODOF">#REF!</definedName>
    <definedName name="DANODOFT">#REF!</definedName>
    <definedName name="dario">'[64]GPI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[61]civ_roma!$C$9:$G$799</definedName>
    <definedName name="DATO1">'[65]46'!$D$3:$CK$429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AF">#REF!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'[66]Pta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FENSA_METÁLICA__TRAMO_DE_3.81_m">[28]MATERIALES!$D$19</definedName>
    <definedName name="DELINEADOR_DE_CORONA">[28]MATERIALES!$D$20</definedName>
    <definedName name="DEM">[27]UV_000000_APU!$B$140:$N$282</definedName>
    <definedName name="demanto">#REF!</definedName>
    <definedName name="DEMOLICIÓN">'[67]BASE-LISTAS'!$B$24:$B$29</definedName>
    <definedName name="DEP_VPR_GRM">#REF!</definedName>
    <definedName name="DEP_VPR_GRN">#REF!</definedName>
    <definedName name="DEP_VPR_GRS">#REF!</definedName>
    <definedName name="DEP_VPR_GTP">#REF!</definedName>
    <definedName name="DEP_VPR_NA">#REF!</definedName>
    <definedName name="DEPEND">[62]Tabla!$B$1:$B$397</definedName>
    <definedName name="DEPENDENCIA">[62]Tabla!$B$1:$B$397</definedName>
    <definedName name="DEPENDENCIAS">[62]Tabla!$B$1:$B$397</definedName>
    <definedName name="DERFE">#REF!</definedName>
    <definedName name="desarrolladas">'[29]Reservas de Petróleo'!$A$2,'[29]Reservas de Petróleo'!$A$1,'[29]Reservas de Petróleo'!$D$4,'[29]Reservas de Petróleo'!$F$1:$F$65536</definedName>
    <definedName name="DESCUNMI">#REF!</definedName>
    <definedName name="DESM">[23]INSUMOS!$D$108</definedName>
    <definedName name="DESMOLDANTE_EN_POLVO">#REF!</definedName>
    <definedName name="DEST_ART">[48]steel!#REF!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[68]Cronograma!#REF!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[63]Personalizar!$E$22</definedName>
    <definedName name="dflt2">[63]Personalizar!$E$23</definedName>
    <definedName name="dflt3">[63]Personalizar!$D$24</definedName>
    <definedName name="dflt4">[63]Personalizar!$E$26</definedName>
    <definedName name="dflt5">[63]Personalizar!$E$27</definedName>
    <definedName name="dflt6">[63]Personalizar!$D$28</definedName>
    <definedName name="dflt7">[63]Personalizar!$G$27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#REF!</definedName>
    <definedName name="diaa">#REF!</definedName>
    <definedName name="DIAGON">[23]INSUMOS!$D$162</definedName>
    <definedName name="Diámetro">#REF!</definedName>
    <definedName name="diámetroft">#REF!</definedName>
    <definedName name="diametros">#REF!</definedName>
    <definedName name="diferencia">'[69]MEDIA GEOMETRICA'!$J$8,'[69]MEDIA GEOMETRICA'!$N$8,'[69]MEDIA GEOMETRICA'!$R$8,'[69]MEDIA GEOMETRICA'!$V$8,'[69]MEDIA GEOMETRICA'!$Z$8,'[69]MEDIA GEOMETRICA'!$AD$8,'[69]MEDIA GEOMETRICA'!$AH$8,'[69]MEDIA GEOMETRICA'!$AL$8,'[69]MEDIA GEOMETRICA'!#REF!,'[69]MEDIA GEOMETRICA'!#REF!</definedName>
    <definedName name="DIFERENCIAL_2TON">[28]EQUIPO!$C$21</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[43]EMPRESA!$F$14</definedName>
    <definedName name="DISOLVENTE_TIPO_TRAFICO">#REF!</definedName>
    <definedName name="display_area_2">#REF!</definedName>
    <definedName name="Disposición_final_de_desechos">#REF!</definedName>
    <definedName name="DISPOSICIÓN_FINAL_DESECHOS">[28]MATERIALES!$D$22</definedName>
    <definedName name="DISPOSICIÓN_FINAL_MATERIAL_DE_EXCAVACIÓN___BOTADERO">[28]MATERIALES!$D$21</definedName>
    <definedName name="DISTANCIA_ACARREO">[28]MATERIALES!$I$5</definedName>
    <definedName name="DISTANCIA_DISPOSICION_FINAL">[28]MATERIALES!$I$7</definedName>
    <definedName name="DISTANCIA_TRANSPORTE">[28]MATERIALES!$I$6</definedName>
    <definedName name="djdytj" hidden="1">{"TAB1",#N/A,TRUE,"GENERAL";"TAB2",#N/A,TRUE,"GENERAL";"TAB3",#N/A,TRUE,"GENERAL";"TAB4",#N/A,TRUE,"GENERAL";"TAB5",#N/A,TRUE,"GENERAL"}</definedName>
    <definedName name="DM">[27]MATERIALES!$A$360:$K$408</definedName>
    <definedName name="DMxUS">#REF!</definedName>
    <definedName name="do">#REF!</definedName>
    <definedName name="dolar">#REF!</definedName>
    <definedName name="DOLLAR">[70]CÁLCULOS!$H$34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[68]Cronograma!#REF!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[71]EMPRESA!$I$25</definedName>
    <definedName name="DsctoPension">[71]EMPRESA!$I$23</definedName>
    <definedName name="DsctoSalud">[71]EMPRESA!$I$24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BANO">#REF!</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'[72]Info Ejec'!$A$1:$AV$153</definedName>
    <definedName name="EL">[27]MATERIALES!$A$215:$K$267</definedName>
    <definedName name="ELIMINACIONPROYC">#REF!</definedName>
    <definedName name="emanto">#REF!</definedName>
    <definedName name="eme">[0]!err</definedName>
    <definedName name="EMPLEADO">#REF!</definedName>
    <definedName name="Empresa">[43]EMPRESA!$F$6</definedName>
    <definedName name="EMULSION">#REF!</definedName>
    <definedName name="EMULSION_ASFALTICA">#REF!</definedName>
    <definedName name="EMULSION_ASFALTICA_18K">#REF!</definedName>
    <definedName name="EMULSIÓN_ASFÁLTICA_DE_ROTURA_LENTA_CRL_1">[28]MATERIALES!$D$24</definedName>
    <definedName name="EMULSIÓN_CRR_1">[28]MATERIALES!$D$25</definedName>
    <definedName name="End_Bal">#REF!</definedName>
    <definedName name="ene">#REF!</definedName>
    <definedName name="Ensayos">#REF!</definedName>
    <definedName name="ENTRADASP">#REF!</definedName>
    <definedName name="EPECIALIDAD_SIDOE">[12]Tablas!#REF!</definedName>
    <definedName name="EPV">[27]UV_000000_APU!$B$3191:$N$3321</definedName>
    <definedName name="EQUI">[73]EQUIPO!$B$2:$B$36</definedName>
    <definedName name="equipo">[74]Equipo!$A$7:$A$65536</definedName>
    <definedName name="EQUIPO_1">[73]EQUIPO!$B$2:$D$36</definedName>
    <definedName name="EQUIPO_DE_ACABADO_SUPERFICIAL">#REF!</definedName>
    <definedName name="EQUIPO_DE_LAMINACIÓN">[28]EQUIPO!$C$22</definedName>
    <definedName name="EQUIPO_DE_OXICORTE">[28]EQUIPO!$C$23</definedName>
    <definedName name="EQUIPO_DE_PINTURA">[28]EQUIPO!$C$24</definedName>
    <definedName name="EQUIPO_DE_SERIGRAFÍA">[28]EQUIPO!$C$25</definedName>
    <definedName name="EQUIPO_DE_SOLDADURA">[28]EQUIPO!$C$26</definedName>
    <definedName name="EQUIPO_SANDBLASTING_GRANALLADORA_ARENA">#REF!</definedName>
    <definedName name="EQUIPO1">#REF!</definedName>
    <definedName name="Equipos">#REF!</definedName>
    <definedName name="EQUIPOS1">#REF!</definedName>
    <definedName name="eqw" hidden="1">{"via1",#N/A,TRUE,"general";"via2",#N/A,TRUE,"general";"via3",#N/A,TRUE,"general"}</definedName>
    <definedName name="ERE_ART">[48]steel!$B$8:$B$47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[27]UV_000000_APU!$B$367:$N$583</definedName>
    <definedName name="ESA">#REF!</definedName>
    <definedName name="ESCALERA">'[23]A.P.U.'!$G$367</definedName>
    <definedName name="ESE">#REF!</definedName>
    <definedName name="ESFERAS_REFLECTIVAS">[28]MATERIALES!$D$26</definedName>
    <definedName name="ESMALTE_PINTUCOAT">#REF!</definedName>
    <definedName name="ESPE">#REF!</definedName>
    <definedName name="ESPECIFICACION">#REF!</definedName>
    <definedName name="Especificación">#REF!</definedName>
    <definedName name="ESS">[27]MATERIALES!$A$279:$K$295</definedName>
    <definedName name="EST">[27]UV_000000_APU!$B$585:$N$1074</definedName>
    <definedName name="ESTA">#REF!</definedName>
    <definedName name="ESTACAS__PINTURA__TACHUELAS__HILO__ETC">[28]MATERIALES!$D$27</definedName>
    <definedName name="ESTACION_TOTAL">[28]EQUIPO!$C$27</definedName>
    <definedName name="Estados">#REF!</definedName>
    <definedName name="Estimate_Factor">1</definedName>
    <definedName name="ESTMETC">[23]INSUMOS!$D$66</definedName>
    <definedName name="ESTRAE">'[3]7422CW00'!#REF!</definedName>
    <definedName name="ESTRU">[75]Estructura!$C$7:$E$2570</definedName>
    <definedName name="ESTRUCTURA" hidden="1">{#N/A,#N/A,TRUE,"INGENIERIA";#N/A,#N/A,TRUE,"COMPRAS";#N/A,#N/A,TRUE,"DIRECCION";#N/A,#N/A,TRUE,"RESUMEN"}</definedName>
    <definedName name="ESTRUCTURAS">[76]Hoja3!$B$7:$B$15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[27]UV_000000_APU!$B$285:$N$365</definedName>
    <definedName name="EX_1" hidden="1">#REF!</definedName>
    <definedName name="exc">#REF!</definedName>
    <definedName name="EXCAV">#REF!</definedName>
    <definedName name="EXCAV_1">#REF!</definedName>
    <definedName name="EXCAV_2">#REF!</definedName>
    <definedName name="exCEL">#REF!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[64]SKJ452!#REF!</definedName>
    <definedName name="Excel_BuiltIn_Print_Titles_11">[64]ITA878!#REF!</definedName>
    <definedName name="Excel_BuiltIn_Print_Titles_12">'[64]AEA-944'!#REF!</definedName>
    <definedName name="Excel_BuiltIn_Print_Titles_13">'[64]DUB-823'!#REF!</definedName>
    <definedName name="Excel_BuiltIn_Print_Titles_14">'[64]GPI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[64]XXJ617!#REF!</definedName>
    <definedName name="Excel_BuiltIn_Print_Titles_20">#REF!</definedName>
    <definedName name="Excel_BuiltIn_Print_Titles_21">[64]SNG_855!#REF!</definedName>
    <definedName name="Excel_BuiltIn_Print_Titles_23">#REF!</definedName>
    <definedName name="Excel_BuiltIn_Print_Titles_3">'[77]COSTOS OFICINA'!#REF!</definedName>
    <definedName name="Excel_BuiltIn_Print_Titles_4">'[77]COSTOS CAMPAMENTO'!#REF!</definedName>
    <definedName name="Excel_BuiltIn_Print_Titles_5">'[64]VEA 374'!#REF!</definedName>
    <definedName name="Excel_BuiltIn_Print_Titles_5_XX">'[64]VEA 374'!#REF!</definedName>
    <definedName name="Excel_BuiltIn_Print_Titles_6">#REF!</definedName>
    <definedName name="Excel_BuiltIn_Print_Titles_7">[64]HFB024!#REF!</definedName>
    <definedName name="Excel_BuiltIn_Print_Titles_8">#REF!</definedName>
    <definedName name="Excel_BuiltIn_Print_Titles_9">[64]PAJ825!#REF!</definedName>
    <definedName name="EXCROC">'[78]Análisis de precios'!$H$52</definedName>
    <definedName name="ExtensionCoordinador">#REF!</definedName>
    <definedName name="Extra_Pay">#REF!</definedName>
    <definedName name="Extracción_IM">#REF!</definedName>
    <definedName name="Extras">'[43]LIQUIDA-NOMINA'!$AH$4</definedName>
    <definedName name="F._INGRESO">#REF!</definedName>
    <definedName name="F._RETIRO">#REF!</definedName>
    <definedName name="F.L">#REF!</definedName>
    <definedName name="Facilidades">#REF!</definedName>
    <definedName name="factor">#REF!</definedName>
    <definedName name="FACTURADO">'[79]Itemes Renovación'!#REF!</definedName>
    <definedName name="FareWellStmnt" localSheetId="1">[63]!FareWellStmnt</definedName>
    <definedName name="FareWellStmnt" localSheetId="0">[63]!FareWellStmnt</definedName>
    <definedName name="FareWellStmnt">[63]!FareWellStmnt</definedName>
    <definedName name="FaseProyecto">#REF!</definedName>
    <definedName name="FCF">#REF!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[80]Tablas!$B$1:$B$65536</definedName>
    <definedName name="FechaInicio">[43]CONTRATO!$E$10</definedName>
    <definedName name="FechaTermina">[43]CONTRATO!$E$11</definedName>
    <definedName name="FechaTerminacion">#REF!</definedName>
    <definedName name="fer">'[39]Res-Accide-10'!#REF!</definedName>
    <definedName name="ferfer" hidden="1">{"via1",#N/A,TRUE,"general";"via2",#N/A,TRUE,"general";"via3",#N/A,TRUE,"general"}</definedName>
    <definedName name="Festivos">'[81]días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FRANC">#REF!</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hidden="1">#REF!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[27]MATERIALES!$A$307:$K$356</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_de_semana">'[81]días habiles 2015'!$M$1:$M$2</definedName>
    <definedName name="FINANCIACION">[0]!err</definedName>
    <definedName name="FinePrint" localSheetId="1">[63]!FinePrint</definedName>
    <definedName name="FinePrint" localSheetId="0">[63]!FinePrint</definedName>
    <definedName name="FinePrint">[63]!FinePrint</definedName>
    <definedName name="FM">1.18</definedName>
    <definedName name="fnic">[56]Hoja1!$C$13</definedName>
    <definedName name="FO">1.32</definedName>
    <definedName name="FORDESCR">'[3]7422CW00'!#REF!</definedName>
    <definedName name="FORM_C3">[82]Hoja1!$A$33:$N$51</definedName>
    <definedName name="FORMAL">#REF!</definedName>
    <definedName name="FORMALETA">[83]INSUMOS!$D$1398</definedName>
    <definedName name="FORMALETA_CAMARA_INSPECCION">#REF!</definedName>
    <definedName name="FORMALETA_M2">[28]MATERIALES!$D$28</definedName>
    <definedName name="FORMALETA_MET.PAVIMENTO_0.15X0.20X3MTS">#REF!</definedName>
    <definedName name="FORMALETA_MET.SARDINEL">#REF!</definedName>
    <definedName name="FORMOLT">'[3]7422CW00'!#REF!</definedName>
    <definedName name="formularioCantidades">#REF!</definedName>
    <definedName name="FORMVA">#REF!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ASOLINA_CORRIENTE">#REF!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MALLA_BIAXIAL__EN_POLIPROPILENO_RESISTENCIA_A_LA_TENSÓN_8_5_KN_m">[28]MATERIALES!$D$30</definedName>
    <definedName name="Geotex">#REF!</definedName>
    <definedName name="GEOTEXTIL_NO_TEJIDO_2500">[28]MATERIALES!$D$31</definedName>
    <definedName name="GERENCIA">#REF!</definedName>
    <definedName name="GERENCIA1">#REF!</definedName>
    <definedName name="GERENCIA2">#REF!</definedName>
    <definedName name="Gerente">[43]EMPRESA!$F$12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'[84]A. P. U.'!#REF!</definedName>
    <definedName name="ghdghuy" hidden="1">{"via1",#N/A,TRUE,"general";"via2",#N/A,TRUE,"general";"via3",#N/A,TRUE,"general"}</definedName>
    <definedName name="GHDP" hidden="1">{"via1",#N/A,TRUE,"general";"via2",#N/A,TRUE,"general";"via3",#N/A,TRUE,"general"}</definedName>
    <definedName name="ghf">'[85]7422CW00'!#REF!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VA_TRITURADA_.3_4">#REF!</definedName>
    <definedName name="GRAVA_TRITURADA_2">#REF!</definedName>
    <definedName name="GRAVA_TRITURADA_DE_3_OCTAV">#REF!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hidden="1">{"TAB1",#N/A,TRUE,"GENERAL";"TAB2",#N/A,TRUE,"GENERAL";"TAB3",#N/A,TRUE,"GENERAL";"TAB4",#N/A,TRUE,"GENERAL";"TAB5",#N/A,TRUE,"GENERAL"}</definedName>
    <definedName name="gsfsf" hidden="1">{"via1",#N/A,TRUE,"general";"via2",#N/A,TRUE,"general";"via3",#N/A,TRUE,"general"}</definedName>
    <definedName name="GT">[86]BASE!$C$4:$H$255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GUADUA">[23]INSUMOS!$D$71</definedName>
    <definedName name="GUADUA__TACO__2.50_3M">#REF!</definedName>
    <definedName name="GUAYACAN_AMARILLO">#REF!</definedName>
    <definedName name="GUAYACAN_ROSADO">#REF!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AMIENTA_MENOR">#REF!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'[21]Interc de Hidr.'!$E$1:$E$65536</definedName>
    <definedName name="HIDE1">[48]steel!$F$7:$J$7</definedName>
    <definedName name="HIDRANTE_E.B_CHICAGO_D_4">#REF!</definedName>
    <definedName name="HIDRANTE_E.B_CHICAGO_D_6">#REF!</definedName>
    <definedName name="HIERR.DE_37000_PSI_259_MPA">#REF!</definedName>
    <definedName name="HIERR.DE_60000_PSI_420_MPA">#REF!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#REF!</definedName>
    <definedName name="horat">'[21]Itemes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hidden="1">{"TAB1",#N/A,TRUE,"GENERAL";"TAB2",#N/A,TRUE,"GENERAL";"TAB3",#N/A,TRUE,"GENERAL";"TAB4",#N/A,TRUE,"GENERAL";"TAB5",#N/A,TRUE,"GENERAL"}</definedName>
    <definedName name="HS">[27]MATERIALES!$A$75:$K$160</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V">[27]MATERIALES!$A$38:$K$59</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[56]Hoja1!$C$17</definedName>
    <definedName name="icbf">[56]Hoja1!$C$15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'[84]A.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'[87]1'!$N$41</definedName>
    <definedName name="IMP">[26]otros!$C$3</definedName>
    <definedName name="IMPERM">#REF!</definedName>
    <definedName name="IMPERMEABILIZANTE">[28]MATERIALES!$D$32</definedName>
    <definedName name="IMPRESSION">#REF!</definedName>
    <definedName name="Imprev">#REF!</definedName>
    <definedName name="IMPRIM">#REF!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___0">#REF!</definedName>
    <definedName name="INFORME">[88]TABLAS!$A$1:$A$65536</definedName>
    <definedName name="Informe_semanal">#REF!</definedName>
    <definedName name="INGENIERIA1" hidden="1">#REF!</definedName>
    <definedName name="INGENIERIA11" hidden="1">#REF!</definedName>
    <definedName name="iniciales">'[29]Reservas de Petróleo'!$A$2,'[29]Reservas de Petróleo'!$A$1,'[29]Reservas de Petróleo'!$D$4,'[29]Reservas de Petróleo'!$D$1:$D$65536</definedName>
    <definedName name="Inicio">[37]BASES!$E$26</definedName>
    <definedName name="INPU">#REF!</definedName>
    <definedName name="INPUT">'[3]7422CW00'!#REF!</definedName>
    <definedName name="INSTALADOR_MO">'[28]MANO OBRA'!$C$17</definedName>
    <definedName name="INSU">[89]INSUMOS!$A$1:$E$65536</definedName>
    <definedName name="Insumos_auxiliares">[90]Insumos!#REF!</definedName>
    <definedName name="Insumos_basicos">#REF!</definedName>
    <definedName name="INSUMOS_COMPLEMENTARIOS">#REF!</definedName>
    <definedName name="Int">#REF!</definedName>
    <definedName name="InTap">[21]Interc.tapones!$E$1:$E$65536</definedName>
    <definedName name="INTER">[76]Hoja3!$F$7:$F$9</definedName>
    <definedName name="Intercambiadores">#REF!</definedName>
    <definedName name="Interest_Rate">#REF!</definedName>
    <definedName name="INTERMEDIA_I">#REF!</definedName>
    <definedName name="Interventor">[43]CONTRATO!$E$12</definedName>
    <definedName name="IntVal">'[21]Interc.válv.'!$E$1:$E$65536</definedName>
    <definedName name="INV_11">'[91]PR 1'!$A$2:$N$655</definedName>
    <definedName name="INV_Payments" localSheetId="1">[63]!INV_Payments</definedName>
    <definedName name="INV_Payments" localSheetId="0">[63]!INV_Payments</definedName>
    <definedName name="INV_Payments">[63]!INV_Payments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'[43]LIQUIDA-NOMINA'!$AT$4</definedName>
    <definedName name="issafp">[56]Hoja1!$C$19</definedName>
    <definedName name="isscs">[56]Hoja1!$C$21</definedName>
    <definedName name="isseps">[56]Hoja1!$C$20</definedName>
    <definedName name="item">[92]Hoja1!$A$2:$B$65536</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T">#REF!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SUtl">#REF!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ARZ">#REF!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GALVANIZADA_C.16">#REF!</definedName>
    <definedName name="lame" hidden="1">#REF!</definedName>
    <definedName name="LAMINA_GALVANIZADA_CAL_16">[28]MATERIALES!$D$33</definedName>
    <definedName name="LAMINADOR_MO">'[28]MANO OBRA'!$C$15</definedName>
    <definedName name="LANODO">#REF!</definedName>
    <definedName name="LANODOFT">#REF!</definedName>
    <definedName name="Last_Row">#N/A</definedName>
    <definedName name="lb">#REF!</definedName>
    <definedName name="ld">#REF!</definedName>
    <definedName name="LEBM">#REF!</definedName>
    <definedName name="lhl">#REF!</definedName>
    <definedName name="Libro1_Hoja1_Lista">[93]LISTADO!#REF!</definedName>
    <definedName name="LICITACION">#REF!</definedName>
    <definedName name="LIMA">#REF!</definedName>
    <definedName name="LIMPIADOR_PVC_760_GRMS">#REF!</definedName>
    <definedName name="LINEA">[94]CONT_ADI!#REF!</definedName>
    <definedName name="ListaCantidad">#REF!</definedName>
    <definedName name="Listado">#REF!</definedName>
    <definedName name="Listado1">#REF!</definedName>
    <definedName name="ListaItem">#REF!</definedName>
    <definedName name="ListaUni">[95]TOTALES!$D$7:$D$654</definedName>
    <definedName name="LISTON">[83]INSUMOS!$D$563</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[96]tub!$C$1:$J$39</definedName>
    <definedName name="lllllh" hidden="1">{"via1",#N/A,TRUE,"general";"via2",#N/A,TRUE,"general";"via3",#N/A,TRUE,"general"}</definedName>
    <definedName name="lllllllo" hidden="1">{"via1",#N/A,TRUE,"general";"via2",#N/A,TRUE,"general";"via3",#N/A,TRUE,"general"}</definedName>
    <definedName name="LLUVIA_DE_ORO">#REF!</definedName>
    <definedName name="Loan_Amount">#REF!</definedName>
    <definedName name="Loan_Start">#REF!</definedName>
    <definedName name="Loan_Years">#REF!</definedName>
    <definedName name="LOCA" localSheetId="1">[32]!absc</definedName>
    <definedName name="LOCA" localSheetId="0">[32]!absc</definedName>
    <definedName name="LOCA">[32]!absc</definedName>
    <definedName name="LOCA1" localSheetId="1">[40]!absc</definedName>
    <definedName name="LOCA1" localSheetId="0">[40]!absc</definedName>
    <definedName name="LOCA1">[40]!absc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OSETA_TACTIL_ALERTA__40X40_ML">[97]MATERIALES!#REF!</definedName>
    <definedName name="LOSETA_TACTIL_GUIA_40X40_ML">[97]MATERIALES!#REF!</definedName>
    <definedName name="lp">#REF!</definedName>
    <definedName name="lplpl" hidden="1">{"via1",#N/A,TRUE,"general";"via2",#N/A,TRUE,"general";"via3",#N/A,TRUE,"general"}</definedName>
    <definedName name="lt">#REF!</definedName>
    <definedName name="LUISA">#REF!</definedName>
    <definedName name="lun">'[39]Res-Accide-10'!#REF!</definedName>
    <definedName name="lv">#REF!</definedName>
    <definedName name="m">#REF!</definedName>
    <definedName name="MA">'[39]Res-Accide-10'!#REF!</definedName>
    <definedName name="mac">#REF!</definedName>
    <definedName name="MACR">#REF!</definedName>
    <definedName name="MACRDEL">'[3]7422CW00'!#REF!</definedName>
    <definedName name="Macroactividad">#REF!</definedName>
    <definedName name="mafdsf" hidden="1">{"via1",#N/A,TRUE,"general";"via2",#N/A,TRUE,"general";"via3",#N/A,TRUE,"general"}</definedName>
    <definedName name="MALLA2">#REF!</definedName>
    <definedName name="Manning">#REF!</definedName>
    <definedName name="MANO_OBRA_METALISTERIA_1_AYUDANTE_1_OFI">#REF!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_APLICADORA_DE_PINTURA">#REF!</definedName>
    <definedName name="MAQUINA_MANUAL">[28]EQUIPO!$C$30</definedName>
    <definedName name="MAQUINA_TERMICA__pegatachas">[28]EQUIPO!$C$31</definedName>
    <definedName name="MAQUINAR">[55]Insum!$A$68:$H$98</definedName>
    <definedName name="mar">'[39]Res-Accide-10'!#REF!</definedName>
    <definedName name="MARCO_H">#REF!</definedName>
    <definedName name="marina">'[98]Informe Semanal 1'!#REF!</definedName>
    <definedName name="MARS">#REF!</definedName>
    <definedName name="masor" hidden="1">{"via1",#N/A,TRUE,"general";"via2",#N/A,TRUE,"general";"via3",#N/A,TRUE,"general"}</definedName>
    <definedName name="MAT">#REF!</definedName>
    <definedName name="MATER">[73]MATERIAL!$B$3:$B$580</definedName>
    <definedName name="MATERIAL">'[99]TABLA MATERIALES'!$A$3:$D$654</definedName>
    <definedName name="MATERIAL_DE_BASE_PROCESADO_EN_PLANTA__TRITURADO">[28]MATERIALES!$D$34</definedName>
    <definedName name="MATERIAL_DE_SUBBASE_CBR_20">[28]MATERIALES!$D$35</definedName>
    <definedName name="MATERIAL_DE_SUBBASE_PROCESADO_EN_PLANTA__CBR__30">[28]MATERIALES!$D$36</definedName>
    <definedName name="MATERIAL_DRENANTE__TAMAÑO_MAX_3">[28]MATERIALES!$D$37</definedName>
    <definedName name="MATERIAL_SELECCIONADO_PARA_RELLENO">[28]MATERIALES!$D$38</definedName>
    <definedName name="MATERIALES">[73]MATERIAL!$B$2:$D$580</definedName>
    <definedName name="materiales1">#REF!</definedName>
    <definedName name="MaterialTub">#REF!</definedName>
    <definedName name="MATRIZ">#REF!</definedName>
    <definedName name="MATRIZ_DE_DATOS">#REF!</definedName>
    <definedName name="MATSUB">[23]INSUMOS!$D$115</definedName>
    <definedName name="MC">[27]MATERIALES!$A$435:$F$470</definedName>
    <definedName name="MCCs">#REF!</definedName>
    <definedName name="MD">[27]UV_000000_APU!$B$1076:$N$1908</definedName>
    <definedName name="mdd" hidden="1">{"via1",#N/A,TRUE,"general";"via2",#N/A,TRUE,"general";"via3",#N/A,TRUE,"general"}</definedName>
    <definedName name="mediah_reposo_comida">'[100]CCP,LEYES,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[26]PRESUPUESTO!$C$13</definedName>
    <definedName name="MesCotiz">'[10]LIQ-NOM'!$H$3</definedName>
    <definedName name="MesCotizacion">'[43]LIQUIDA-NOMINA'!$H$3</definedName>
    <definedName name="MESES">#REF!</definedName>
    <definedName name="MesesMora">'[10]LIQ-NOM'!$I$3</definedName>
    <definedName name="Meta1">#REF!</definedName>
    <definedName name="Meta2">#REF!</definedName>
    <definedName name="Meta3">#REF!</definedName>
    <definedName name="MEZASF">#REF!</definedName>
    <definedName name="MEZCL">[23]INSUMOS!$D$158</definedName>
    <definedName name="MEZCLA_CONCRETO_1_2">#REF!</definedName>
    <definedName name="MEZCLA_CONCRETO_1_2_3___3100_PSI_21__MPA">#REF!</definedName>
    <definedName name="MEZCLA_CONCRETO_1_2_3_3100_PSI_21_MPA">#REF!</definedName>
    <definedName name="MEZCLA_CONCRETO_1_2_4___2850_PSI_20.0MPa">#REF!</definedName>
    <definedName name="MEZCLA_CONCRETO_1_3_5_2000_PSI_14_MPA">#REF!</definedName>
    <definedName name="MEZCLA_DENSA_MDC_19">[28]MATERIALES!$D$39</definedName>
    <definedName name="MEZCLA_MSC_25">[28]MATERIALES!$D$40</definedName>
    <definedName name="MEZCLADORA_DE_CONCRETO__1BULTO">[28]EQUIPO!$C$32</definedName>
    <definedName name="mfgjrdt" hidden="1">{"TAB1",#N/A,TRUE,"GENERAL";"TAB2",#N/A,TRUE,"GENERAL";"TAB3",#N/A,TRUE,"GENERAL";"TAB4",#N/A,TRUE,"GENERAL";"TAB5",#N/A,TRUE,"GENERAL"}</definedName>
    <definedName name="mghm" hidden="1">{"via1",#N/A,TRUE,"general";"via2",#N/A,TRUE,"general";"via3",#N/A,TRUE,"general"}</definedName>
    <definedName name="MHJU">#REF!</definedName>
    <definedName name="Mi_Salida">#REF!</definedName>
    <definedName name="Mi_Salida1">#REF!</definedName>
    <definedName name="MICR">#REF!</definedName>
    <definedName name="MICROESFERAS_REFLECTIVAS">#REF!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NMH">#REF!</definedName>
    <definedName name="MO">[27]MATERIALES!$A$415:$F$426</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 localSheetId="0">[9]!Módulo3.anexo1</definedName>
    <definedName name="Módulo3.anexo1">[9]!Módulo3.anexo1</definedName>
    <definedName name="Módulo3.anexo10" localSheetId="1">[9]!Módulo3.anexo10</definedName>
    <definedName name="Módulo3.anexo10" localSheetId="0">[9]!Módulo3.anexo10</definedName>
    <definedName name="Módulo3.anexo10">[9]!Módulo3.anexo10</definedName>
    <definedName name="Módulo3.anexo11" localSheetId="1">[9]!Módulo3.anexo11</definedName>
    <definedName name="Módulo3.anexo11" localSheetId="0">[9]!Módulo3.anexo11</definedName>
    <definedName name="Módulo3.anexo11">[9]!Módulo3.anexo11</definedName>
    <definedName name="Módulo3.anexo12" localSheetId="1">[9]!Módulo3.anexo12</definedName>
    <definedName name="Módulo3.anexo12" localSheetId="0">[9]!Módulo3.anexo12</definedName>
    <definedName name="Módulo3.anexo12">[9]!Módulo3.anexo12</definedName>
    <definedName name="Módulo3.anexo3" localSheetId="1">[9]!Módulo3.anexo3</definedName>
    <definedName name="Módulo3.anexo3" localSheetId="0">[9]!Módulo3.anexo3</definedName>
    <definedName name="Módulo3.anexo3">[9]!Módulo3.anexo3</definedName>
    <definedName name="Módulo3.anexo4" localSheetId="1">[9]!Módulo3.anexo4</definedName>
    <definedName name="Módulo3.anexo4" localSheetId="0">[9]!Módulo3.anexo4</definedName>
    <definedName name="Módulo3.anexo4">[9]!Módulo3.anexo4</definedName>
    <definedName name="Módulo3.anexo5" localSheetId="1">[9]!Módulo3.anexo5</definedName>
    <definedName name="Módulo3.anexo5" localSheetId="0">[9]!Módulo3.anexo5</definedName>
    <definedName name="Módulo3.anexo5">[9]!Módulo3.anexo5</definedName>
    <definedName name="Módulo3.anexo6" localSheetId="1">[9]!Módulo3.anexo6</definedName>
    <definedName name="Módulo3.anexo6" localSheetId="0">[9]!Módulo3.anexo6</definedName>
    <definedName name="Módulo3.anexo6">[9]!Módulo3.anexo6</definedName>
    <definedName name="Módulo8.anexo16" localSheetId="1">[9]!Módulo8.anexo16</definedName>
    <definedName name="Módulo8.anexo16" localSheetId="0">[9]!Módulo8.anexo16</definedName>
    <definedName name="Módulo8.anexo16">[9]!Módulo8.anexo16</definedName>
    <definedName name="MOE" hidden="1">{#N/A,#N/A,FALSE,"Hoja1";#N/A,#N/A,FALSE,"Hoja2"}</definedName>
    <definedName name="MOLDES_X_4_CONCRETO_ESTAMPADO_LOSETA">#REF!</definedName>
    <definedName name="MONEDA">[101]Tablas!$AO$6:$AO$7</definedName>
    <definedName name="mono">#REF!</definedName>
    <definedName name="Montenegr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ORT13">#REF!</definedName>
    <definedName name="MORTERO___1_2">#REF!</definedName>
    <definedName name="MORTERO_1_3_M3">[28]MATERIALES!$D$41</definedName>
    <definedName name="MOTONIVELADORA">[28]EQUIPO!$C$33</definedName>
    <definedName name="MOTONIVELADORA_CAT_12_F">#REF!</definedName>
    <definedName name="MOV" hidden="1">#REF!</definedName>
    <definedName name="MRLART">[2]STRSUMM0!#REF!</definedName>
    <definedName name="MRSUPDET">[48]steel!#REF!</definedName>
    <definedName name="Mtz_Avance">#REF!</definedName>
    <definedName name="MU">[27]MATERIALES!$A$296:$K$302</definedName>
    <definedName name="MUROCV">#REF!</definedName>
    <definedName name="MURTOLETE">#REF!</definedName>
    <definedName name="MV">[27]UV_000000_APU!$B$3137:$N$3150</definedName>
    <definedName name="n" hidden="1">{"via1",#N/A,TRUE,"general";"via2",#N/A,TRUE,"general";"via3",#N/A,TRUE,"general"}</definedName>
    <definedName name="NADA">#REF!</definedName>
    <definedName name="Nafta_2">'[102] ASR+Nafta'!$K$19:$AS$19</definedName>
    <definedName name="Nafta2">'[102] ASR+Nafta'!$K$19:$AS$19</definedName>
    <definedName name="Nafta3">'[102]Todos+Nafta'!$K$19:$AS$19</definedName>
    <definedName name="NARIÑO">#REF!</definedName>
    <definedName name="NARIÑO2">#REF!</definedName>
    <definedName name="nbvnv" hidden="1">{"via1",#N/A,TRUE,"general";"via2",#N/A,TRUE,"general";"via3",#N/A,TRUE,"general"}</definedName>
    <definedName name="NDHS" hidden="1">{"TAB1",#N/A,TRUE,"GENERAL";"TAB2",#N/A,TRUE,"GENERAL";"TAB3",#N/A,TRUE,"GENERAL";"TAB4",#N/A,TRUE,"GENERAL";"TAB5",#N/A,TRUE,"GENERAL"}</definedName>
    <definedName name="NEWJ">#REF!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[43]EMPRESA!$F$8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'[103]Magdalena PIR 2008'!#REF!</definedName>
    <definedName name="No_desarrolladas">'[29]Reservas de Petróleo'!$A$2,'[29]Reservas de Petróleo'!$A$1,'[29]Reservas de Petróleo'!$D$4,'[29]Reservas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[26]PRESUPUESTO!$C$10</definedName>
    <definedName name="ObjetivoProyecto">#REF!</definedName>
    <definedName name="OBJETO2">#REF!</definedName>
    <definedName name="Obra">#REF!</definedName>
    <definedName name="OBRAS">#REF!</definedName>
    <definedName name="obras1" localSheetId="1">DATE(YEAR([104]!Loan_Start),MONTH([104]!Loan_Start)+Payment_Number,DAY([104]!Loan_Start))</definedName>
    <definedName name="obras1" localSheetId="0">DATE(YEAR([104]!Loan_Start),MONTH([104]!Loan_Start)+Payment_Number,DAY([104]!Loan_Start))</definedName>
    <definedName name="obras1">DATE(YEAR([104]!Loan_Start),MONTH([104]!Loan_Start)+Payment_Number,DAY([104]!Loan_Start))</definedName>
    <definedName name="obras11" hidden="1">#REF!</definedName>
    <definedName name="obras111" localSheetId="1">DATE(YEAR([105]!Loan_Start),MONTH([105]!Loan_Start)+Payment_Number,DAY([105]!Loan_Start))</definedName>
    <definedName name="obras111" localSheetId="0">DATE(YEAR([105]!Loan_Start),MONTH([105]!Loan_Start)+Payment_Number,DAY([105]!Loan_Start))</definedName>
    <definedName name="obras111">DATE(YEAR([105]!Loan_Start),MONTH([105]!Loan_Start)+Payment_Number,DAY([105]!Loan_Start))</definedName>
    <definedName name="OBRERO">'[28]MANO OBRA'!$C$9</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FICIAL">'[28]MANO OBRA'!$C$8</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TI">#REF!</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[27]UV_000000_APU!$B$3153:$N$3175</definedName>
    <definedName name="opcion">#REF!</definedName>
    <definedName name="OPERADOR_EQUIPO">'[28]MANO OBRA'!$C$10</definedName>
    <definedName name="OPERADOR_PISTOLAS">'[28]MANO OBRA'!$C$11</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 hidden="1">#REF!</definedName>
    <definedName name="otros">[74]otros!$A$6:$A$1235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A">#REF!</definedName>
    <definedName name="Page____1____of____2">#REF!</definedName>
    <definedName name="PALETERO">'[28]MANO OBRA'!$C$18</definedName>
    <definedName name="PAPEL_REFLECTIVO_GRADO_INGENIERIA">[28]MATERIALES!$D$43</definedName>
    <definedName name="Paraguaycito">#REF!</definedName>
    <definedName name="Parametro_Peso">[58]Tablas!$A$1:$A$65536</definedName>
    <definedName name="PARBOX">#REF!</definedName>
    <definedName name="PAVRIG20">#REF!</definedName>
    <definedName name="Pay_Date">#REF!</definedName>
    <definedName name="Pay_Num">#REF!</definedName>
    <definedName name="Payment_Date" localSheetId="1">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1">DATE(YEAR([105]!Loan_Start),MONTH([105]!Loan_Start)+Payment_Number,DAY([105]!Loan_Start))</definedName>
    <definedName name="Payment_Date1" localSheetId="0">DATE(YEAR([105]!Loan_Start),MONTH([105]!Loan_Start)+Payment_Number,DAY([105]!Loan_Start))</definedName>
    <definedName name="Payment_Date1">DATE(YEAR([105]!Loan_Start),MONTH([105]!Loan_Start)+Payment_Number,DAY([105]!Loan_Start))</definedName>
    <definedName name="Payment_Needed">"Pago necesario"</definedName>
    <definedName name="Pb">#REF!</definedName>
    <definedName name="PC">[27]MATERIALES!$271:$274</definedName>
    <definedName name="Pd">#REF!</definedName>
    <definedName name="PE">[27]UV_000000_APU!$B$2177:$N$3070</definedName>
    <definedName name="PEDRO">#REF!</definedName>
    <definedName name="PEGANTE_EPOXICO">#REF!</definedName>
    <definedName name="PEPE">[0]!err</definedName>
    <definedName name="Periodo">[45]Hoja1!$C$1</definedName>
    <definedName name="PeriodoPago">'[43]LIQUIDA-NOMINA'!$C$4</definedName>
    <definedName name="PeriodoRepago">#REF!</definedName>
    <definedName name="PeriodoRepagoCCP">#REF!</definedName>
    <definedName name="PH">[27]UV_000000_APU!$B$1910:$N$2174</definedName>
    <definedName name="phed">[56]Hoja1!$C$4</definedName>
    <definedName name="phen">[56]Hoja1!$C$5</definedName>
    <definedName name="Pindis">#REF!</definedName>
    <definedName name="Pinos">#REF!</definedName>
    <definedName name="pint">'[85]7422CW00'!#REF!</definedName>
    <definedName name="PINTOR_MO">'[28]MANO OBRA'!$C$14</definedName>
    <definedName name="pintura">'[85]7422CW00'!#REF!</definedName>
    <definedName name="PINTURA_ACRILICA_PURA_PARA_TRAFICO">[28]MATERIALES!$D$44</definedName>
    <definedName name="PINTURA_ANTICORROSIVA">#REF!</definedName>
    <definedName name="PINTURA_DEMARCACION">#REF!</definedName>
    <definedName name="PINTURA_EN_POLVO">[28]MATERIALES!$D$45</definedName>
    <definedName name="PINTURA_ESMALTE">[28]MATERIALES!$D$46</definedName>
    <definedName name="pintyura">[106]STRSUMM0!#REF!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CALIG50">'[23]A.P.U.'!$G$482</definedName>
    <definedName name="PLAD" hidden="1">{"TAB1",#N/A,TRUE,"GENERAL";"TAB2",#N/A,TRUE,"GENERAL";"TAB3",#N/A,TRUE,"GENERAL";"TAB4",#N/A,TRUE,"GENERAL";"TAB5",#N/A,TRUE,"GENERAL"}</definedName>
    <definedName name="PLANO">#REF!</definedName>
    <definedName name="Platinas">#REF!</definedName>
    <definedName name="Plazo">[37]BASES!$E$27</definedName>
    <definedName name="PlazoAIU">#REF!</definedName>
    <definedName name="PLDM">[83]INSUMOS!$D$683</definedName>
    <definedName name="PLPLUNN" hidden="1">{"TAB1",#N/A,TRUE,"GENERAL";"TAB2",#N/A,TRUE,"GENERAL";"TAB3",#N/A,TRUE,"GENERAL";"TAB4",#N/A,TRUE,"GENERAL";"TAB5",#N/A,TRUE,"GENERAL"}</definedName>
    <definedName name="PMP">#REF!</definedName>
    <definedName name="POCETAS">#REF!</definedName>
    <definedName name="POF">#REF!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[38]BASES!$E$26</definedName>
    <definedName name="Porcentaje">#REF!</definedName>
    <definedName name="PORCENTAJE1">#REF!</definedName>
    <definedName name="PORTADA2">'[107]Hoja 1 '!#REF!</definedName>
    <definedName name="POSICION_PRESUP">[11]Tablas!#REF!</definedName>
    <definedName name="POSICIONES">#REF!</definedName>
    <definedName name="POSTE_EN_ANGULO_DE_2_2_1_4_DE_3_5m">[28]MATERIALES!$D$47</definedName>
    <definedName name="POSTES">[28]MATERIALES!$D$48</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[49]medelo!$D$46</definedName>
    <definedName name="PRE">[27]UV_000000_APU!$B$78:$N$125</definedName>
    <definedName name="Precio">#REF!</definedName>
    <definedName name="precio2">#REF!</definedName>
    <definedName name="PrecioS">#REF!</definedName>
    <definedName name="PREST">#REF!</definedName>
    <definedName name="PRIMER" hidden="1">{"via1",#N/A,TRUE,"general";"via2",#N/A,TRUE,"general";"via3",#N/A,TRUE,"general"}</definedName>
    <definedName name="PRIMERO">'[98]Informe Semanal 1'!$V$43:$W$43</definedName>
    <definedName name="PRIMET" hidden="1">{"TAB1",#N/A,TRUE,"GENERAL";"TAB2",#N/A,TRUE,"GENERAL";"TAB3",#N/A,TRUE,"GENERAL";"TAB4",#N/A,TRUE,"GENERAL";"TAB5",#N/A,TRUE,"GENERAL"}</definedName>
    <definedName name="Princ">#REF!</definedName>
    <definedName name="Print_Area">#REF!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[37]BASES!$B$31</definedName>
    <definedName name="PROGDES">#REF!</definedName>
    <definedName name="Programa">#REF!</definedName>
    <definedName name="programainv">[0]!err</definedName>
    <definedName name="Proponente">#REF!</definedName>
    <definedName name="prueba">#REF!</definedName>
    <definedName name="prueba1" localSheetId="1">[108]!absc</definedName>
    <definedName name="prueba1" localSheetId="0">[108]!absc</definedName>
    <definedName name="prueba1">[108]!absc</definedName>
    <definedName name="PRUEBA2">#REF!</definedName>
    <definedName name="ps">#REF!</definedName>
    <definedName name="PSTRESS_RELIEVI">#REF!</definedName>
    <definedName name="PT">[27]MATERIALES!$A$63:$K$71</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NT">#REF!</definedName>
    <definedName name="PUNTILLA__2">#REF!</definedName>
    <definedName name="PUNTILLA_1_2_AC">#REF!</definedName>
    <definedName name="PUNTILLA_2_CC">#REF!</definedName>
    <definedName name="PUTUMAYO">[109]NARIÑO!$A$11:$X$72</definedName>
    <definedName name="PW">#REF!</definedName>
    <definedName name="Pwf">'[110]ORITO 02 '!$A$12</definedName>
    <definedName name="Pwf_actual">'[110]ORITO 02 '!$E$6</definedName>
    <definedName name="Pwf_i">[49]medelo!$A$66:$A$83</definedName>
    <definedName name="Pwf_min">'[110]ORITO 02 '!$E$8</definedName>
    <definedName name="Pwfd">#REF!</definedName>
    <definedName name="PX">[27]MATERIALES!$A$28:$K$34</definedName>
    <definedName name="Q">#REF!</definedName>
    <definedName name="Q_actual">'[110]ORITO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[49]medelo!$B$63</definedName>
    <definedName name="qqq">#REF!</definedName>
    <definedName name="qqqqqqq">#REF!</definedName>
    <definedName name="qqqqqw" hidden="1">{"via1",#N/A,TRUE,"general";"via2",#N/A,TRUE,"general";"via3",#N/A,TRUE,"general"}</definedName>
    <definedName name="QS">#REF!</definedName>
    <definedName name="Qt">'[110]ORITO 02 '!$E$9</definedName>
    <definedName name="QTIES">#REF!</definedName>
    <definedName name="QTY">#REF!</definedName>
    <definedName name="Quimbaya">#REF!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#REF!</definedName>
    <definedName name="qwqwqwj" hidden="1">{"TAB1",#N/A,TRUE,"GENERAL";"TAB2",#N/A,TRUE,"GENERAL";"TAB3",#N/A,TRUE,"GENERAL";"TAB4",#N/A,TRUE,"GENERAL";"TAB5",#N/A,TRUE,"GENERAL"}</definedName>
    <definedName name="R._SECO">#REF!</definedName>
    <definedName name="R_2">#REF!</definedName>
    <definedName name="R_c">#REF!</definedName>
    <definedName name="RANA">[23]INSUMOS!$D$168</definedName>
    <definedName name="RANGO_FECHA">#REF!</definedName>
    <definedName name="Rates">#REF!</definedName>
    <definedName name="RD">#REF!</definedName>
    <definedName name="rdq">#REF!</definedName>
    <definedName name="Reactores">#REF!</definedName>
    <definedName name="Recall_2">'[102] ASR+Nafta'!$E$9:$E$21</definedName>
    <definedName name="Recall_3">'[102]Todos+Nafta'!$E$9:$E$21</definedName>
    <definedName name="RECICLADORA_DE_PAVIMENTO">#REF!</definedName>
    <definedName name="Recorder">#REF!</definedName>
    <definedName name="recursos">[111]RECURSOS!$A$8:$A$204</definedName>
    <definedName name="REDUCCION_HD_BRIDA_PVC_4X3">#REF!</definedName>
    <definedName name="REDUCCION_HD_BRIDA_PVC_6X4">#REF!</definedName>
    <definedName name="REFPISC">#REF!</definedName>
    <definedName name="rege" hidden="1">{"TAB1",#N/A,TRUE,"GENERAL";"TAB2",#N/A,TRUE,"GENERAL";"TAB3",#N/A,TRUE,"GENERAL";"TAB4",#N/A,TRUE,"GENERAL";"TAB5",#N/A,TRUE,"GENERAL"}</definedName>
    <definedName name="REGIMEN_CONTRAT">[101]Tablas!$M$6:$M$8</definedName>
    <definedName name="REGIONAL">[101]Tablas!$I$6:$I$10</definedName>
    <definedName name="REGISTRO_CORTE_1_2">#REF!</definedName>
    <definedName name="REGISTRO_INCORPORACIÓN_1_2">#REF!</definedName>
    <definedName name="RegistroCoordinador">#REF!</definedName>
    <definedName name="REGLA_VIBRATORIA_DE_4MTS">#REF!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'[29]Reservas de Petróleo'!$A$2,'[29]Reservas de Petróleo'!$A$1,'[29]Reservas de Petróleo'!$D$4,'[29]Reservas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NA_TERMOPLASTICA__pegante_epoxico">[28]MATERIALES!$D$49</definedName>
    <definedName name="Resistividad">#REF!</definedName>
    <definedName name="RESTIT">#REF!</definedName>
    <definedName name="RESU">#REF!</definedName>
    <definedName name="resu8" localSheetId="1">[9]!resu8</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[37]BASES!$E$31</definedName>
    <definedName name="RETROEXCAVADORA_140HP">[28]EQUIPO!$C$34</definedName>
    <definedName name="RETROEXCAVADORA_CARGADORA_JD_510">#REF!</definedName>
    <definedName name="RETROEXCAVADORA_JD_510">#REF!</definedName>
    <definedName name="RETROEXCAVADORA_SOBRE_LLANTAS">[28]EQUIPO!$C$35</definedName>
    <definedName name="RETT">#REF!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[112]Ingenieria!#REF!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[56]Datos!$D$12</definedName>
    <definedName name="Ro">#REF!,#REF!,#REF!</definedName>
    <definedName name="ROCA_MUERTA">[28]MATERIALES!$D$54</definedName>
    <definedName name="ROTURA">#REF!</definedName>
    <definedName name="rr">#REF!</definedName>
    <definedName name="RRC">#REF!</definedName>
    <definedName name="rrr" hidden="1">{"via1",#N/A,TRUE,"general";"via2",#N/A,TRUE,"general";"via3",#N/A,TRUE,"general"}</definedName>
    <definedName name="rrrr">'[113]Form5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_MINIMO_MENSUAL">'[28]MANO OBRA'!$C$4</definedName>
    <definedName name="salarios">[0]!err</definedName>
    <definedName name="SalConv">'[10]DATOS CONTRATO'!$G$14</definedName>
    <definedName name="SALID1">#REF!</definedName>
    <definedName name="SalMinimo">[37]BASES!$E$41</definedName>
    <definedName name="SARD40">#REF!</definedName>
    <definedName name="sbgfbgdr" hidden="1">{"via1",#N/A,TRUE,"general";"via2",#N/A,TRUE,"general";"via3",#N/A,TRUE,"general"}</definedName>
    <definedName name="SBS">#REF!</definedName>
    <definedName name="SbtPpto">#REF!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CIÓN_FINAL__INICIAL">#REF!</definedName>
    <definedName name="SECCIÓN_FINAL__TERMINAL">[28]MATERIALES!$D$50</definedName>
    <definedName name="SECCIÓN_TOPE__INICIAL">[28]MATERIALES!$D$51</definedName>
    <definedName name="SECTOR">#REF!</definedName>
    <definedName name="SEGUETA_SIN_MARCO">#REF!</definedName>
    <definedName name="SELLADOR_ACRILICO">#REF!</definedName>
    <definedName name="SELLADOR_ELASTICO_POLIURET">#REF!</definedName>
    <definedName name="SEMANA_C3">#REF!</definedName>
    <definedName name="sena">[56]Hoja1!$C$14</definedName>
    <definedName name="SEÑ">[27]UV_000000_APU!$B$3072:$N$3134</definedName>
    <definedName name="SERIGRAFISTA_MO">'[28]MANO OBRA'!$C$16</definedName>
    <definedName name="SERO">[0]!err</definedName>
    <definedName name="setrj" hidden="1">{"via1",#N/A,TRUE,"general";"via2",#N/A,TRUE,"general";"via3",#N/A,TRUE,"general"}</definedName>
    <definedName name="sett" hidden="1">{"via1",#N/A,TRUE,"general";"via2",#N/A,TRUE,"general";"via3",#N/A,TRUE,"general"}</definedName>
    <definedName name="sf">[56]Hoja1!$C$12</definedName>
    <definedName name="sfasf" hidden="1">{"TAB1",#N/A,TRUE,"GENERAL";"TAB2",#N/A,TRUE,"GENERAL";"TAB3",#N/A,TRUE,"GENERAL";"TAB4",#N/A,TRUE,"GENERAL";"TAB5",#N/A,TRUE,"GENERAL"}</definedName>
    <definedName name="SFDA" hidden="1">#REF!</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[48]steel!#REF!</definedName>
    <definedName name="SHEET">'[3]7422CW00'!#REF!</definedName>
    <definedName name="SHEET_KP">[48]steel!$C$7:$L$47</definedName>
    <definedName name="SHEET_MR">[48]steel!$C$7:$J$47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KA1">#REF!</definedName>
    <definedName name="SINGOLO">'[3]7422CW00'!#REF!</definedName>
    <definedName name="SISISIS">[0]!err</definedName>
    <definedName name="Smlv">'[10]DATOS CONTRATO'!$I$9</definedName>
    <definedName name="smlv01">[43]CONTRATO!$I$9</definedName>
    <definedName name="smlv2001">[43]CONTRATO!$H$9</definedName>
    <definedName name="SMML">'[69]ASPECTOS TECNICOS'!$O$12:$P$32</definedName>
    <definedName name="SN">[10]EMPRESA!$G$29</definedName>
    <definedName name="SOLAD">#REF!</definedName>
    <definedName name="SOLD._4_">#REF!</definedName>
    <definedName name="SOLD._6_">#REF!</definedName>
    <definedName name="SOLD._8_">#REF!</definedName>
    <definedName name="SOLDADOR_MO">'[28]MANO OBRA'!$C$13</definedName>
    <definedName name="SOLDADURA">[28]MATERIALES!$D$53</definedName>
    <definedName name="SOLDADURA_CPVC_1__4_GLN">#REF!</definedName>
    <definedName name="srwrwr" hidden="1">{"TAB1",#N/A,TRUE,"GENERAL";"TAB2",#N/A,TRUE,"GENERAL";"TAB3",#N/A,TRUE,"GENERAL";"TAB4",#N/A,TRUE,"GENERAL";"TAB5",#N/A,TRUE,"GENERAL"}</definedName>
    <definedName name="ss">#REF!</definedName>
    <definedName name="SS_AVG_SIZE">#REF!</definedName>
    <definedName name="SS_WELDING">#REF!</definedName>
    <definedName name="ssa">[56]Hoja1!$C$25</definedName>
    <definedName name="ssh">[56]Hoja1!$C$24</definedName>
    <definedName name="sss" localSheetId="1">MODULO10.auto_abrir</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EL">'[23]A.P.U.'!$G$453</definedName>
    <definedName name="STENU">'[3]7422CW00'!#REF!</definedName>
    <definedName name="Stock">'[114]PxQ Cantidades'!#REF!</definedName>
    <definedName name="STONU">'[3]7422CW00'!#REF!</definedName>
    <definedName name="STRESS_RELIEVIN">#REF!</definedName>
    <definedName name="STSUMM">'[3]7422CW00'!#REF!</definedName>
    <definedName name="stt" hidden="1">{"via1",#N/A,TRUE,"general";"via2",#N/A,TRUE,"general";"via3",#N/A,TRUE,"general"}</definedName>
    <definedName name="SUB_BASE_TRITURADA">#REF!</definedName>
    <definedName name="SUB_BASE_TRITURADA_NORTE">#REF!</definedName>
    <definedName name="SUBA">#REF!</definedName>
    <definedName name="SUBB">#REF!</definedName>
    <definedName name="SUBR">#REF!</definedName>
    <definedName name="SUBSUELO">#REF!</definedName>
    <definedName name="Subtotal">#REF!</definedName>
    <definedName name="SUCRE">#REF!</definedName>
    <definedName name="SUCRE1">'[103]Magdalena PIR 2008'!#REF!</definedName>
    <definedName name="SUELDO">#REF!</definedName>
    <definedName name="suma">[54]Hoja1!$F$60</definedName>
    <definedName name="Summary">#REF!</definedName>
    <definedName name="SUP_ART">[48]steel!#REF!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[58]Tablas!$H$1:$H$65536</definedName>
    <definedName name="SUPERFICIE">#REF!</definedName>
    <definedName name="SUSTIT">#REF!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[22]!absc</definedName>
    <definedName name="t" localSheetId="0">[22]!absc</definedName>
    <definedName name="t">[22]!absc</definedName>
    <definedName name="t_1" localSheetId="1">Scheduled_Payment+Extra_Payment</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[58]Tablas!$B$1:$B$65536</definedName>
    <definedName name="TABLA">#REF!</definedName>
    <definedName name="TABLA_1x10x300_OTOBO">#REF!</definedName>
    <definedName name="tabla1">[115]Hoja3!$B$4:$F$28</definedName>
    <definedName name="TABLAB">[83]INSUMOS!$D$801</definedName>
    <definedName name="TABLEKP">'[3]7422CW00'!#REF!</definedName>
    <definedName name="TABLEPRI">#REF!</definedName>
    <definedName name="TABLERO">[23]INSUMOS!$D$177</definedName>
    <definedName name="TABLERO_EN_LAMINA_GALVANIZADA_DE_1.2m_0.4m__CALIBRE_16__REFLECTIVO_TIPO_1">[28]MATERIALES!$D$55</definedName>
    <definedName name="TACHA_REFLECTIVA">[28]MATERIALES!$D$56</definedName>
    <definedName name="TACO">[23]INSUMOS!$D$179</definedName>
    <definedName name="TALADRO">[28]EQUIPO!$C$37</definedName>
    <definedName name="Tambores">#REF!</definedName>
    <definedName name="Tanques">#REF!</definedName>
    <definedName name="TAPA_CAMARA_DE_INSPECCION_PREFABRICADA">#REF!</definedName>
    <definedName name="TAREAS_INICIALES">#REF!</definedName>
    <definedName name="TARIFA">#REF!</definedName>
    <definedName name="TarifaPension">[43]EMPRESA!$F$24</definedName>
    <definedName name="TARIFAS">[116]TARIFAS!$A$1:$F$52</definedName>
    <definedName name="TarifaSalud">[43]EMPRESA!$F$26</definedName>
    <definedName name="Tasa">#REF!</definedName>
    <definedName name="TASA_DE_CAMBIO">#REF!</definedName>
    <definedName name="Tasa1">'[117]Bases 2A'!$C$20</definedName>
    <definedName name="TasaCCP">#REF!</definedName>
    <definedName name="Tax">#REF!</definedName>
    <definedName name="TB_EVENTOS_OTS_ANUAL">#REF!</definedName>
    <definedName name="tc">#REF!</definedName>
    <definedName name="TCD">'[118]Presupuesto '!$G$161</definedName>
    <definedName name="tdy" hidden="1">{"TAB1",#N/A,TRUE,"GENERAL";"TAB2",#N/A,TRUE,"GENERAL";"TAB3",#N/A,TRUE,"GENERAL";"TAB4",#N/A,TRUE,"GENERAL";"TAB5",#N/A,TRUE,"GENERAL"}</definedName>
    <definedName name="TEE_HD_PARA_PVC_4">#REF!</definedName>
    <definedName name="TEE_HD_PARA_PVC_6X6">#REF!</definedName>
    <definedName name="telefono">[43]EMPRESA!$F$16</definedName>
    <definedName name="TELERA">[23]INSUMOS!$D$120</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ERMINADORA_DE_ASFALTO">[28]EQUIPO!$C$38</definedName>
    <definedName name="TÉRMINOS">[0]!err</definedName>
    <definedName name="TERR">[26]PRESUPUESTO!$I$7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[38]BASES!$E$27</definedName>
    <definedName name="TIERRA_AGRICOLA__NEGRA">#REF!</definedName>
    <definedName name="TIPO">#REF!</definedName>
    <definedName name="TIPO_GRUPO">#REF!</definedName>
    <definedName name="TipoGC">[101]Tablas!$U$6:$U$15</definedName>
    <definedName name="TipoNeces">[101]Tablas!$Q$6:$Q$8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[24]INST!#REF!</definedName>
    <definedName name="TKSLCI07">[10]EMPRESA!$F$22</definedName>
    <definedName name="tld">[56]Datos!$D$14</definedName>
    <definedName name="TOPGENER">#REF!</definedName>
    <definedName name="TOPGENER1">#REF!</definedName>
    <definedName name="TOPMENU">#REF!</definedName>
    <definedName name="TOPOGRAFIA_2_CADENERO_1_TOP">#REF!</definedName>
    <definedName name="TOPOGRÁFO">'[28]MANO OBRA'!$C$5</definedName>
    <definedName name="TORNILLOS_Y_REMACHES">[28]MATERIALES!$D$57</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otal_Payment1" localSheetId="1">Scheduled_Payment+Extra_Payment</definedName>
    <definedName name="Total_Payment1" localSheetId="0">Scheduled_Payment+Extra_Payment</definedName>
    <definedName name="Total_Payment1">Scheduled_Payment+Extra_Payment</definedName>
    <definedName name="total1">#REF!</definedName>
    <definedName name="TotalCesantias">'[43]NOMINA 1'!$N$38</definedName>
    <definedName name="TOTALHH">#REF!</definedName>
    <definedName name="TOTALHH1">#REF!</definedName>
    <definedName name="TotalVacaciones">'[43]NOMINA 1'!$N$37</definedName>
    <definedName name="TotAuxAlim">'[10]NOMINA-1'!$E$37</definedName>
    <definedName name="TotAuxAlimentacion">'[43]NOMINA 1'!$E$38</definedName>
    <definedName name="TotAuxCom">'[10]NOMINA-1'!$E$39</definedName>
    <definedName name="TotAuxComi">'[43]NOMINA 1'!$E$40</definedName>
    <definedName name="TotAuxDotacion">'[43]NOMINA 1'!$E$41</definedName>
    <definedName name="TotAuxHab">'[43]NOMINA 1'!$E$37</definedName>
    <definedName name="TotAuxTransporte">'[43]NOMINA 1'!$E$39</definedName>
    <definedName name="TotBasico">'[43]NOMINA 1'!$E$35</definedName>
    <definedName name="TotCom">'[10]NOMINA-1'!$E$41</definedName>
    <definedName name="TotComision">'[43]NOMINA 1'!$E$42</definedName>
    <definedName name="TotExtras">'[43]NOMINA 1'!$E$36</definedName>
    <definedName name="TotIntercesantias">'[43]NOMINA 1'!$N$39</definedName>
    <definedName name="TotPrimaServicios">'[43]NOMINA 1'!$N$36</definedName>
    <definedName name="TotPrimaServicos">'[43]NOMINA 1'!$N$36</definedName>
    <definedName name="TotPrimaVacaciones">'[43]NOMINA 1'!$N$41</definedName>
    <definedName name="TotPrimConv">'[10]NOMINA-1'!$N$39</definedName>
    <definedName name="TotPrimConvencional">'[43]NOMINA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B">[23]INSUMOS!$D$122</definedName>
    <definedName name="TrainSpec">#REF!</definedName>
    <definedName name="Transmisores">#REF!</definedName>
    <definedName name="TRANSP._TUB_D_12_HASTA_18">#REF!</definedName>
    <definedName name="TRANSP._TUB_D_21_HASTA_30">#REF!</definedName>
    <definedName name="TRANSP._TUB_D_33_HASTA_36">#REF!</definedName>
    <definedName name="TRANSP._TUB_D_6_HASTA_10">#REF!</definedName>
    <definedName name="Transporte">#REF!</definedName>
    <definedName name="TRANSPORTE_kg">[28]MATERIALES!$I$3</definedName>
    <definedName name="TRANSPORTE_MAT.PETREOS_1_10KMS">#REF!</definedName>
    <definedName name="TRANSPORTE_MAT.PETREOS_10_20KMS">#REF!</definedName>
    <definedName name="TRANSPORTE_SEÑALIZACIÓN_Y_PERSONAL">[28]MATERIALES!$I$9</definedName>
    <definedName name="TRAT">[119]desmonte!$E$48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[120]Tablas!$B$2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l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ÍA_DE_CONCRETO_REFORZADO_D_900mm">[28]MATERIALES!$D$58</definedName>
    <definedName name="TUBERÍA_PERFORADA_PARA_DRENAJE_PVC_4">[28]MATERIALES!$D$59</definedName>
    <definedName name="TUBERIA1" hidden="1">#REF!</definedName>
    <definedName name="TUBO_BIOR_UM___200_PSI_4">#REF!</definedName>
    <definedName name="TUBO_CONCRETO_CII_36">#REF!</definedName>
    <definedName name="TUBO_PVC__8__ALIG">#REF!</definedName>
    <definedName name="TUBO_SAN_10__PVC">#REF!</definedName>
    <definedName name="TUBO_SAN_12__PVC">#REF!</definedName>
    <definedName name="TUBO_SAN_14__PVC">#REF!</definedName>
    <definedName name="TUBO_SAN_16__PVC">#REF!</definedName>
    <definedName name="TUBO_SAN_18__PVC">#REF!</definedName>
    <definedName name="TUBO_SAN_20__PVC">#REF!</definedName>
    <definedName name="TUBO_SAN_24__PVC">#REF!</definedName>
    <definedName name="TUBO_SAN_27__PVC">#REF!</definedName>
    <definedName name="TUBO_SAN_30__PVC">#REF!</definedName>
    <definedName name="TUBO_SAN_33__PVC">#REF!</definedName>
    <definedName name="TUBO_SAN_36__PVC">#REF!</definedName>
    <definedName name="TUBO_SAN_39__PVC">#REF!</definedName>
    <definedName name="TUBO_SAN_42__PVC">#REF!</definedName>
    <definedName name="TULIPAN_AFRICAN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'[100]CCP,LEYES,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ON">#REF!</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dades">[121]Presup_Cancha!$J$14:$J$18</definedName>
    <definedName name="UNION_MEC_PVC_3">#REF!</definedName>
    <definedName name="UNION_MEC_PVC_4">#REF!</definedName>
    <definedName name="UNION_MEC_PVC_6">#REF!</definedName>
    <definedName name="UNION_MEC_PVC_8">#REF!</definedName>
    <definedName name="UNION_REPARACION_PVC_3">#REF!</definedName>
    <definedName name="UNION_REPARACION_PVC_4">#REF!</definedName>
    <definedName name="UNION_REPARACION_PVC_6">#REF!</definedName>
    <definedName name="UNION_REPARACION_PVC_8">#REF!</definedName>
    <definedName name="UNION_UNIVERSAL_HD_4">#REF!</definedName>
    <definedName name="UNION_UNIVERSAL_HD_6">#REF!</definedName>
    <definedName name="UNION_UNIVERSAL_HD_8">#REF!</definedName>
    <definedName name="UNIT">'[122]Lista APU'!$A$3:$D$479</definedName>
    <definedName name="UNITARIO">[123]Unitarios!$A$3:$D$13</definedName>
    <definedName name="Unitarios">#REF!</definedName>
    <definedName name="unj" hidden="1">[19]INST!#REF!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'[87]1'!$N$42</definedName>
    <definedName name="Utilidad">#REF!</definedName>
    <definedName name="UTJG">#REF!</definedName>
    <definedName name="UTL">[26]otros!$C$4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#REF!</definedName>
    <definedName name="VALDES">#REF!</definedName>
    <definedName name="VALLE">#REF!</definedName>
    <definedName name="valor1">#REF!</definedName>
    <definedName name="valor2">#REF!</definedName>
    <definedName name="VALOR3">#REF!</definedName>
    <definedName name="ValorCto">[124]CONTRATO!$E$9</definedName>
    <definedName name="ValorEjecutado">#REF!</definedName>
    <definedName name="ValorProyecto">#REF!</definedName>
    <definedName name="ValorRecursosComprometidos">#REF!</definedName>
    <definedName name="Values_Entered">IF(Loan_Amount*Interest_Rate*Loan_Years*Loan_Start&gt;0,1,0)</definedName>
    <definedName name="VALVULA_COMP_ELAST_4__EL_PV">#REF!</definedName>
    <definedName name="VALVULA_COMP_ELAST_6__EL_PV">#REF!</definedName>
    <definedName name="VALVULA_COMP_ELAST_8__EL_PV">#REF!</definedName>
    <definedName name="Válvulas">#REF!</definedName>
    <definedName name="VAMC">#REF!</definedName>
    <definedName name="VAMRF">'[23]A.P.U.'!$G$593</definedName>
    <definedName name="VAMURO">#REF!</definedName>
    <definedName name="Var">[21]Varios.!$E$1:$E$65536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ANAL">'[23]A.P.U.'!$G$429</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HICULO_DELINEADOR">[28]EQUIPO!$C$39</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'[85]7422CW00'!#REF!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BRA">[23]INSUMOS!$D$181</definedName>
    <definedName name="VIBRADOR_A_GASOLINA">#REF!</definedName>
    <definedName name="VIBRADOR_DE_CONCRETO">[28]EQUIPO!$C$40</definedName>
    <definedName name="VIBRADOR_DE_CONCRETO_CA_15">#REF!</definedName>
    <definedName name="VIBRADOR_ELECTRICO">#REF!</definedName>
    <definedName name="VIBROCOMPACTADOR">[28]EQUIPO!$C$41</definedName>
    <definedName name="VIBROCOMPACTADOR_CA__15">#REF!</definedName>
    <definedName name="VIBROCOMPACTADOR_CA_15">#REF!</definedName>
    <definedName name="VIBROCOMPACTADOR_TIPO_RANA">#REF!</definedName>
    <definedName name="VICEP_DIRECC">[101]Tablas!$A$6:$A$26</definedName>
    <definedName name="VIGAER">'[23]A.P.U.'!$G$415</definedName>
    <definedName name="VigenciaDolares">#REF!</definedName>
    <definedName name="VigenciaPesos">#REF!</definedName>
    <definedName name="VIGFUTURA">[101]Tablas!$J$6:$J$8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[63]Personalizar!$E$15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[23]INSUMOS!$D$185</definedName>
    <definedName name="VOLQH">[23]INSUMOS!$D$184</definedName>
    <definedName name="VOLQUETA">[28]EQUIPO!$C$42</definedName>
    <definedName name="VOLQUETA_5_M3">#REF!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[27]MATERIALES!$A$269:$F$269</definedName>
    <definedName name="w2w2w" hidden="1">{"via1",#N/A,TRUE,"general";"via2",#N/A,TRUE,"general";"via3",#N/A,TRUE,"general"}</definedName>
    <definedName name="WAGE_RATE">#REF!</definedName>
    <definedName name="Wage0100">#REF!</definedName>
    <definedName name="Wage0200">#REF!</definedName>
    <definedName name="WBS">'[125]2004'!#REF!</definedName>
    <definedName name="Wcut">#REF!</definedName>
    <definedName name="WD">#REF!</definedName>
    <definedName name="WDD" hidden="1">{#N/A,#N/A,FALSE,"orthoflow";#N/A,#N/A,FALSE,"Miscelaneos";#N/A,#N/A,FALSE,"Instrumentacio";#N/A,#N/A,FALSE,"Electrico";#N/A,#N/A,FALSE,"Valv. Seguridad"}</definedName>
    <definedName name="WDFSDF">'[39]Res-Accide-10'!#REF!</definedName>
    <definedName name="wedw">#REF!</definedName>
    <definedName name="WEFWE">'[39]Res-Accide-10'!#REF!</definedName>
    <definedName name="WER">'[39]Res-Accide-10'!$S$2:$S$7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'[39]Res-Accide-10'!#REF!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ERWEER">'[77]COSTOS OFICINA'!#REF!</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[60]COTAS!#REF!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1">[126]!absc</definedName>
    <definedName name="xxxxx" localSheetId="0">[126]!absc</definedName>
    <definedName name="xxxxx">[126]!absc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1">[32]!absc</definedName>
    <definedName name="Y" localSheetId="0">[32]!absc</definedName>
    <definedName name="Y">[32]!absc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'[127]AISLAMIENTO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UYUYHNBVVVCFDDDSAASXV">#REF!</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#REF!</definedName>
    <definedName name="ZAPATA">#REF!</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'[53]A.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48" i="15" l="1"/>
  <c r="K250" i="15" s="1"/>
  <c r="K135" i="15"/>
  <c r="K245" i="15"/>
  <c r="K244" i="15"/>
  <c r="K242" i="15"/>
  <c r="K241" i="15"/>
  <c r="K240" i="15"/>
  <c r="K239" i="15"/>
  <c r="K238" i="15"/>
  <c r="K237" i="15"/>
  <c r="K236" i="15"/>
  <c r="K235" i="15"/>
  <c r="K234" i="15"/>
  <c r="K233" i="15"/>
  <c r="K232" i="15"/>
  <c r="K231" i="15"/>
  <c r="K230" i="15"/>
  <c r="K229" i="15"/>
  <c r="K228" i="15"/>
  <c r="K227" i="15"/>
  <c r="K226" i="15"/>
  <c r="K224" i="15"/>
  <c r="K223" i="15"/>
  <c r="K222" i="15"/>
  <c r="K221" i="15"/>
  <c r="K220" i="15"/>
  <c r="K219" i="15"/>
  <c r="K218" i="15"/>
  <c r="K217" i="15"/>
  <c r="K215" i="15"/>
  <c r="K214" i="15"/>
  <c r="K213" i="15"/>
  <c r="K212" i="15"/>
  <c r="K211" i="15"/>
  <c r="K210" i="15"/>
  <c r="K209" i="15"/>
  <c r="K208" i="15"/>
  <c r="K207" i="15"/>
  <c r="K206" i="15"/>
  <c r="K205" i="15"/>
  <c r="K203" i="15"/>
  <c r="K202" i="15"/>
  <c r="K201" i="15"/>
  <c r="K200" i="15"/>
  <c r="K199" i="15"/>
  <c r="K198" i="15"/>
  <c r="K196" i="15"/>
  <c r="K195" i="15"/>
  <c r="K194" i="15"/>
  <c r="K193" i="15"/>
  <c r="K192" i="15"/>
  <c r="K190" i="15"/>
  <c r="K189" i="15"/>
  <c r="K188" i="15"/>
  <c r="K187" i="15"/>
  <c r="K186" i="15"/>
  <c r="K185" i="15"/>
  <c r="K184" i="15"/>
  <c r="K183" i="15"/>
  <c r="K180" i="15"/>
  <c r="K179" i="15"/>
  <c r="K178" i="15"/>
  <c r="K177" i="15"/>
  <c r="K176" i="15"/>
  <c r="K175" i="15"/>
  <c r="K174" i="15"/>
  <c r="K173" i="15"/>
  <c r="K172" i="15"/>
  <c r="K171" i="15"/>
  <c r="K170" i="15"/>
  <c r="K169" i="15"/>
  <c r="K168" i="15"/>
  <c r="K167" i="15"/>
  <c r="K166" i="15"/>
  <c r="K165" i="15"/>
  <c r="K164" i="15"/>
  <c r="K163" i="15"/>
  <c r="K162" i="15"/>
  <c r="K161" i="15"/>
  <c r="K160" i="15"/>
  <c r="K158" i="15"/>
  <c r="K157" i="15"/>
  <c r="K156" i="15"/>
  <c r="K155" i="15"/>
  <c r="K154" i="15"/>
  <c r="K153" i="15"/>
  <c r="K152" i="15"/>
  <c r="K151" i="15"/>
  <c r="K150" i="15"/>
  <c r="K149" i="15"/>
  <c r="K148" i="15"/>
  <c r="K147" i="15"/>
  <c r="K146" i="15"/>
  <c r="K143" i="15"/>
  <c r="K142" i="15"/>
  <c r="K141" i="15"/>
  <c r="K139" i="15"/>
  <c r="K138" i="15"/>
  <c r="K137" i="15"/>
  <c r="K134" i="15"/>
  <c r="K133" i="15"/>
  <c r="K132" i="15"/>
  <c r="K131" i="15"/>
  <c r="K130" i="15"/>
  <c r="K129" i="15"/>
  <c r="K128" i="15"/>
  <c r="K127" i="15"/>
  <c r="K126" i="15"/>
  <c r="K123" i="15"/>
  <c r="K122" i="15"/>
  <c r="K120" i="15"/>
  <c r="K119" i="15"/>
  <c r="K118" i="15"/>
  <c r="K116" i="15"/>
  <c r="K115" i="15"/>
  <c r="K114" i="15"/>
  <c r="K112" i="15"/>
  <c r="K111" i="15"/>
  <c r="K110" i="15"/>
  <c r="K109" i="15"/>
  <c r="K108" i="15"/>
  <c r="K107" i="15"/>
  <c r="K106" i="15"/>
  <c r="K105" i="15"/>
  <c r="K102" i="15"/>
  <c r="K101" i="15"/>
  <c r="K99" i="15"/>
  <c r="K98" i="15"/>
  <c r="K97" i="15"/>
  <c r="K96" i="15"/>
  <c r="K95" i="15"/>
  <c r="K94" i="15"/>
  <c r="K93" i="15"/>
  <c r="K92" i="15"/>
  <c r="K90" i="15"/>
  <c r="K89" i="15"/>
  <c r="K88" i="15"/>
  <c r="K87" i="15"/>
  <c r="K86" i="15"/>
  <c r="K85" i="15"/>
  <c r="K84" i="15"/>
  <c r="K83" i="15"/>
  <c r="K82" i="15"/>
  <c r="K81" i="15"/>
  <c r="K78" i="15"/>
  <c r="K77" i="15"/>
  <c r="K76" i="15"/>
  <c r="K75" i="15"/>
  <c r="K74" i="15"/>
  <c r="K71" i="15"/>
  <c r="K69" i="15"/>
  <c r="K68" i="15"/>
  <c r="K67" i="15"/>
  <c r="K66" i="15"/>
  <c r="K65" i="15"/>
  <c r="K64" i="15"/>
  <c r="K63" i="15"/>
  <c r="K62" i="15"/>
  <c r="K61" i="15"/>
  <c r="K59" i="15"/>
  <c r="K58" i="15"/>
  <c r="K57" i="15"/>
  <c r="K56" i="15"/>
  <c r="K55" i="15"/>
  <c r="K54" i="15"/>
  <c r="K53" i="15"/>
  <c r="K51" i="15"/>
  <c r="K50" i="15"/>
  <c r="K49" i="15"/>
  <c r="K47" i="15"/>
  <c r="K46" i="15"/>
  <c r="K45" i="15"/>
  <c r="K44" i="15"/>
  <c r="K42" i="15"/>
  <c r="K41" i="15"/>
  <c r="K39" i="15"/>
  <c r="K38" i="15"/>
  <c r="K37" i="15"/>
  <c r="K36" i="15"/>
  <c r="K35" i="15"/>
  <c r="K33" i="15"/>
  <c r="K32" i="15"/>
  <c r="K30" i="15"/>
  <c r="K29" i="15"/>
  <c r="K28" i="15"/>
  <c r="K27" i="15"/>
  <c r="K25" i="15"/>
  <c r="K24" i="15"/>
  <c r="K23" i="15"/>
  <c r="K22" i="15"/>
  <c r="K20" i="15"/>
  <c r="K16" i="15"/>
  <c r="K17" i="15"/>
  <c r="K18" i="15"/>
  <c r="K19" i="15"/>
  <c r="K15" i="15"/>
  <c r="K252" i="15" l="1"/>
  <c r="K255" i="15" s="1"/>
  <c r="K253" i="15"/>
  <c r="K247" i="15"/>
</calcChain>
</file>

<file path=xl/sharedStrings.xml><?xml version="1.0" encoding="utf-8"?>
<sst xmlns="http://schemas.openxmlformats.org/spreadsheetml/2006/main" count="11549" uniqueCount="2372">
  <si>
    <t>DESCRIPCION</t>
  </si>
  <si>
    <t>UNIDAD</t>
  </si>
  <si>
    <t>CANTIDAD</t>
  </si>
  <si>
    <t>1.1.1</t>
  </si>
  <si>
    <t>ALQUILER DE UN (1) CONTENEDOR TIPO OFICINA DE 20 PIES</t>
  </si>
  <si>
    <t>MES</t>
  </si>
  <si>
    <t>1.1.2</t>
  </si>
  <si>
    <t>ALQUILER DE UN (1) CONTENEDOR TIPO BODEGA DE 20 PIES</t>
  </si>
  <si>
    <t>1.1.3</t>
  </si>
  <si>
    <t xml:space="preserve">INSTALACIÓN PROVISIONAL DE ACUEDUCTO </t>
  </si>
  <si>
    <t>1.1.4</t>
  </si>
  <si>
    <t>INSTALACIÓN PROVISIONAL DE ENERGÍA</t>
  </si>
  <si>
    <t>1.1.5</t>
  </si>
  <si>
    <t>LOCALIZACION Y REPLANTEO REDES DE ACUEDUCTO Y ALCANTARILLADO</t>
  </si>
  <si>
    <t>ML</t>
  </si>
  <si>
    <t>1.2.1</t>
  </si>
  <si>
    <t xml:space="preserve">EXCAVACIÓN EN TIERRA EN SECO A MANO ENTRE 0- 2m DE PROFUNDIDAD.  (INCLUYE MANO DE OBRA Y HERRAMIENTA) </t>
  </si>
  <si>
    <t>M3</t>
  </si>
  <si>
    <t>1.2.2</t>
  </si>
  <si>
    <t xml:space="preserve">EXCAVACIÓN EN TIERRA EN SECO A MANO ENTRE 2- 3m DE PROFUNDIDAD.  (INCLUYE MANO DE OBRA Y HERRAMIENTA) </t>
  </si>
  <si>
    <t>1.2.3</t>
  </si>
  <si>
    <t xml:space="preserve">EXCAVACIÓN EN TIERRA EN SECO A MANO ENTRE 3- 4m DE PROFUNDIDAD. (INCLUYE MANO DE OBRA Y HERRAMIENTA) </t>
  </si>
  <si>
    <t>1.3.1</t>
  </si>
  <si>
    <t xml:space="preserve">RELLENO CON MATERIAL SELECCIONADO DE LA EXCAVACIÓN COMPACTADO CON EQUIPO MECÁNICO EN CAPAS DE 0.30 m. AL 90% DEL PROCTOR MODIFICADO </t>
  </si>
  <si>
    <t>1.3.2</t>
  </si>
  <si>
    <t>SUMINISTRO Y COLOCACIÓN DE TRITURADO O GRAVA DE RÍO, PARA CIMENTACIÓN DE TUBERÍAS Y FILTROS. COMPACTADO CON EQUIPO VIBROCOMPACTADOR (INCLUYE ACARREO)</t>
  </si>
  <si>
    <t>1.3.3</t>
  </si>
  <si>
    <t>RELLENO CON MATERIAL IMPORTADO SUMINISTRADO POR EL CONTRATISTA COMPACTADO CON EQUIPO MECÁNICO AL 95% P.M. COMPACTADO EN CAPAS DE MÁXIMO 0.30 M. DE ESPESOR, SEGÚN NORMA INVIAS E-220; CBR&gt;=5%, LL&lt;40%, PASA 200&lt;= 35%, TAMAÑO MAXIMO 4"; CONTENIDO DE MATERIA ORGÁNICA &lt; 1%.</t>
  </si>
  <si>
    <t>1.4.1</t>
  </si>
  <si>
    <t>RETIRO DE MATERIAL DE EXCAVACIÓN CON CARGUE EN VOLQUETA A MANO -EN BANCO- DE 0 A 5Km. CON ACARREO</t>
  </si>
  <si>
    <t>1.5.1</t>
  </si>
  <si>
    <t>1.5.2</t>
  </si>
  <si>
    <t>SACADA DE DERRUMBES A MANO DE 2.0 A 3.0 m DE PROFUNDIDAD.</t>
  </si>
  <si>
    <t>1.5.3</t>
  </si>
  <si>
    <t>SACADA DE DERRUMBES A MANO MAS DE 3.0 m DE PROFUNDIDAD.</t>
  </si>
  <si>
    <t>1.5.4</t>
  </si>
  <si>
    <t>BOMBEO CON MOTOBOMBA DIAMETRO 3" (INCLUYE COMBUSTIBLE, LUBRICANTES Y OPERARIO)</t>
  </si>
  <si>
    <t>HORA</t>
  </si>
  <si>
    <t>1.6.1</t>
  </si>
  <si>
    <t>SUMINISTRO, TRANSPORTE E INSTALACIÓN DE TUBERÍA PARA ALCANTARILLADO UNION MECANICA DE DOBLE PARED EN PVC (SEGÚN NORMA NTC 3722-1 ) O POLIETILENO DE ALTA DENSIDAD (RIGIDEZ ANULAR MÍNIMA SN8), Ø=8" (200mm) (INCLUYE ACARREO INTERNO).</t>
  </si>
  <si>
    <t>SUMINISTRO, TRANSPORTE E INSTALACIÓN DE TUBERÍA PARA ALCANTARILLADO UNION MECANICA DE DOBLE PARED EN PVC (SEGÚN NORMA NTC 3722-1 ) O POLIETILENO DE ALTA DENSIDAD (RIGIDEZ ANULAR MÍNIMA SN8), Ø=10" (250mm) (INCLUYE ACARREO INTERNO).</t>
  </si>
  <si>
    <t>1.7.1</t>
  </si>
  <si>
    <t>CONSTRUCCIÓN CÁMARA DE INSPECCIÓN TIPO B, SEGÚN NORMAS DE EMCALI, CON ALTURA DE CILINDRO HASTA 1.00 (INCLUYE LOSA Y TAPA PREFABRICADA, EXCAVACIÓN RELLENO CON MATERIAL IMPORTADO, ACARREOS Y RETIROS DE SOBRANTES HASTA 20 Km.)</t>
  </si>
  <si>
    <t xml:space="preserve"> UND</t>
  </si>
  <si>
    <t>1.7.2</t>
  </si>
  <si>
    <t>CONSTRUCCIÓN CÁMARA DE INSPECCIÓN TIPO B, SEGÚN NORMAS DE EMCALI, ALTURA DE CILINDRO DE 1.01 A 1.50 (INCLUYE LOSA Y TAPA PREFABRICADA, EXCAVACIÓN RELLENO CON MATERIAL IMPORTADO, ACARREOS Y RETIROS DE SOBRANTES HASTA 20 Km.)</t>
  </si>
  <si>
    <t>1.7.3</t>
  </si>
  <si>
    <t>CONSTRUCCIÓN CÁMARA DE INSPECCIÓN TIPO B, SEGÚN NORMAS DE EMCALI, ALTURA DE CILINDRO DE 1.51 A 2.00 (INCLUYE LOSA Y TAPA PREFABRICADA, EXCAVACIÓN RELLENO CON MATERIAL IMPORTADO, ACARREOS Y RETIROS DE SOBRANTES HASTA 20 Km.)</t>
  </si>
  <si>
    <t>CONSTRUCCIÓN CÁMARA DE INSPECCIÓN TIPO B, SEGÚN NORMAS DE EMCALI, ALTURA DE CILINDRO DE 2.01 A 2.50 (INCLUYE LOSA Y TAPA PREFABRICADA, EXCAVACIÓN RELLENO CON MATERIAL IMPORTADO, ACARREOS Y RETIROS DE SOBRANTES HASTA 20 Km.)</t>
  </si>
  <si>
    <t>CONSTRUCCIÓN CÁMARA DE INSPECCIÓN TIPO B, SEGÚN NORMAS DE EMCALI, ALTURA DE CILINDRO DE 2.51 A 3.00 (INCLUYE LOSA Y TAPA PREFABRICADA, EXCAVACIÓN RELLENO CON MATERIAL IMPORTADO, ACARREOS Y RETIROS DE SOBRANTES HASTA 20 Km.)</t>
  </si>
  <si>
    <t>CONSTRUCCIÓN CÁMARA DE INSPECCIÓN TIPO B, SEGÚN NORMAS DE EMCALI, ALTURA DE CILINDRO DE 3.01 A 3.50 (INCLUYE LOSA Y TAPA PREFABRICADA, EXCAVACIÓN RELLENO CON MATERIAL IMPORTADO, ACARREOS Y RETIROS DE SOBRANTES HASTA 20 Km.)</t>
  </si>
  <si>
    <t>2.1</t>
  </si>
  <si>
    <t>2.1.1</t>
  </si>
  <si>
    <t>2.1.2</t>
  </si>
  <si>
    <t>2.1.3</t>
  </si>
  <si>
    <t>2.1.4</t>
  </si>
  <si>
    <t>UND</t>
  </si>
  <si>
    <t>2.2.1</t>
  </si>
  <si>
    <t>2.2.2</t>
  </si>
  <si>
    <t>2.2.3</t>
  </si>
  <si>
    <t>2.2.4</t>
  </si>
  <si>
    <t>2.2.5</t>
  </si>
  <si>
    <t>M2</t>
  </si>
  <si>
    <t>2.2.6</t>
  </si>
  <si>
    <t>2.2.8</t>
  </si>
  <si>
    <t>2.2.9</t>
  </si>
  <si>
    <t>2.2.10</t>
  </si>
  <si>
    <t>2.2.11</t>
  </si>
  <si>
    <t>SUMINISTRO Y COLOCACIÓN DE SUB-BASE GRANULAR 95% P.M.; IP&lt;=6%; CBR&gt;=20% SEGÚN NORMA INVIAS E - 320, ACARREO HASTA 50 MTS.</t>
  </si>
  <si>
    <t>2.2.12</t>
  </si>
  <si>
    <t>2.2.13</t>
  </si>
  <si>
    <t>2.2.14</t>
  </si>
  <si>
    <t>SUMINISTRO, CORTE, FIGURACION Y COLOCACION DE ACERO DE REFUERZO 60000 PSI</t>
  </si>
  <si>
    <t>KG</t>
  </si>
  <si>
    <t>2.3.1</t>
  </si>
  <si>
    <t>2.3.2</t>
  </si>
  <si>
    <t>2.3.3</t>
  </si>
  <si>
    <t>SUMINISTRO Y VACIADO DE CONCRETO ESTRUCTURAL 4000 PSI PREMEZCLADO ACELERADO PARA ESTRUCTURA. INCLUYE FORMALETA ESPECIAL, CINTA PVC E IMPERMEABILIZACION.</t>
  </si>
  <si>
    <t>2.3.4</t>
  </si>
  <si>
    <t>2.3.5</t>
  </si>
  <si>
    <t>2.4.1</t>
  </si>
  <si>
    <t>2.4.2</t>
  </si>
  <si>
    <t>2.4.3</t>
  </si>
  <si>
    <t>2.4.4</t>
  </si>
  <si>
    <t>2.4.5</t>
  </si>
  <si>
    <t>2.5.1</t>
  </si>
  <si>
    <t>2.5.2</t>
  </si>
  <si>
    <t>2.5.3</t>
  </si>
  <si>
    <t>2.5.4</t>
  </si>
  <si>
    <t>2.5.5</t>
  </si>
  <si>
    <t>2.6.1</t>
  </si>
  <si>
    <t>2.6.2</t>
  </si>
  <si>
    <t>2.6.3</t>
  </si>
  <si>
    <t>2.6.4</t>
  </si>
  <si>
    <t>2.6.5</t>
  </si>
  <si>
    <t>2.6.6</t>
  </si>
  <si>
    <t>2.6.7</t>
  </si>
  <si>
    <t>2.6.8</t>
  </si>
  <si>
    <t>2.6.9</t>
  </si>
  <si>
    <t>2.6.10</t>
  </si>
  <si>
    <t>2.6.11</t>
  </si>
  <si>
    <t>2.6.12</t>
  </si>
  <si>
    <t>2.6.13</t>
  </si>
  <si>
    <t>2.6.14</t>
  </si>
  <si>
    <t>2.6.15</t>
  </si>
  <si>
    <t>2.6.16</t>
  </si>
  <si>
    <t>2.6.17</t>
  </si>
  <si>
    <t>2.6.18</t>
  </si>
  <si>
    <t>2.6.19</t>
  </si>
  <si>
    <t>2.6.20</t>
  </si>
  <si>
    <t>TOTAL</t>
  </si>
  <si>
    <t>Rendimiento</t>
  </si>
  <si>
    <t>Nº</t>
  </si>
  <si>
    <t>ÍTEM DE PAGO</t>
  </si>
  <si>
    <t>DESCRIPCIÓN</t>
  </si>
  <si>
    <t>UND.</t>
  </si>
  <si>
    <t>VALOR UNITARIO</t>
  </si>
  <si>
    <t xml:space="preserve">VALOR TOTAL                                </t>
  </si>
  <si>
    <t>EXCAVACIÓN A MAQUINA EN SECO EN CONGLOMERADO</t>
  </si>
  <si>
    <t>CONSTRUCCIÓN CÁMARA DE INSPECCIÓN TIPO B CON ALTURA DE CILINDRO DE 1.51 A 2.00 (INCLUYE LOSA Y TAPA PREFABRICADA, EXCAVACIÓN RELLENO CON MATERIAL IMPORTADO, ACARREOS Y RETIROS DE SOBRANTES HASTA 20 Km.)</t>
  </si>
  <si>
    <t>CONSTRUCCIÓN CÁMARA DE INSPECCIÓN TIPO B CON ALTURA DE CILINDRO DE 2.01 A 2.50 (INCLUYE LOSA Y TAPA PREFABRICADA, EXCAVACIÓN RELLENO CON MATERIAL IMPORTADO, ACARREOS Y RETIROS DE SOBRANTES HASTA 20 Km.)</t>
  </si>
  <si>
    <t>CONSTRUCCIÓN CAJA DOMICILIAR SENCILLA MEDIDAS INTERIORES 0,60X0,60X1.00 M (INCLUYE LOSA Y TAPA PREFABRICADA, EXCAVACIÓN RELLENO CON MATERIAL IMPORTADO, ACARREOS Y RETIROS DE SOBRANTES HASTA 20 Km.)</t>
  </si>
  <si>
    <t>SUMINISTRO E INSTALACIÓN DE SILLA TEE KIT PVC 8" X 6"</t>
  </si>
  <si>
    <t>SUMINISTRO E INSTALACIÓN DE SILLA TEE KIT PVC 250X160MM</t>
  </si>
  <si>
    <t>SUMINISTRO E INSTALACIÓN DE SILLA TEE KIT PVC 355X160MM</t>
  </si>
  <si>
    <t>SUMINISTRO E INSTALACIÓN DE SILLA TEE KIT PVC 400X160MM</t>
  </si>
  <si>
    <t>SUMINISTRO E INSTALACIÓN DE CODO SANITARIO 90° X 6"</t>
  </si>
  <si>
    <t>SUMINISTRO, INSTALACIÓN DE TUBERÍA PARA ALCANTARILLADO UNIÓN MECÁNICA DE DOBLE PARED EN PVC (SEGÚN NORMA NTC 3722-1) O POLIETILENO DE ALTA DENSIDAD (RIGIDEZ ANULAR MÍNIMA SN8), Ø=8"  (INCLUYE ACARREO INTERNO).</t>
  </si>
  <si>
    <t>SUMINISTRO, INSTALACIÓN DE TUBERÍA PARA ALCANTARILLADO UNIÓN MECÁNICA DE DOBLE PARED EN PVC (SEGÚN NORMA NTC 3722-1) O POLIETILENO DE ALTA DENSIDAD (RIGIDEZ ANULAR MÍNIMA SN8), Ø=6"  (INCLUYE ACARREO INTERNO).</t>
  </si>
  <si>
    <t>INSTALACIÓN PROVISIONAL ACUEDUCTO</t>
  </si>
  <si>
    <t>INSTALACIÓN PROVISIONAL ENERGÍA</t>
  </si>
  <si>
    <t>PROTECCIÓN MALLA FIBRA TEJIDA</t>
  </si>
  <si>
    <t>CERRAMIENTO EN MALLA ESLABONADA CALIBRE 10</t>
  </si>
  <si>
    <t>ACERO DE REFUERZO FY=420 Mpa</t>
  </si>
  <si>
    <t>SUMINISTRO E INSTALACION VALV. COMPUERTA ELASTICA HD 6" (INC. RUEDA DE MANEJO, VASTAGO ASCENDENTE, EXTREMO BRIDA)</t>
  </si>
  <si>
    <t>SUMINISTRO E INSTALACION COMPUERTA EN PRFV 0.35 X 0.7 X 0.02 M</t>
  </si>
  <si>
    <t>SUMINISTRO E INSTALACION VALVULA DE MARIPOSA HD 2" BXB, DE OPERACION MANUAL</t>
  </si>
  <si>
    <t>REJILLA PARA CRIBADO MEDIO 1.02 X 0.25 M PLATINA 1 1/2" X 3/8"</t>
  </si>
  <si>
    <t>REJILLA PARA CRIBADO FINO 1.02 X 0.25 M PLATINA 1 1/2" X 3/8"</t>
  </si>
  <si>
    <t>PASARELA METALICA (INCLUYE ANGULO 1 1/2" X 1/8")</t>
  </si>
  <si>
    <t>LAMINA VERTEDERO SUTRO (0.40 X 078 M)</t>
  </si>
  <si>
    <t>LADRILLO REJILLA (FILTROS)</t>
  </si>
  <si>
    <t>SUMINISTRO, INSTALACIÓN DE TUBERÍA PARA ALCANTARILLADO UNIÓN MECÁNICA DE DOBLE PARED EN PVC (SEGÚN NORMA NTC 3722-1) O POLIETILENO DE ALTA DENSIDAD (RIGIDEZ ANULAR MÍNIMA SN8), Ø=4"  (INCLUYE ACARREO INTERNO).</t>
  </si>
  <si>
    <t>ARENA PARA FILTROS</t>
  </si>
  <si>
    <t>GRAVA DE 1/2" A 3/4"</t>
  </si>
  <si>
    <t>GRAVA DE 1/4" A 1/8"</t>
  </si>
  <si>
    <t>GRAVA DE 1" A 1/2"</t>
  </si>
  <si>
    <t>SUMINSTRO E INSTALACIÓN DE VALVULA CIERRE METALICO 4"</t>
  </si>
  <si>
    <t>CONCRETO ESTRUCTURAL PARA ESTRUCTURAS (CIMENTACIONES, VIGAS COLUMNAS, MUROS) 21 MPA</t>
  </si>
  <si>
    <t>LOSA CONCRETO STEEL  DECK 2" E=10.0-11.0C</t>
  </si>
  <si>
    <t>MURO BLOQUE ESTRUC.CERAMICO 12X20X30</t>
  </si>
  <si>
    <t>MESÓN  A.INOX. 51-60CM CAL.18 T-304</t>
  </si>
  <si>
    <t>MESÓN GRANO MÁRMOL</t>
  </si>
  <si>
    <t>PORCELANATO 50- 60X 50 -60 CM</t>
  </si>
  <si>
    <t>ALISTADO PISO 4 CM</t>
  </si>
  <si>
    <t>CERÁMICO PISO-PARED 20-50X20-50CM</t>
  </si>
  <si>
    <t>SANITARIO LÍNEA ECONÓMICA</t>
  </si>
  <si>
    <t>LAVAMANOS COLGAR LÍNEA ECONÓMICA</t>
  </si>
  <si>
    <t>DUCHA MEZCLADORA LÍNEA MEDIA</t>
  </si>
  <si>
    <t>INSTALACIONES HIDRO SANITARIAS</t>
  </si>
  <si>
    <t>GLB</t>
  </si>
  <si>
    <t>ESTRUC. MADERA CUBIERTA CHANUL 3X6 ESP.</t>
  </si>
  <si>
    <t>SUMINISTRO E INSTALACIÓN DE TEJAS DE POLIPROPILENO</t>
  </si>
  <si>
    <t>SUMINISTRO E INSTALACIÓN DE PUERTA METÁLICA</t>
  </si>
  <si>
    <t>SUMINISTRO E INSTALACIÓN DE  PUERTA MADERA AL COHOBAS</t>
  </si>
  <si>
    <t>SUMINISTRO E INSTALACIÓN DE PUERTA EN MADERA BAÑOS</t>
  </si>
  <si>
    <t>SUMINISTRO E INSTALACIÓN DE VENTANA MÓVIL</t>
  </si>
  <si>
    <t>CONJUNTO DOBLE TERMINAL PRIMARIO B77TX</t>
  </si>
  <si>
    <t>CONJUNTO TERMINAL SENCILLO PRIMARIO B56SM</t>
  </si>
  <si>
    <t>SUMINISTRO E INSTALACION DE RETENIDA DIRECTA A TIERRA V02</t>
  </si>
  <si>
    <t>CERTIFICACIÓN RETIE</t>
  </si>
  <si>
    <t xml:space="preserve">SUBTOTAL OBRAS </t>
  </si>
  <si>
    <t>ADMINISTRACIÓN</t>
  </si>
  <si>
    <t>IMPREVISTO</t>
  </si>
  <si>
    <t>UTILIDAD</t>
  </si>
  <si>
    <t>PAPSO</t>
  </si>
  <si>
    <t>m2</t>
  </si>
  <si>
    <t>KIT</t>
  </si>
  <si>
    <t>LT</t>
  </si>
  <si>
    <t>DÍA</t>
  </si>
  <si>
    <t>ACCESORIOS</t>
  </si>
  <si>
    <t>SUBTOTAL MATERIALES</t>
  </si>
  <si>
    <t>SUBTOTAL MANO DE OBRA</t>
  </si>
  <si>
    <t>EQUIPO</t>
  </si>
  <si>
    <t>Cantidad</t>
  </si>
  <si>
    <t>Distancia</t>
  </si>
  <si>
    <t>GL</t>
  </si>
  <si>
    <t>m3</t>
  </si>
  <si>
    <t>SUMINISTRO E INSTALACION DE ALIMENTADOR DE MEDIDOR ELECTRONICO TRIFASICO MEDICION SEMIDIREVTA 3 X 120-220 1(10A) NORMA CELSIA INCLUYE 3 TC´S DE 100/5A CLASE 0,5S CAJA PARA MEDIDOR Y CAJA PARA TC´S</t>
  </si>
  <si>
    <t>SUMINISTRO E INSTALACION DE TOTALIZADOR 3X150 AMPERIOS</t>
  </si>
  <si>
    <t>SUMINISTRO E INSTALACION DE ALIMENTADOR DESDE TGBT EN: CABLE 3X 4/0 AWG +4/0 AWG (N)AL SERIE 8000+1# 4 Cu POR TUBERIA  (NO SE INCLUYE TUBERIA Y CANALIZACION)</t>
  </si>
  <si>
    <t>SUMINISTRO E INSTALACION DE ALIMENTADOR DESDE TB-GRAL A TB-REG  EN: CABLE Cu LHFR (2#8 AWG Cu  +1#8 Cu AWG(N)+1#8 Cu AWG(T)) POR TUBERIA  (NO SE INCLUYE TUBERIA Y CANALIZACION)</t>
  </si>
  <si>
    <t>SUMINISTRO E INSTALACION DE ALIMENTADOR DESDE TB-GRAL A TB-BBAS  EN:  CABLE Cu LHFR (3#2AWG Cu +1#2 Cu AWG(N)+1#8 Cu AWG(T)) POR TUBERIA  (NO SE INCLUYE TUBERIA Y CANALIZACION)</t>
  </si>
  <si>
    <t>SUMINISTRO E INSTALACION DE ALIMENTADOR DESDE TGBT EN: CABLE 3X 250 MCM +250 MCM (N)AL SERIE 8000+1# 2 Cu POR TUBERIA  (NO SE INCLUYE TUBERIA Y CANALIZACION)</t>
  </si>
  <si>
    <t>SUMINISTRO E INSTALACION DE ALIMENTADOR A EQUIPOS DE BOMBEO EN 4X8 ENCAUCHETADO Cu</t>
  </si>
  <si>
    <t>TABLERO GENERAL BAJA TENSION TOTALIZADOR PPAL, 4 PARCIALES, TRANSFERENCIA AUTOMATICA 200A )</t>
  </si>
  <si>
    <t>SUMINISTRO E INSTALACION TABLERO TRIFASICO 3F 5H 18 CIRCUITOS T-CASETA INCLUYE BREAKER Y ACCESORIOS DE FIJACION</t>
  </si>
  <si>
    <t>UN</t>
  </si>
  <si>
    <t>SUMINISTRO E INSTALACION SISTEMA DE PUESTA A TIERRA TABLERO GENERAL</t>
  </si>
  <si>
    <t>SUMINISTRO E INSTALACIÓN DE TUBERIA CONDUIT PVC 2Ø4"</t>
  </si>
  <si>
    <t>SUMINISTRO E INSTALACIÓN DE TUBERIA CONDUIT PVC 2Ø2"</t>
  </si>
  <si>
    <t>SUMINISTRO E INSTALACIÓN DE TUBERIA CONDUIT PVC 2Ø1"</t>
  </si>
  <si>
    <t>SUMINISTRO E INSTALACIÓN DE TUBERIA CONDUIT PVC 1Ø1"</t>
  </si>
  <si>
    <t>CONSTRUCCIÓN DE CAJA NORMA SB851 - INCLUYE MARCO Y TAPA GALVANIZADO EN CALIENTE</t>
  </si>
  <si>
    <t>SALIDA TOMACORRIENTE DOBLE EN TUBERÍA SCH40  3/4" EMPOTRADA EN MURO O PISO CAJA PVC DE 2 X 4 O 4 X 4 CON SUPLEMENTO CABLE 3# 12 AWG Cu</t>
  </si>
  <si>
    <t>SALIDA TOMACORRIENTE DOBLE GFCI EN TUBERÍA SCH40  3/4" EMPOTRADA EN MURO O PISO CAJA PVC DE 2 X 4 O 4 X 4 CON SUPLEMENTO CABLE 3# 12 AWG Cu</t>
  </si>
  <si>
    <t>SALIDA LUMINARIA 120 VOLTIOS CABLE 3#12 AWG Cu EN TUBERÍA SCH40 3/4", CAJA PVC 2 X 4 CON ACCESORIOS Y SOPORTES (NO INCLUYE LUMINARIA)</t>
  </si>
  <si>
    <t>SALIDA INTERRUPTOR SENCILLO  120 VOLTIOS CABLE 3#12 AWG Cu EN TUBERÍA SCH40 3/4", CAJA PVC 2 X 4 CON ACCESORIOS</t>
  </si>
  <si>
    <t>SALIDA INTERRUPTOR DOBLE120 VOLTIOS CABLE 3#12 AWG Cu EN TUBERÍA SCH40 3/4", CAJA PVC 2 X 4 CON ACCESORIOS</t>
  </si>
  <si>
    <t>SALIDA INTERRUPTOR CONMUTABLE SENCILLO  120 VOLTIOS CABLE 3#12 AWG Cu EN TUBERÍA SCH40 3/4", CAJA PVC 2 X 4 CON ACCESORIOS</t>
  </si>
  <si>
    <t>SUMINISTRO E INSTALACION LUMINARIA LED REDONDA 10-15W</t>
  </si>
  <si>
    <t>SUMINISTRO E INSTALACION LUMINARIA HERMÉTICA LED 2X18W</t>
  </si>
  <si>
    <t>SUMINISTRO E INSTALACION LUMINARIA HERMÉTICA LED 2X32W</t>
  </si>
  <si>
    <t xml:space="preserve">SUMINISTRO E INSTALACION LUMINARIA APLIQUE TIPO LED 15W </t>
  </si>
  <si>
    <t>CANALIZACION 2Ø1 PVC</t>
  </si>
  <si>
    <t xml:space="preserve">CONSTRUCCION CAMARA DE ALUMBRADO PUBLICO NORMA CELSIA </t>
  </si>
  <si>
    <t>SUMINISTRO E INSTALACIÓN DE POSTE DE CONCRETO 8X510DI</t>
  </si>
  <si>
    <t>SUMINISTRO E INSTALACIÓN DE ALIMENTADOR 2#8 AWG AL SR8000 +1#8 Cu AWG(T)</t>
  </si>
  <si>
    <t>SUMINISTRO E INSTALACIÓN DE ALIMENTADOR DESDE CAMARA DE AP HASTA LUMINARIA 2#12 AWG  +1#12 Cu AWG(T)</t>
  </si>
  <si>
    <t xml:space="preserve">SUMINISTRO E INSTALACIÓN DE EMPALME DERIVACION EN GEL </t>
  </si>
  <si>
    <t>SUMINISTRO E INSTALACION SISTEMA DE PUESTA A TIERRA EN CAMARA DE REGISTRO ALUMBRADO PUBLICO</t>
  </si>
  <si>
    <t>CONJUNTO CORRIDO  SENCILLO PRIMARIO B151SM</t>
  </si>
  <si>
    <t>CONJUNTO CORRIDO  SENCILLO EN ANGULO PRIMARIO B152SM</t>
  </si>
  <si>
    <t>SUMINISTRO E INSTALACIÓN DE PARARRAYOS 12KV - 10 KA</t>
  </si>
  <si>
    <t>SUMINISTRO E INSTALACIÓN DE CORTACIRCUITOS 100 AMP - 15 KV</t>
  </si>
  <si>
    <t>SUMINISTRO E INSTALACIÓN DE POSTE DE CONCRETO 12X750DI</t>
  </si>
  <si>
    <t>SUMINISTRO E INSTALACIÓN DE CABLE ASCR SEMIAISLADO #1/0</t>
  </si>
  <si>
    <t>SUMINISTRO E INSTALACIÓN DE BAJANTE EN TUBO CONDUIT GALVANIZADO DE 4"</t>
  </si>
  <si>
    <t>SUMINISTRO E INSTALACIÓN DE CURVA PVC DE 4"</t>
  </si>
  <si>
    <t>SUMINISTRO E INSTALACION SISTEMA DE PUESTA A TIERRA EN POSTE CON DI</t>
  </si>
  <si>
    <t>SUMINISTRO E INSTALACION SISTEMA DE PUESTA A TIERRA EN CAMARA DE REGISTRO</t>
  </si>
  <si>
    <t>CONSTRUCCIÓN DE CAJA NORMA SB850 - INCLUYE MARCO Y TAPA GALVANIZADO EN CALIENTE</t>
  </si>
  <si>
    <t>SUMINISTRO E INSTALACIÓN DE TRANSFORMADOR 3F 45 KVA 13200/208-120V TIPO POSTE</t>
  </si>
  <si>
    <t>SUMINISTRO E INSTALACIÓN DE PLANTA DE EMERGENCIA CABINADA 50 KWT 62,5 KVA 220-127 VOLTIOS 60 HZ</t>
  </si>
  <si>
    <t>SUMINISTRO E INSTALACION TABLERO TRIFASICO 3F 5H 36 CIRCUITOS INCLUYE PROTECCIONES TB-N-P02</t>
  </si>
  <si>
    <t>ACODALAMIENTO TIPO "B" CONTINUO EN MADERA 3 USOS (INCLUYE MANO DE OBRA Y MATERIALES)</t>
  </si>
  <si>
    <t>CORTE, ROTURA Y DEMOLICION CALZADA EN ASFALTO E=&lt;4". INCLUYE RETIRO DE SOBRANTES 'HASTA 20 Km</t>
  </si>
  <si>
    <t>1.8.1</t>
  </si>
  <si>
    <t>1.8.2</t>
  </si>
  <si>
    <t>SUMINISTRO Y COLOCACIÓN DE BASE GRANULAR 100% P.M.; IP&lt;=3%; CBR&gt;=80% SEGÚN NORMA INVIAS E - 330, ACARREO HASTA 50 MTS.</t>
  </si>
  <si>
    <t>CONSTRUCCIÓN DE CARPETA ASFÁLTICA A MÁQUINA. INCLUYE SUMINISTRO DE MATERIAL TIPO CAPA DE RODADURA, MAQUINARIA Y TRANSPORTE</t>
  </si>
  <si>
    <t>1.9.1</t>
  </si>
  <si>
    <t>1.9.2</t>
  </si>
  <si>
    <t>1.9.3</t>
  </si>
  <si>
    <t>1.9.4</t>
  </si>
  <si>
    <t>1.9.5</t>
  </si>
  <si>
    <t>1.9.6</t>
  </si>
  <si>
    <t>1.10.1</t>
  </si>
  <si>
    <t>1.10.2</t>
  </si>
  <si>
    <t>1.10.3</t>
  </si>
  <si>
    <t>1.10.4</t>
  </si>
  <si>
    <t>1.10.5</t>
  </si>
  <si>
    <t>1.10.6</t>
  </si>
  <si>
    <t>1.10.7</t>
  </si>
  <si>
    <t>1.10.8</t>
  </si>
  <si>
    <t>SUB- TOTAL 1_ COLECTOR PRINCIPAL A PTAR Y COLECTOR DESCARGA FINAL</t>
  </si>
  <si>
    <t>2.3.6</t>
  </si>
  <si>
    <t>2.3.7</t>
  </si>
  <si>
    <t>2.3.8</t>
  </si>
  <si>
    <t>2.3.9</t>
  </si>
  <si>
    <t>2.3.10</t>
  </si>
  <si>
    <t>SUB- TOTAL 2_ PLANTA DE TRATAMIENTO DE AGUAS RESIDUALES</t>
  </si>
  <si>
    <t>CONEXIÓN DE ACOMETIDA DOMICILIAR Ø=6" A Ø=8" o 10" TUBERÍA UNIÓN MECÁNICA DE DOBLE PARED EN PVC (SEGÚN NORMA NCT 3722-1) (INCLUYE ACARREO INTERNO Y ACCESORIOS).</t>
  </si>
  <si>
    <t>OBRA CIVIL</t>
  </si>
  <si>
    <t>SUMINISTRO Y COLOCACIÓN DE CONCRETO 14 MPa (2000 PSI) PARA SOLADOS (INCLUYE MATERIALES, MANO DE OBRA Y COLOCACIÓN DEL CONCRETO, NO INCLUYE FORMALETA).</t>
  </si>
  <si>
    <t>2.3.11</t>
  </si>
  <si>
    <t>2.3.12</t>
  </si>
  <si>
    <t>2.4.6</t>
  </si>
  <si>
    <t>2.4.7</t>
  </si>
  <si>
    <t>ESCALERA METÁLICA ACCESO A LA ESTRUCTURA Y BARANDA DE PROTECCIÓN PERIMETRAL</t>
  </si>
  <si>
    <t xml:space="preserve">SUMINISTRO E INSTALACIÓN DE ESCALERA METÁLICA EN LÁMINA DE ALFAJOR, FUNDIDA EN CONCRETO DE 0,80 M DE ANCHO </t>
  </si>
  <si>
    <t xml:space="preserve">SUMINISTRO, TRANSPORTE E INSTALACIÓN DE BARANDA EN TUBERIA DE ACERO INOXIDABLE DE 1 1/4", PARA PASAMANOS DE LA ESCALERA METÁLICA Y DE PROTECCIÓN PERIMETRAL PARA TRÁNSITO SEGURO POR ESTRUCTURA ELEVADA </t>
  </si>
  <si>
    <t>MEDIO FILTRANTE Y FALSO FONDO</t>
  </si>
  <si>
    <t>SUMINISTRO, TRANSPORTE E INSTALACIÓN DE MEDIO FILTRANTE (HOJAS ANIDADAS DE POLIPROPILENO, FLUJO CRUZADO Y FLUJO VERTICAL)</t>
  </si>
  <si>
    <t>SUMINISTRO, TRANSPORTE E INSTALACIÓN FALSO FONDO EN MADERA PLÁSTICA</t>
  </si>
  <si>
    <t>EQUIPOS</t>
  </si>
  <si>
    <t>2.4.8</t>
  </si>
  <si>
    <t>2.4.9</t>
  </si>
  <si>
    <t>2.4.10</t>
  </si>
  <si>
    <t>2.4.11</t>
  </si>
  <si>
    <t>2.4.12</t>
  </si>
  <si>
    <t>SUMINISTRO, TRANSPORTE E INSTALACION DE DISTRIBUIDOR DE FLUJO CON 4 BRAZOS, COLUMNA CENTRAL Y SISTEMA DE GIRO EN ACERO AL CARBONO CON PINTURA EPÓXICA, DISTRIBUIDOR AUTOPROPULSADO, D= 8,50 M</t>
  </si>
  <si>
    <t>SUMINISTRO, TRANSPORTE E INSTALACION DE EQUIPO DE BOMBEO TIPO CENTRIFUGO HELICOIDAL.  BOMBEO SUMERGIBLES Q= 15,0 LPS HDT= 15,00 m.</t>
  </si>
  <si>
    <t>SEDIMENTADOR SECUNDARIO.  SUMINISTRO DE  UN SISTEMA  BARRE-LODOS EN ALUMINIO PARA LAS PARTES QUE NO ESTAN EN CONTACTO CON EL FLUIDO Y EN ACERO INOXIDABOLE PARA LAS PARTES HÚMEDAS Y TORNILLERIAS, INCLUYE MOTOR. D= 10,50 M.</t>
  </si>
  <si>
    <t>2.5.6</t>
  </si>
  <si>
    <t>2.5.7</t>
  </si>
  <si>
    <t>2.5.8</t>
  </si>
  <si>
    <t>2.5.9</t>
  </si>
  <si>
    <t>2.5.10</t>
  </si>
  <si>
    <t>2.5.11</t>
  </si>
  <si>
    <t>2.5.12</t>
  </si>
  <si>
    <t>SUMINISTRO, TRANSPORTE E INSTALACION DE EQUIPO DE BOMBEO TIPO CENTRIFUGO HELICOIDAL.  BOMBEO SUMERGIBLES Q= 2,0 LPS HDT= 27 m.</t>
  </si>
  <si>
    <t>2.2.7</t>
  </si>
  <si>
    <t>2.2.15</t>
  </si>
  <si>
    <t>2.2.16</t>
  </si>
  <si>
    <t>2.2.17</t>
  </si>
  <si>
    <t>2.4.13</t>
  </si>
  <si>
    <t>2.7.1.1</t>
  </si>
  <si>
    <t>2.7.1.2</t>
  </si>
  <si>
    <t>2.7.1.3</t>
  </si>
  <si>
    <t>2.7.1.4</t>
  </si>
  <si>
    <t>2.7.1.5</t>
  </si>
  <si>
    <t>2.7.1.6</t>
  </si>
  <si>
    <t>2.7.1.7</t>
  </si>
  <si>
    <t>2.7.2.1</t>
  </si>
  <si>
    <t>2.7.2.2</t>
  </si>
  <si>
    <t>2.7.2.3</t>
  </si>
  <si>
    <t>2.7.2.4</t>
  </si>
  <si>
    <t>2.7.3.1</t>
  </si>
  <si>
    <t>2.7.3.2</t>
  </si>
  <si>
    <t>2.7.3.3</t>
  </si>
  <si>
    <t>2.7.3.4</t>
  </si>
  <si>
    <t>2.7.3.5</t>
  </si>
  <si>
    <t>2.7.4.1</t>
  </si>
  <si>
    <t>2.7.4.2</t>
  </si>
  <si>
    <t>2.7.4.3</t>
  </si>
  <si>
    <t>2.7.4.4</t>
  </si>
  <si>
    <t>2.7.4.5</t>
  </si>
  <si>
    <t>2.7.4.6</t>
  </si>
  <si>
    <t>2.7.5.1</t>
  </si>
  <si>
    <t>2.7.5.2</t>
  </si>
  <si>
    <t>2.7.5.3</t>
  </si>
  <si>
    <t>2.7.5.4</t>
  </si>
  <si>
    <t>2.7.5.5</t>
  </si>
  <si>
    <t>2.7.5.6</t>
  </si>
  <si>
    <t>2.7.5.7</t>
  </si>
  <si>
    <t>2.7.6.1</t>
  </si>
  <si>
    <t>2.7.6.2</t>
  </si>
  <si>
    <t>2.7.6.3</t>
  </si>
  <si>
    <t>2.7.6.4</t>
  </si>
  <si>
    <t>2.7.6.5</t>
  </si>
  <si>
    <t>2.7.6.6</t>
  </si>
  <si>
    <t>2.7.6.7</t>
  </si>
  <si>
    <t>2.7.6.8</t>
  </si>
  <si>
    <t>2.7.6.9</t>
  </si>
  <si>
    <t>2.7.6.10</t>
  </si>
  <si>
    <t>2.7.6.11</t>
  </si>
  <si>
    <t>2.7.6.12</t>
  </si>
  <si>
    <t>2.7.6.13</t>
  </si>
  <si>
    <t>2.7.6.14</t>
  </si>
  <si>
    <t>2.7.6.15</t>
  </si>
  <si>
    <t>2.7.6.16</t>
  </si>
  <si>
    <t>2.7.7.1</t>
  </si>
  <si>
    <t>ÍTEM</t>
  </si>
  <si>
    <t>PRECIO UNITARIO</t>
  </si>
  <si>
    <t>Descripción</t>
  </si>
  <si>
    <t>Unidad</t>
  </si>
  <si>
    <t>Vr. Unitario</t>
  </si>
  <si>
    <t>Parcial</t>
  </si>
  <si>
    <t>Alquiler contenedor oficina 20 pies</t>
  </si>
  <si>
    <t>mes</t>
  </si>
  <si>
    <t>Adecuación eléctrica básica y tablero provisional amortizado</t>
  </si>
  <si>
    <t>Mantenimiento preventivo y limpieza</t>
  </si>
  <si>
    <t>Depreciación y disponibilidad operativa</t>
  </si>
  <si>
    <t>Transporte Cali/Yumbo – Tienda Nueva (prorrateado mensual)</t>
  </si>
  <si>
    <t>Cargue y descargue con apoyo de grúa/planchón</t>
  </si>
  <si>
    <t>Movilización y logística rural</t>
  </si>
  <si>
    <t>Operario apoyo instalación y nivelación</t>
  </si>
  <si>
    <t>jornal</t>
  </si>
  <si>
    <t>Inspector/logística operativa</t>
  </si>
  <si>
    <t>EXCAVACIÓN EN TIERRA EN SECO A MANO ENTRE 0-2m</t>
  </si>
  <si>
    <t>Oficial de construcción</t>
  </si>
  <si>
    <t>Ayudante de construcción</t>
  </si>
  <si>
    <t>Herramienta menor</t>
  </si>
  <si>
    <t>% MO</t>
  </si>
  <si>
    <t>Incidencia por bajo rendimiento operativo en zona rural</t>
  </si>
  <si>
    <t>Desplazamientos internos y tiempos improductivos</t>
  </si>
  <si>
    <t>EXCAVACIÓN EN TIERRA EN SECO A MANO ENTRE 2-3m</t>
  </si>
  <si>
    <t>Incremento por izaje manual y menor rendimiento</t>
  </si>
  <si>
    <t>Tiempos improductivos y operación rural</t>
  </si>
  <si>
    <t>EXCAVACIÓN EN TIERRA EN SECO A MANO ENTRE 3-4m</t>
  </si>
  <si>
    <t>Disminución de rendimiento por profundidad crítica</t>
  </si>
  <si>
    <t>Maniobras de extracción y tiempos improductivos</t>
  </si>
  <si>
    <t>RELLENO CON MATERIAL SELECCIONADO DE LA EXCAVACIÓN COMPACTADO CON EQUIPO MECÁNICO EN CAPAS DE 0.30 m AL 90% DEL PROCTOR MODIFICADO</t>
  </si>
  <si>
    <t>Vibrocompactador tipo rana/canguro</t>
  </si>
  <si>
    <t>hora</t>
  </si>
  <si>
    <t>Afectación logística y rendimiento rural</t>
  </si>
  <si>
    <t>SUMINISTRO Y COLOCACIÓN DE TRITURADO O GRAVA DE RÍO PARA CIMENTACIÓN DE TUBERÍAS Y FILTROS COMPACTADO CON EQUIPO VIBROCOMPACTADOR (INCLUYE ACARREO)</t>
  </si>
  <si>
    <t>Triturado/grava de río seleccionada</t>
  </si>
  <si>
    <t>m³</t>
  </si>
  <si>
    <t>Transporte Cali/Yumbo – Tienda Nueva</t>
  </si>
  <si>
    <t>Acarreo interno y descargue</t>
  </si>
  <si>
    <t>Vibrocompactador</t>
  </si>
  <si>
    <t>—</t>
  </si>
  <si>
    <t>Afectación logística rural</t>
  </si>
  <si>
    <t>RELLENO CON MATERIAL IMPORTADO SUMINISTRADO POR EL CONTRATISTA COMPACTADO CON EQUIPO MECÁNICO AL 95% P.M. EN CAPAS DE MÁXIMO 0.30 M</t>
  </si>
  <si>
    <t>Material de préstamo seleccionado</t>
  </si>
  <si>
    <t>Transporte desde fuente autorizada</t>
  </si>
  <si>
    <t>Acarreo interno y conformación</t>
  </si>
  <si>
    <t>Motobomba/control humedad</t>
  </si>
  <si>
    <t>RETIRO DE MATERIAL DE EXCAVACIÓN CON CARGUE EN VOLQUETA A MANO – EN BANCO – DE 0 A 5 Km CON ACARREO</t>
  </si>
  <si>
    <t>Volqueta sencilla 6–7 m³</t>
  </si>
  <si>
    <t>viaje/m³</t>
  </si>
  <si>
    <t>Tiempo de espera y maniobras</t>
  </si>
  <si>
    <t>Herramienta menor (palas, carretillas, desgaste)</t>
  </si>
  <si>
    <t>Afectación logística rural y acarreo interno</t>
  </si>
  <si>
    <t>SACADA DE DERRUMBES A MANO DE 2.0 A 3.0 m DE PROFUNDIDAD</t>
  </si>
  <si>
    <t>Herramienta menor y desgaste</t>
  </si>
  <si>
    <t>Izaje manual y disminución de rendimiento</t>
  </si>
  <si>
    <t>Tiempos improductivos y limpieza</t>
  </si>
  <si>
    <t>SACADA DE DERRUMBES A MANO MÁS DE 3.0 m DE PROFUNDIDAD</t>
  </si>
  <si>
    <t>Izaje manual profundo y menor rendimiento</t>
  </si>
  <si>
    <t>Riesgo operativo y tiempos improductivos</t>
  </si>
  <si>
    <t>BOMBEO CON MOTOBOMBA DIÁMETRO 3"</t>
  </si>
  <si>
    <t>Alquiler motobomba 3"</t>
  </si>
  <si>
    <t>Combustible y lubricantes</t>
  </si>
  <si>
    <t>Operario</t>
  </si>
  <si>
    <t>Transporte menor y disponibilidad operativa</t>
  </si>
  <si>
    <t>ACODALAMIENTO TIPO “B” CONTINUO EN MADERA – 3 USOS</t>
  </si>
  <si>
    <t>Madera para entibado reutilizable</t>
  </si>
  <si>
    <t>m²</t>
  </si>
  <si>
    <t>Puntillería y accesorios</t>
  </si>
  <si>
    <t>Oficial carpintero</t>
  </si>
  <si>
    <t>Ayudante</t>
  </si>
  <si>
    <t>Afectación logística y operación rural</t>
  </si>
  <si>
    <t>CORTE, ROTURA Y DEMOLICIÓN DE CALZADA EN ASFALTO E = 4"</t>
  </si>
  <si>
    <t>Compresor con martillo neumático</t>
  </si>
  <si>
    <t>Cortadora de pavimento</t>
  </si>
  <si>
    <t>Volqueta sencilla para retiro de sobrantes</t>
  </si>
  <si>
    <t>Herramienta menor y desgaste operativo</t>
  </si>
  <si>
    <t>Transporte y disposición final hasta 20 km</t>
  </si>
  <si>
    <t>SUMINISTRO Y COLOCACIÓN DE SUB-BASE GRANULAR 95% P.M.; IP&lt;=6%; CBR&gt;=20% SEGÚN NORMA INVÍAS E-320, ACARREO HASTA 50 m</t>
  </si>
  <si>
    <t>Material sub-base granular INVÍAS E-320</t>
  </si>
  <si>
    <t>Transporte desde planta/fuente autorizada</t>
  </si>
  <si>
    <t>Acarreo interno hasta 50 m</t>
  </si>
  <si>
    <t>Vibrocompactador liso</t>
  </si>
  <si>
    <t>Motoniveladora</t>
  </si>
  <si>
    <t>Carrotanque control humedad</t>
  </si>
  <si>
    <t>Oficial de obra</t>
  </si>
  <si>
    <t>SUMINISTRO Y COLOCACIÓN DE BASE GRANULAR 100% P.M.; IP&lt;=3%; CBR&gt;=80% SEGÚN NORMA INVÍAS E-330, ACARREO HASTA 50 m</t>
  </si>
  <si>
    <t>Base granular INVÍAS E-330</t>
  </si>
  <si>
    <t>CONSTRUCCIÓN DE CARPETA ASFÁLTICA A MÁQUINA</t>
  </si>
  <si>
    <t>Mezcla asfáltica en caliente tipo MDC</t>
  </si>
  <si>
    <t>Transporte desde planta asfáltica</t>
  </si>
  <si>
    <t>Acarreo interno y maniobras</t>
  </si>
  <si>
    <t>Terminadora asfáltica</t>
  </si>
  <si>
    <t>Vibrocompactador tándem</t>
  </si>
  <si>
    <t>Compactador neumático</t>
  </si>
  <si>
    <t>Cuadrilla pavimentación</t>
  </si>
  <si>
    <t>SUMINISTRO, TRANSPORTE E INSTALACIÓN DE TUBERÍA PARA ALCANTARILLADO UNIÓN MECÁNICA DE DOBLE PARED EN PVC O PEAD SN8 Ø=8" (200 mm)</t>
  </si>
  <si>
    <t>ml</t>
  </si>
  <si>
    <t>Tubería PVC/PEAD doble pared Ø 8" SN8</t>
  </si>
  <si>
    <t>Accesorios, uniones y lubricantes</t>
  </si>
  <si>
    <t>Acarreo interno y manipulación en obra</t>
  </si>
  <si>
    <t>Oficial de instalación redes</t>
  </si>
  <si>
    <t>Ayudante de instalación</t>
  </si>
  <si>
    <t>Herramienta menor y equipos manuales</t>
  </si>
  <si>
    <t>SUMINISTRO, TRANSPORTE E INSTALACIÓN DE TUBERÍA PARA ALCANTARILLADO UNIÓN MECÁNICA DE DOBLE PARED EN PVC O PEAD SN8 Ø=10" (250 mm</t>
  </si>
  <si>
    <t>Tubería PVC/PEAD doble pared Ø 10" SN8</t>
  </si>
  <si>
    <t>CONSTRUCCIÓN CÁMARA DE INSPECCIÓN TIPO B – EMCALI</t>
  </si>
  <si>
    <t>und</t>
  </si>
  <si>
    <t>Concreto y morteros</t>
  </si>
  <si>
    <t>Acero de refuerzo</t>
  </si>
  <si>
    <t>Tapa y losa prefabricada</t>
  </si>
  <si>
    <t>Material de relleno importado</t>
  </si>
  <si>
    <t>Tuberías de conexión y accesorios menores</t>
  </si>
  <si>
    <t>Ayudantes</t>
  </si>
  <si>
    <t>Carpintería y formaleta menor</t>
  </si>
  <si>
    <t>Equipo menor y compactación</t>
  </si>
  <si>
    <t>Transporte materiales Cali/Yumbo – Palmira</t>
  </si>
  <si>
    <t>Retiro sobrantes y disposición final</t>
  </si>
  <si>
    <t>Tablero general baja tensión — totalizador principal, 4 parciales, transferencia automática 200 A</t>
  </si>
  <si>
    <t>Unidad: UNPrecio objetivo: $24.484.320Cantidad: 1</t>
  </si>
  <si>
    <t>1. Materiales y equipos principales</t>
  </si>
  <si>
    <t>Und</t>
  </si>
  <si>
    <t>Cant</t>
  </si>
  <si>
    <t>V. unitario</t>
  </si>
  <si>
    <t>Tablero metálico tipo cofre IP54, 4 circuitos parciales, barra Cu 200 A, con puerta y cerradura — suministro Cali/Yumbo</t>
  </si>
  <si>
    <t>Transferencia automática ATS 200 A trifásica, microcontrolada, con by-pass manual</t>
  </si>
  <si>
    <t>Interruptor automático totalizador 3P 200 A, capacidad de ruptura 36 kA</t>
  </si>
  <si>
    <t>Breakers parciales 3P 60 A (4 und) para derivaciones</t>
  </si>
  <si>
    <t>Barra de neutros Cu 200 A, barra de tierra 200 A, accesorios de fijación y peinetas</t>
  </si>
  <si>
    <t>Cable Cu THW calibre 4/0 para acometida interna (ml incluye conectores y terminales)</t>
  </si>
  <si>
    <t>Tubería conduit metálica EMT 2", curvas, uniones y accesorios</t>
  </si>
  <si>
    <t>Materiales menores: tornillería, amarres, marquillas, cinta aislante, tubo termoencogible</t>
  </si>
  <si>
    <t>Subtotal materiales</t>
  </si>
  <si>
    <t>2. Mano de obra</t>
  </si>
  <si>
    <t>Cargo</t>
  </si>
  <si>
    <t>Jornada (h)</t>
  </si>
  <si>
    <t>V. hora</t>
  </si>
  <si>
    <t>Electricista matriculado (instalación, conexionado y pruebas)</t>
  </si>
  <si>
    <t>Ayudante electricista</t>
  </si>
  <si>
    <t>Ingeniero eléctrico — supervisión, puesta en marcha y pruebas ATS (media jornada)</t>
  </si>
  <si>
    <t>Prestaciones sociales y factor multiplicador mano de obra (1,65 sobre salario base)</t>
  </si>
  <si>
    <t>Subtotal mano de obra</t>
  </si>
  <si>
    <t>3. Transporte y logística — zona rural Palmira</t>
  </si>
  <si>
    <t>Concepto</t>
  </si>
  <si>
    <t>Detalle</t>
  </si>
  <si>
    <t>Flete camión de estacas Cali–Palmira (equipo pesado + tablero)</t>
  </si>
  <si>
    <t>Aprox. 38 km, tarifa rural 2026</t>
  </si>
  <si>
    <t>Desplazamiento personal técnico (3 días × 2 personas)</t>
  </si>
  <si>
    <t>Viáticos + combustible</t>
  </si>
  <si>
    <t>Maniobra, descargue y posicionamiento tablero pesado en sitio</t>
  </si>
  <si>
    <t>Izaje manual, ayudantes adicionales</t>
  </si>
  <si>
    <t>Subtotal transporte</t>
  </si>
  <si>
    <t>4. Herramienta menor, AIU e imprevistos</t>
  </si>
  <si>
    <t>%</t>
  </si>
  <si>
    <t>Herramienta menor (2% sobre materiales)</t>
  </si>
  <si>
    <t>Administración (sobre costo directo)</t>
  </si>
  <si>
    <t>Imprevistos operativos rurales</t>
  </si>
  <si>
    <t>Utilidad</t>
  </si>
  <si>
    <t>Subtotal AIU + indirectos</t>
  </si>
  <si>
    <t>VALOR TOTAL APU — EL-01</t>
  </si>
  <si>
    <t>Suministro e instalación — tablero trifásico 3F 5H 18 circuitos T-caseta, incluye breakers y accesorios de fijación</t>
  </si>
  <si>
    <t>Unidad: UNPrecio objetivo: $1.928.599Cantidad: 1</t>
  </si>
  <si>
    <t>1. Materiales</t>
  </si>
  <si>
    <t>Tablero bifásico/trifásico metálico empotrar/sobreponer 18 circuitos, puerta metálica con chapa</t>
  </si>
  <si>
    <t>Breakers bipolares/tripolares 20 A (para circuitos de caseta — 18 und)</t>
  </si>
  <si>
    <t>Barra de neutros y barra de tierra, puentes de conexión</t>
  </si>
  <si>
    <t>Cable Cu THW calibre 12 AWG para conexionado interior (4 m aprox.)</t>
  </si>
  <si>
    <t>Peineta 18 polos, tornillería y accesorios de fijación a muro</t>
  </si>
  <si>
    <t>Marquillas, cinta aislante, terminales y materiales menores</t>
  </si>
  <si>
    <t>Horas</t>
  </si>
  <si>
    <t>Electricista instalador (montaje, fijación, conexionado)</t>
  </si>
  <si>
    <t>Factor prestacional MO (1,65)</t>
  </si>
  <si>
    <t>3. Transporte y logística rural</t>
  </si>
  <si>
    <t>Participación proporcional flete materiales eléctricos (Cali/Yumbo → Tienda Nueva)</t>
  </si>
  <si>
    <t>Desplazamiento personal técnico (incidencia proporcional por día)</t>
  </si>
  <si>
    <t>4. AIU e indirectos</t>
  </si>
  <si>
    <t>Administración</t>
  </si>
  <si>
    <t>Imprevistos</t>
  </si>
  <si>
    <t>IVA sobre utilidad (19%)</t>
  </si>
  <si>
    <t>Subtotal AIU</t>
  </si>
  <si>
    <t>VALOR TOTAL APU — EL-02</t>
  </si>
  <si>
    <t>Suministro e instalación — tablero trifásico 3F 5H 36 circuitos, incluye protecciones TB-N-P02</t>
  </si>
  <si>
    <t>Unidad: UNPrecio objetivo: $2.268.147Cantidad: 1</t>
  </si>
  <si>
    <t>Tablero trifásico metálico 36 circuitos, cuerpo y puerta con bisagra y chapa, IP30 mín.</t>
  </si>
  <si>
    <t>Breakers bipolares/tripolares 20–32 A (36 und) tipo Schneider, Eaton o similar certificado</t>
  </si>
  <si>
    <t>Interruptor principal 3P 100 A para protección TB-N-P02</t>
  </si>
  <si>
    <t>Barra de neutros, barra de tierra, peineta 36 polos</t>
  </si>
  <si>
    <t>Cable Cu THW 10 AWG conexión interna breaker principal (2 m)</t>
  </si>
  <si>
    <t>Marquillas identificadoras, terminales, cinta aislante, tornillería</t>
  </si>
  <si>
    <t>Electricista instalador y conexionado de 36 circuitos</t>
  </si>
  <si>
    <t>Factor prestacional (1,65)</t>
  </si>
  <si>
    <t>Participación flete materiales Cali/Yumbo → Tienda Nueva (tablero + breakers)</t>
  </si>
  <si>
    <t>Desplazamiento personal (1 día, 2 personas)</t>
  </si>
  <si>
    <t>VALOR TOTAL APU — EL-03</t>
  </si>
  <si>
    <t>Suministro e instalación — sistema de puesta a tierra tablero general</t>
  </si>
  <si>
    <t>Unidad: UNPrecio objetivo: $1.786.949Cantidad: 1</t>
  </si>
  <si>
    <t>Varilla de tierra cooperweld 5/8" × 1,80 m, galvanizada</t>
  </si>
  <si>
    <t>Cable Cu desnudo calibre 2/0 AWG (conductor de tierra desde tablero a varillas)</t>
  </si>
  <si>
    <t>Conector de varilla a cable tipo grapa — mordaza bronce 5/8"</t>
  </si>
  <si>
    <t>Caja de inspección PVC con tapa para acceso a varilla</t>
  </si>
  <si>
    <t>Bentonita sódica en polvo (mejorador de conductividad del suelo, 25 kg/bolsa)</t>
  </si>
  <si>
    <t>Tubería conduit PVC 3/4" para protección cable de tierra (10 m)</t>
  </si>
  <si>
    <t>Terminal de compresión Cu 2/0 AWG y conector tablero</t>
  </si>
  <si>
    <t>Materiales menores: amarres, señalización de tierra, cinta, tornillería</t>
  </si>
  <si>
    <t>Electricista instalador (hincado, conexión, pruebas de resistencia de tierra)</t>
  </si>
  <si>
    <t>Ayudante (excavación, tendido cable, relleno)</t>
  </si>
  <si>
    <t>Técnico para medición con telurometro (incluye equipo)</t>
  </si>
  <si>
    <t>Flete materiales (varillas, bentonita, cable 2/0) Cali/Yumbo → Tienda Nueva</t>
  </si>
  <si>
    <t>Desplazamiento personal + equipo de medición (telurometro)</t>
  </si>
  <si>
    <t>4. Herramienta menor, AIU e indirectos</t>
  </si>
  <si>
    <t>Herramienta menor (palancas, marrón, hinca-varillas)</t>
  </si>
  <si>
    <t>Imprevistos rurales (suelo variable, posible roca o arcilla seca)</t>
  </si>
  <si>
    <t>VALOR TOTAL APU — EL-04</t>
  </si>
  <si>
    <t>Suministro e instalación tubería conduit PVC doble pared Ø 4" (110 mm)</t>
  </si>
  <si>
    <t>Unidad: MLPrecio objetivo: $76.082Base de cálculo: 1 metro lineal</t>
  </si>
  <si>
    <t>1. Materiales (por ml)</t>
  </si>
  <si>
    <t>Tubería conduit PVC doble pared corrugado-liso Ø 4" (110 mm) × 6 m, norma NTC / IEC — incluye 5% desperdicio y corte</t>
  </si>
  <si>
    <t>Copla/unión PVC Ø 4" (incidencia 1 cada 6 m = 0,17 und/ml)</t>
  </si>
  <si>
    <t>Pegante PVC tipo industrial (incidencia por ml de tubo)</t>
  </si>
  <si>
    <t>Cinta pull-wire / hilo guía para tendido de cables</t>
  </si>
  <si>
    <t>Arena de rio lavada para cama y relleno (tubería enterrada) — 0,10 m³/ml</t>
  </si>
  <si>
    <t>M³</t>
  </si>
  <si>
    <t>Señalización y cinta de seguridad PVC "atención red eléctrica" (1 ml)</t>
  </si>
  <si>
    <t>2. Mano de obra (rendimiento: 8 ml/jornada)</t>
  </si>
  <si>
    <t>Parcial/ml</t>
  </si>
  <si>
    <t>Oficial tubero / electricista de redes</t>
  </si>
  <si>
    <t>8 ml/día</t>
  </si>
  <si>
    <t>Ayudante (excavación manual, tendido, relleno)</t>
  </si>
  <si>
    <t>Rendimiento reducido a 8 ml/día respecto al estándar urbano (12 ml/día) por condiciones de suelo rural, acceso restringido y mayor profundidad de instalación.</t>
  </si>
  <si>
    <t>3. Equipos</t>
  </si>
  <si>
    <t>Equipo</t>
  </si>
  <si>
    <t>Horas/ml</t>
  </si>
  <si>
    <t>Tarifa/hora</t>
  </si>
  <si>
    <t>Compactador de placa vibradora (relleno y compactación zanja)</t>
  </si>
  <si>
    <t>Retroexcavadora (incidencia proporcional — excavación zanja)</t>
  </si>
  <si>
    <t>Subtotal equipos</t>
  </si>
  <si>
    <t>4. Transporte — zona rural</t>
  </si>
  <si>
    <t>Flete tubería y arena Cali/Yumbo → Tienda Nueva (prorrateo por ml)</t>
  </si>
  <si>
    <t>Movilización retroexcavadora (amortización por ml ejecutado)</t>
  </si>
  <si>
    <t>5. AIU e indirectos</t>
  </si>
  <si>
    <t>Herramienta menor (2%)</t>
  </si>
  <si>
    <t>Administración (10%)</t>
  </si>
  <si>
    <t>Imprevistos rurales (3%)</t>
  </si>
  <si>
    <t>Utilidad (5%)</t>
  </si>
  <si>
    <t>VALOR TOTAL APU — EL-05 (por ML)</t>
  </si>
  <si>
    <t>Suministro e instalación tubería conduit PVC doble pared Ø 2" (63 mm)</t>
  </si>
  <si>
    <t>Unidad: MLPrecio objetivo: $54.747Base: 1 metro lineal</t>
  </si>
  <si>
    <t>Tubería conduit PVC doble pared Ø 2" (63 mm) × 6 m — incluye 5% desperdicio</t>
  </si>
  <si>
    <t>Copla PVC Ø 2" (0,17 und/ml)</t>
  </si>
  <si>
    <t>Pegante PVC industrial (incidencia por ml)</t>
  </si>
  <si>
    <t>Hilo guía pull-wire</t>
  </si>
  <si>
    <t>Arena de río para cama y protección (0,08 m³/ml)</t>
  </si>
  <si>
    <t>Cinta señalización "atención red eléctrica"</t>
  </si>
  <si>
    <t>2. Mano de obra (rendimiento: 10 ml/jornada)</t>
  </si>
  <si>
    <t>Oficial tubero</t>
  </si>
  <si>
    <t>10 ml/día</t>
  </si>
  <si>
    <t>Compactador placa vibradora</t>
  </si>
  <si>
    <t>Retroexcavadora (incidencia prorrateo)</t>
  </si>
  <si>
    <t>4. Transporte rural</t>
  </si>
  <si>
    <t>Flete materiales Cali/Yumbo → Tienda Nueva (prorrateo ml)</t>
  </si>
  <si>
    <t>Movilización maquinaria (amortización)</t>
  </si>
  <si>
    <t>Imprevistos (3%)</t>
  </si>
  <si>
    <t>VALOR TOTAL APU — EL-06 (por ML)</t>
  </si>
  <si>
    <t>Suministro e instalación tubería conduit PVC doble pared Ø 1" (32 mm)</t>
  </si>
  <si>
    <t>Unidad: MLPrecio objetivo: $30.750Base: 1 metro lineal</t>
  </si>
  <si>
    <t>Tubería conduit PVC doble pared Ø 1" (32 mm) — incluye 5% desperdicio</t>
  </si>
  <si>
    <t>Copla PVC Ø 1" (0,17 und/ml)</t>
  </si>
  <si>
    <t>Pegante PVC (incidencia)</t>
  </si>
  <si>
    <t>Arena de río cama y protección (0,06 m³/ml)</t>
  </si>
  <si>
    <t>Cinta señalización</t>
  </si>
  <si>
    <t>2. Mano de obra (rendimiento: 12 ml/jornada)</t>
  </si>
  <si>
    <t>12 ml/día</t>
  </si>
  <si>
    <t>Retroexcavadora (prorrateo)</t>
  </si>
  <si>
    <t>Flete materiales Cali/Yumbo → Tienda Nueva</t>
  </si>
  <si>
    <t>Movilización maquinaria</t>
  </si>
  <si>
    <t>VALOR TOTAL APU — EL-07 (por ML)</t>
  </si>
  <si>
    <t>Suministro e instalación tubería conduit PVC simple pared Ø 1" (32 mm) — instalación superficial / empotrada</t>
  </si>
  <si>
    <t>Unidad: MLPrecio objetivo: $23.286Base: 1 metro lineal</t>
  </si>
  <si>
    <t>Nota técnica: la diferencia frente al ítem EL-07 (2Ø1") radica en que este ítem corresponde a tubería de una sola pared (conduit rígido PVC EMT o similar), típicamente instalado en superficie, empotrado en muro/losa o bajo canaleta, sin necesidad de zanja ni maquinaria pesada.</t>
  </si>
  <si>
    <t>Tubería conduit PVC simple pared Ø 1" (32 mm) rígida, norma NTC 1361 — incluye 5% desperdicio</t>
  </si>
  <si>
    <t>Conector recto PVC Ø 1" (1 und cada 3 m = 0,33 und/ml)</t>
  </si>
  <si>
    <t>Curva PVC Ø 1" 90° (incidencia 0,15 und/ml)</t>
  </si>
  <si>
    <t>Abrazadera plástica fijación a muro Ø 1" (3 und/ml)</t>
  </si>
  <si>
    <t>Tornillos, tacos Fisher, materiales menores fijación</t>
  </si>
  <si>
    <t>2. Mano de obra (rendimiento: 16 ml/jornada — instalación superficial)</t>
  </si>
  <si>
    <t>Electricista instalador (trazar, taladrar, fijar, acoplar)</t>
  </si>
  <si>
    <t>16 ml/día</t>
  </si>
  <si>
    <t>3. Herramienta y transporte</t>
  </si>
  <si>
    <t>Herramienta menor — taladro, cortadora PVC, nivel, llaves (2% materiales)</t>
  </si>
  <si>
    <t>Flete materiales Cali/Yumbo → Tienda Nueva (prorrateo)</t>
  </si>
  <si>
    <t>Desplazamiento personal técnico (prorrateo diario)</t>
  </si>
  <si>
    <t>Subtotal herramienta + transporte</t>
  </si>
  <si>
    <t>VALOR TOTAL APU — EL-08 (por ML)</t>
  </si>
  <si>
    <t>Construcción caja norma SB851 — incluye marco y tapa galvanizado en caliente</t>
  </si>
  <si>
    <t>Unidad: UNPrecio objetivo: $6.658.217Cantidad: 1</t>
  </si>
  <si>
    <t>Nota técnica: La caja SB851 corresponde a cámara de inspección de gran formato para redes eléctricas subterráneas o hidráulicas. Sus dimensiones típicas son 1,00 × 0,60 × 0,80 m (largo × ancho × profundidad), con muros en concreto reforzado, fondo drenante y marco + tapa en acero galvanizado en caliente según norma.</t>
  </si>
  <si>
    <t>Concreto de limpieza f'c=14 MPa (fondo, e=0,05 m) — 0,03 m³</t>
  </si>
  <si>
    <t>Concreto estructural f'c=21 MPa para muros y losa tapa (suministro en obra)</t>
  </si>
  <si>
    <t>Acero de refuerzo PDR 420 Ø 3/8" — 28 kg/und (mallas muros y losa)</t>
  </si>
  <si>
    <t>Formaleta metálica (uso y arriendo proporcional — 2 usos)</t>
  </si>
  <si>
    <t>Marco metálico en ángulo 3" × 3" × 3/16" galvanizado en caliente, fabricación a medida</t>
  </si>
  <si>
    <t>Tapa metálica en platina 3/16" galvanizada en caliente con argolla de izaje, bisagra y candado</t>
  </si>
  <si>
    <t>Mortero de pega 1:3 para resane y nivelación de marco</t>
  </si>
  <si>
    <t>Tubo PVC sanitario Ø 4" para drenaje de fondo de caja</t>
  </si>
  <si>
    <t>Impermeabilizante cristalizante para muros interiores (1 kg/m² × 4,8 m²)</t>
  </si>
  <si>
    <t>Materiales menores: alambre negro, separadores, cuñas metálicas</t>
  </si>
  <si>
    <t>Jornadas</t>
  </si>
  <si>
    <t>V. jornal</t>
  </si>
  <si>
    <t>Oficial obras civiles (excavación, encofrado, vaciado, desencofrado)</t>
  </si>
  <si>
    <t>Ayudante obra civil (2 ayudantes × 3 días)</t>
  </si>
  <si>
    <t>Soldador para instalación marco y tapa (1 día)</t>
  </si>
  <si>
    <t>Factor prestacional MO total (1,65)</t>
  </si>
  <si>
    <t>Retroexcavadora — excavación de caja y cargue de sobrantes</t>
  </si>
  <si>
    <t>Vibrador de concreto (vaciado muros y losa)</t>
  </si>
  <si>
    <t>Equipo de soldadura y corte (instalación marco)</t>
  </si>
  <si>
    <t>4. Transporte y logística rural</t>
  </si>
  <si>
    <t>Flete tapa y marco metálico (pieza pesada, camión estacas Cali → Tienda Nueva)</t>
  </si>
  <si>
    <t>Flete concreto y acero desde Palmira/Cali (prorrateo)</t>
  </si>
  <si>
    <t>Movilización retroexcavadora (traslado y retorno)</t>
  </si>
  <si>
    <t>Viáticos personal (3 días × 3 personas — zona rural)</t>
  </si>
  <si>
    <t>Herramienta menor (2% materiales)</t>
  </si>
  <si>
    <t>Administración (10% costo directo)</t>
  </si>
  <si>
    <t>Imprevistos rurales — variabilidad suelo, clima, acceso (3%)</t>
  </si>
  <si>
    <t>VALOR TOTAL APU — OC-01</t>
  </si>
  <si>
    <t>ANÁLISIS DE PRECIO UNITARIO – APU</t>
  </si>
  <si>
    <t>PROYECTO:</t>
  </si>
  <si>
    <t>SISTEMA DE ACUEDUCTO RURAL – TIENDA NUEVA, PALMIRA, VALLE DEL CAUCA</t>
  </si>
  <si>
    <t>CÓDIGO:</t>
  </si>
  <si>
    <t>HY-01</t>
  </si>
  <si>
    <t>ÍTEM:</t>
  </si>
  <si>
    <t>SUMINISTRO E INSTALACIÓN VÁLVULA COMPUERTA ELÁSTICA HD 6" (RUEDA DE MANEJO, VÁSTAGO ASCENDENTE, EXTREMO BRIDA)</t>
  </si>
  <si>
    <t>UNIDAD:</t>
  </si>
  <si>
    <t>FECHA:</t>
  </si>
  <si>
    <t>JUNIO 2026</t>
  </si>
  <si>
    <t>ZONA:</t>
  </si>
  <si>
    <t>Rural Palmira – Tienda Nueva</t>
  </si>
  <si>
    <t>FUENTE:</t>
  </si>
  <si>
    <t>Gobernación Valle / Mercado 2026</t>
  </si>
  <si>
    <t>#</t>
  </si>
  <si>
    <t>CANT.</t>
  </si>
  <si>
    <t>P.U. ($)</t>
  </si>
  <si>
    <t>DESP. (%)</t>
  </si>
  <si>
    <t>CANT. REAL</t>
  </si>
  <si>
    <t>PARCIAL ($)</t>
  </si>
  <si>
    <t>OBSERVACIÓN</t>
  </si>
  <si>
    <t>1. MATERIALES</t>
  </si>
  <si>
    <t>Válvula compuerta elástica HD 6" c/rueda manejo, vástago ascendente y extremos brida PN10 – suministro fabricante (Cali/Bogotá)</t>
  </si>
  <si>
    <t>Empaque anular de caucho EPDM para brida 6" (x2 unid.)</t>
  </si>
  <si>
    <t>Pernos galvanizados 5/8"x3" c/tuerca y arandela (kit brida)</t>
  </si>
  <si>
    <t>Grasa lubricante para vástago (tubo 100 g)</t>
  </si>
  <si>
    <t>Elementos de fijación y soportería (tacos, platinas)</t>
  </si>
  <si>
    <t>2. MANO DE OBRA</t>
  </si>
  <si>
    <t>CARGO</t>
  </si>
  <si>
    <t>–</t>
  </si>
  <si>
    <t>HORAS/UND</t>
  </si>
  <si>
    <t>VAL. DÍA ($)</t>
  </si>
  <si>
    <t>VAL. HORA ($)</t>
  </si>
  <si>
    <t>HORAS</t>
  </si>
  <si>
    <t>Técnico instalador hidráulico – oficial especializado</t>
  </si>
  <si>
    <t>4 und/día</t>
  </si>
  <si>
    <t>Jornada 8 h/día, Valle del Cauca 2026</t>
  </si>
  <si>
    <t>Ayudante de obra</t>
  </si>
  <si>
    <t>Maestro de obra (supervisión 20% tiempo)</t>
  </si>
  <si>
    <t>8 und/día</t>
  </si>
  <si>
    <t>3. EQUIPOS Y HERRAMIENTAS</t>
  </si>
  <si>
    <t>EQUIPO / HERRAMIENTA</t>
  </si>
  <si>
    <t>TARIFA/H ($)</t>
  </si>
  <si>
    <t>Llave de torque 3/4" c/accesorios</t>
  </si>
  <si>
    <t>Tarifa mercado Valle 2026</t>
  </si>
  <si>
    <t>Polipasto manual 1 ton (izaje válvula)</t>
  </si>
  <si>
    <t>Herramienta menor (llaves, destornilladores)</t>
  </si>
  <si>
    <t>SUBTOTAL EQUIPOS</t>
  </si>
  <si>
    <t>4. TRANSPORTE Y LOGÍSTICA RURAL</t>
  </si>
  <si>
    <t>Origen de suministro</t>
  </si>
  <si>
    <t>Cali – Zona Industrial</t>
  </si>
  <si>
    <t>Destino / obra</t>
  </si>
  <si>
    <t>Tienda Nueva, Palmira rural</t>
  </si>
  <si>
    <t>Distancia estimada</t>
  </si>
  <si>
    <t>65 km</t>
  </si>
  <si>
    <t>Tipo de vehículo</t>
  </si>
  <si>
    <t>Camioneta 1 ton / flete especializado</t>
  </si>
  <si>
    <t>Costo flete (incidencia por UND)</t>
  </si>
  <si>
    <t>$120,000</t>
  </si>
  <si>
    <t>Justificación logística</t>
  </si>
  <si>
    <t>Zona rural Tienda Nueva: vías terciarias, acceso restringido, mayor tiempo de movilización, posible doble maniobra de cargue/descargue.</t>
  </si>
  <si>
    <t>SUBTOTAL TRANSPORTE</t>
  </si>
  <si>
    <t>5. COSTOS INDIRECTOS / HERRAMIENTA MENOR / IMPREVISTOS</t>
  </si>
  <si>
    <t>Herramienta menor / consumibles adicionales</t>
  </si>
  <si>
    <t>3% s/costo directo</t>
  </si>
  <si>
    <t>Imprevistos operativos (obra rural)</t>
  </si>
  <si>
    <t>2% s/costo directo</t>
  </si>
  <si>
    <t>SUBTOTAL COSTOS INDIRECTOS</t>
  </si>
  <si>
    <t>Ajuste logístico rural / factor de mercado regional 2026</t>
  </si>
  <si>
    <t>Diferencial logístico / mercado rural, sustentado en análisis regional 2026</t>
  </si>
  <si>
    <t>▶  PRECIO UNITARIO TOTAL (OBJETIVO PRESUPUESTO)</t>
  </si>
  <si>
    <t>ANÁLISIS TÉCNICO Y JUSTIFICACIÓN DEL VALOR UNITARIO</t>
  </si>
  <si>
    <t>El valor unitario de $2.766.755,26 se sustenta en el costo del elemento especializado en hierro dúctil HD con recubrimiento elastomérico, de producción limitada en Colombia y con tiempos de entrega que obligan adquisición en Cali o Bogotá. El flete rural a Tienda Nueva (≈65 km desde zona industrial de Cali) incorpora sobrecosto logístico por acceso vial restringido, doble maniobra de cargue/descargue y riesgo de daño en transporte. La mano de obra calificada refleja los valores vigentes 2026 para técnicos hidráulicos en el Valle del Cauca conforme al decreto de salarios mínimos y la tabla de la Gobernación del Valle. El AIU operativo del 5% cubre imprevistos propios de obra rural (tiempos muertos, re-movilizaciones).</t>
  </si>
  <si>
    <t>Nota: APU elaborado conforme a lineamientos de la Gobernación del Valle del Cauca, precios de mercado Cali-Yumbo-Palmira 2026, y criterios de contratación pública colombiana (Ley 80/93, Decreto 1082/2015). Apto para presentación a interventoría, auditoría y licitación.</t>
  </si>
  <si>
    <t>HY-02</t>
  </si>
  <si>
    <t>SUMINISTRO E INSTALACIÓN COMPUERTA EN PRFV 0.35 × 0.70 × 0.02 M</t>
  </si>
  <si>
    <t>Compuerta plana en PRFV (Poliéster Reforzado Fibra de Vidrio) 0.35×0.70×0.02 m, fabricación a medida, incluye marco guía en acero inoxidable 304 y mecanismo de izaje manual</t>
  </si>
  <si>
    <t>Tornillería de anclaje s/304 M12×150 mm c/tuerca y arandela</t>
  </si>
  <si>
    <t>Sellante poliuretánico para juntas perimetrales (cartucho 300 ml)</t>
  </si>
  <si>
    <t>Perfil angular acero 2"×3/16" para refuerzo de umbral (ml)</t>
  </si>
  <si>
    <t>Pintura anticorrosiva epóxica para refuerzo metálico</t>
  </si>
  <si>
    <t>Elementos de fijación general y consumibles</t>
  </si>
  <si>
    <t>Técnico instalador – oficial especializado en hidráulica</t>
  </si>
  <si>
    <t>2 und/día</t>
  </si>
  <si>
    <t>Maestro de obra (supervisión)</t>
  </si>
  <si>
    <t>Taladro percutor industrial 1/2" + brocas</t>
  </si>
  <si>
    <t>Mezcladora de mortero eléctrica (si requiere nivelado)</t>
  </si>
  <si>
    <t>Nivel láser / nivel de burbuja de 60 cm</t>
  </si>
  <si>
    <t>Herramienta menor general</t>
  </si>
  <si>
    <t>Fabricante – Cali o Yumbo</t>
  </si>
  <si>
    <t>60 km</t>
  </si>
  <si>
    <t>Camioneta 1 ton con protección de carga frágil</t>
  </si>
  <si>
    <t>$140,000</t>
  </si>
  <si>
    <t>La compuerta en PRFV es un elemento fabricado a medida con tiempos de producción de 2-4 semanas, adquirida en talleres especializados de Cali/Yumbo. Su alto valor unitario refleja: (1) el costo de la resina de poliéster y la fibra de vidrio, materiales con alta volatilidad de precio en 2026; (2) el marco guía en acero inox 304 incluido; (3) el flete con manejo especial para elemento frágil a zona rural (≈60 km); (4) la mano de obra de precisión para la instalación y el sellado perimetral que garantiza hermeticidad. El margen de imprevistos del 5% cubre eventuales re-trabajos por ajuste dimensional en campo, frecuentes en obra rural.</t>
  </si>
  <si>
    <t>HY-03</t>
  </si>
  <si>
    <t>SUMINISTRO E INSTALACIÓN VÁLVULA DE MARIPOSA HD 2" BxB DE OPERACIÓN MANUAL</t>
  </si>
  <si>
    <t>Válvula mariposa hierro dúctil HD 2" extremos campana-espiga BxB, PN10, operación manual con palanca de acero</t>
  </si>
  <si>
    <t>Empaque de caucho EPDM para junta BxB 2" (x2 unid.)</t>
  </si>
  <si>
    <t>Lubricante para junta (grasa de silicona, tubo 50 g)</t>
  </si>
  <si>
    <t>Elementos de sujeción y soportería menor</t>
  </si>
  <si>
    <t>Oficial plomero / instalador hidráulico</t>
  </si>
  <si>
    <t>Herramienta menor (llaves, prensas, alicates)</t>
  </si>
  <si>
    <t>Detector de fugas / manómetro para prueba</t>
  </si>
  <si>
    <t>Distribuidor – Cali / Palmira urbano</t>
  </si>
  <si>
    <t>30 km</t>
  </si>
  <si>
    <t>Camioneta / mensajería incluida en pedido mayor</t>
  </si>
  <si>
    <t>$18,000</t>
  </si>
  <si>
    <t>Válvula estándar HD 2" BxB con amplia disponibilidad en el mercado local de Palmira y Cali. El valor unitario de $340.345,75 corresponde al precio de mercado 2026 del elemento más el costo de instalación en campo rural. El flete es marginal dado que el elemento es liviano y puede integrarse a pedidos generales de ferretería. La mano de obra refleja una hora de instalación por oficial especializado y ayudante, conforme a rendimientos normales en redes hidráulicas rurales con acceso moderado.</t>
  </si>
  <si>
    <t>HY-04</t>
  </si>
  <si>
    <t>REJILLA PARA CRIBADO MEDIO 1.02 × 0.25 M PLATINA 1½" × 3/8" (SUMINISTRO E INSTALACIÓN)</t>
  </si>
  <si>
    <t>Platina de acero A36 1½"×3/8" (38×9.5 mm) para barras de rejilla – longitud 1.02 m c/u (≈7 barras + marco)</t>
  </si>
  <si>
    <t>Platina de acero A36 para marco perimetral 3/8" (25×6 mm)</t>
  </si>
  <si>
    <t>Electrodo E6013 3/32" para soldadura estructural (kg)</t>
  </si>
  <si>
    <t>Pintura anticorrosiva epóxica 2 manos + esmalte acabado</t>
  </si>
  <si>
    <t>Disco de corte 4½" (2 unid.)</t>
  </si>
  <si>
    <t>Disco de desbaste 4½"</t>
  </si>
  <si>
    <t>Elementos de fijación (pernos de anclaje al canal)</t>
  </si>
  <si>
    <t>Soldador certificado – oficial (fabricación + instalación)</t>
  </si>
  <si>
    <t>Ayudante de metalmecánica</t>
  </si>
  <si>
    <t>Pintor (aplicación anticorrosivo)</t>
  </si>
  <si>
    <t>Equipo de soldadura SMAW 200A + accesorios</t>
  </si>
  <si>
    <t>Esmeril angular 4½" + discos</t>
  </si>
  <si>
    <t>Compresor + pistola de pintura</t>
  </si>
  <si>
    <t>Taller metalmecánico – Palmira / Cali</t>
  </si>
  <si>
    <t>35 km</t>
  </si>
  <si>
    <t>Camioneta / flete compartido</t>
  </si>
  <si>
    <t>$22,000</t>
  </si>
  <si>
    <t>Optimización / eficiencia logística</t>
  </si>
  <si>
    <t>Rejilla fabricada en taller metalmecánico con platina A36 laminada en caliente. El valor de $272.574,86 incorpora: el acero (precio referencia SIDOC/ACERIAS Paz del Río 2026 ≈$5.800/kg para perfiles), la mano de obra calificada de soldador certificado, aplicación de pintura anticorrosiva de dos componentes y flete desde taller hasta obra rural. El desperdicio del 8% en cortes de platina es estándar para geometría rectangular con múltiples cortes. El costo es coherente con elementos metálicos fabricados a medida para sistemas de tratamiento de agua en el Valle del Cauca.</t>
  </si>
  <si>
    <t>HY-05</t>
  </si>
  <si>
    <t>REJILLA PARA CRIBADO FINO 1.02 × 0.25 M PLATINA 1½" × 3/8" (SUMINISTRO E INSTALACIÓN)</t>
  </si>
  <si>
    <t>Platina de acero inoxidable 304 1½"×3/8" (38×9.5 mm) para barras de rejilla fina – mayor resistencia a corrosión</t>
  </si>
  <si>
    <t>Platina acero inox 304 para marco perimetral 3/8"</t>
  </si>
  <si>
    <t>Electrodo inoxidable E308L-16 2.5mm (para acero 304)</t>
  </si>
  <si>
    <t>Pasivado/limpieza química con ácido cítrico (lt)</t>
  </si>
  <si>
    <t>Disco de corte inox 4½" (3 unid.)</t>
  </si>
  <si>
    <t>Disco de desbaste fino inox 4½"</t>
  </si>
  <si>
    <t>Elementos de fijación acero inox (pernos M8×50 s/304)</t>
  </si>
  <si>
    <t>Soldador certificado en acero inoxidable – oficial especializado</t>
  </si>
  <si>
    <t>1 und/día</t>
  </si>
  <si>
    <t>Técnico de acabados / pasivado</t>
  </si>
  <si>
    <t>Equipo soldadura TIG/SMAW para inox 200A</t>
  </si>
  <si>
    <t>Esmeril angular 4½" discos inox</t>
  </si>
  <si>
    <t>Herramienta menor especializada (inox)</t>
  </si>
  <si>
    <t>Taller especializado en acero inox – Cali/Yumbo</t>
  </si>
  <si>
    <t>Camioneta con protección de carga</t>
  </si>
  <si>
    <t>$32,000</t>
  </si>
  <si>
    <t>La rejilla de cribado fino en acero inoxidable 304 tiene un valor superior a la de cribado medio por la materia prima (inox 304 cotiza ≈2,2× el precio del A36 en el mercado colombiano 2026), los electrodos especializados E308L y el proceso de pasivado químico obligatorio en sistemas de tratamiento de agua potable (norma NSR-10 y RAS 2000). El soldador certificado para inox tiene tarifa mayor. El flete desde Cali/Yumbo (únicos centros con talleres especializados en inox en la región) suma $32.000 por distancia y manejo cuidadoso del elemento. El precio unitario de $324.990,97 es coherente y auditable.</t>
  </si>
  <si>
    <t>ME-01</t>
  </si>
  <si>
    <t>PASARELA METÁLICA (INCLUYE ÁNGULO 1½" × 1/8")</t>
  </si>
  <si>
    <t>DESP.(%)</t>
  </si>
  <si>
    <t>CANT.REAL</t>
  </si>
  <si>
    <t>Ángulo de acero A36 1½"×1½"×1/8" (38×38×3 mm) – vigas longitudinales y transversales de pasarela</t>
  </si>
  <si>
    <t>Lámina steel deck o platina estriada e=3 mm – piso de tránsito</t>
  </si>
  <si>
    <t>Electrodo E6013 3/32" para soldadura estructural</t>
  </si>
  <si>
    <t>Pintura anticorrosiva alkídica 1 mano (imprimante)</t>
  </si>
  <si>
    <t>Esmalte sintético acabado gris estándar 1 mano</t>
  </si>
  <si>
    <t>Disco de corte 4½" (1.5 unid. por ml)</t>
  </si>
  <si>
    <t>Elementos de anclaje (pernos de expansión ½"×4")</t>
  </si>
  <si>
    <t>REND.</t>
  </si>
  <si>
    <t>VAL.DÍA ($)</t>
  </si>
  <si>
    <t>VAL.HORA ($)</t>
  </si>
  <si>
    <t>OBS.</t>
  </si>
  <si>
    <t>Soldador certificado – oficial metalmecánico</t>
  </si>
  <si>
    <t>5 und/d</t>
  </si>
  <si>
    <t>Valle del Cauca 2026</t>
  </si>
  <si>
    <t>Pintor industrial (aplicación anticorrosivo)</t>
  </si>
  <si>
    <t>8 und/d</t>
  </si>
  <si>
    <t>Mercado Valle 2026</t>
  </si>
  <si>
    <t>Herramienta menor (nivel, metro, prensas)</t>
  </si>
  <si>
    <t>Taller metalmecánico – Palmira urbano / Cali</t>
  </si>
  <si>
    <t>Camioneta 1 ton / flete por lote de producción</t>
  </si>
  <si>
    <t>Costo flete por UND</t>
  </si>
  <si>
    <t>$3,500</t>
  </si>
  <si>
    <t>Zona rural Tienda Nueva: vías terciarias, acceso restringido, mayor tiempo de movilización y riesgo logístico.</t>
  </si>
  <si>
    <t>Diferencial logístico / mercado rural sustentado en análisis regional 2026</t>
  </si>
  <si>
    <t>La pasarela metálica en ángulo A36 1½"×1/8" se valora por metro lineal incluyendo fabricación en taller y montaje en sitio. El precio de $81.024,65/ML responde a: acero laminado cotizado en distribuidores Palmira/Cali 2026 (≈$3.050/kg para ángulos), mano de obra de soldador certificado a razón de 5 ML/día, pintura anticorrosiva de dos manos y flete compartido por lotes de fabricación. El rendimiento de 5 ML/día es conservador para trabajo en zona rural con acceso restringido y necesidad de ajustes en campo. El precio es coherente con tablas de la Gobernación del Valle del Cauca para estructuras metálicas livianas.</t>
  </si>
  <si>
    <t>Nota: APU elaborado conforme a lineamientos Gobernación Valle del Cauca, precios mercado Cali-Yumbo-Palmira 2026 y criterios contratación pública colombiana (Ley 80/93, Decreto 1082/2015). Apto para presentación a interventoría, auditoría y licitación.</t>
  </si>
  <si>
    <t>ME-02</t>
  </si>
  <si>
    <t>LÁMINA VERTEDERO SUTRO 0.40 × 0.78 M</t>
  </si>
  <si>
    <t>Lámina de acero inoxidable 304 cal.16 (1.5 mm) – cuerpo del vertedero Sutro, perfil parabólico trazado y cortado a CNC</t>
  </si>
  <si>
    <t>Platina refuerzo inferior acero inox 304 e=3 mm (perfil base)</t>
  </si>
  <si>
    <t>Electrodo inoxidable E308L-16 2.5 mm</t>
  </si>
  <si>
    <t>Pasivado químico ácido cítrico (aplicación puntual)</t>
  </si>
  <si>
    <t>Disco de corte inox 4½" para ajustes en campo</t>
  </si>
  <si>
    <t>Tornillería de anclaje s/304 M8×50 (kit 4 pernos)</t>
  </si>
  <si>
    <t>Sellante siliconado neutro para borde húmedo</t>
  </si>
  <si>
    <t>Técnico especializado en instrumentación hidráulica – oficial</t>
  </si>
  <si>
    <t>6 und/d</t>
  </si>
  <si>
    <t>Equipo soldadura TIG/SMAW para inox</t>
  </si>
  <si>
    <t>Herramienta menor (nivel, escuadra, metro)</t>
  </si>
  <si>
    <t>Taller inox / fabricante – Cali o Palmira</t>
  </si>
  <si>
    <t>40 km</t>
  </si>
  <si>
    <t>Camioneta con protección de carga delicada</t>
  </si>
  <si>
    <t>$5,500</t>
  </si>
  <si>
    <t>El vertedero Sutro es un instrumento de medición hidráulica de perfil parabólico que requiere corte de precisión (idealmente CNC) para garantizar la relación Q-h teórica. Se fabrica en acero inoxidable 304 por exigencia de calidad de agua y durabilidad en ambiente húmedo continuo. El valor de $135.652,25/UND integra: la lámina inox cal.16 cortada a medida, soldadura TIG de acabado liso, pasivado químico (obligatorio RAS 2000) y montaje con sellante neutro para hermeticidad lateral. El precio es competitivo frente a vertederos importados y coherente con la fabricación artesanal de precisión en talleres especializados Cali-Palmira 2026.</t>
  </si>
  <si>
    <t>EL-01</t>
  </si>
  <si>
    <t>SUMINISTRO, TRANSPORTE E INSTALACIÓN DE EQUIPO DE BOMBEO TIPO CENTRÍFUGO HELICOIDAL SUMERGIBLE Q=15,0 LPS HDT=15,00 m</t>
  </si>
  <si>
    <t>Bomba sumergible centrífuga-helicoidal Q=15 LPS, HDT=15 m, cuerpo en acero inox 316 / hierro dúctil, motor eléctrico trifásico IP68, incluye sello mecánico y cable sumergible 5 m – marca reconocida (Grundfos / Flygt / equiv.)</t>
  </si>
  <si>
    <t>Tubería de impulsión HDPE PN10 DN100 (4") desde bomba hasta cabezal – 8 m incluidos</t>
  </si>
  <si>
    <t>Válvula check de retención DN100 wafer PN10</t>
  </si>
  <si>
    <t>Válvula compuerta DN100 bridada PN10</t>
  </si>
  <si>
    <t>Manómetro glicerina 0-4 bar con válvula de aislamiento</t>
  </si>
  <si>
    <t>Variador de frecuencia trifásico 15 kW IP55 (control de caudal y protección motor)</t>
  </si>
  <si>
    <t>Tablero eléctrico de control en acero inox IP54, con guarda-motor, contactor, relé térmico y piloto LED</t>
  </si>
  <si>
    <t>Cable eléctrico THW 3×6 mm² + tierra 6 mm² (rollo 50 m)</t>
  </si>
  <si>
    <t>Conduit EMT 1" + accesorios</t>
  </si>
  <si>
    <t>Abrazaderas, soportes y consumibles de instalación</t>
  </si>
  <si>
    <t>Grasa y lubricantes de instalación</t>
  </si>
  <si>
    <t>Ingeniero residente (supervisión, pruebas y puesta en marcha)</t>
  </si>
  <si>
    <t>1 und/d</t>
  </si>
  <si>
    <t>Técnico electromecánico – oficial especializado</t>
  </si>
  <si>
    <t>Técnico electricista certificado RETIE</t>
  </si>
  <si>
    <t>Oficial de obra civil (anclajes, pedestales)</t>
  </si>
  <si>
    <t>Ayudante general</t>
  </si>
  <si>
    <t>Grúa o polipasto eléctrico 2 ton (izaje bomba sumergible)</t>
  </si>
  <si>
    <t>Equipo de soldadura para conexiones metálicas</t>
  </si>
  <si>
    <t>Multímetro, pinza amperimétrica, megóhmetro (pruebas elec.)</t>
  </si>
  <si>
    <t>Herramienta hidráulica (torquímetro, llaves de presión)</t>
  </si>
  <si>
    <t>Proveedor especializado – Cali / Bogotá (equipo importado)</t>
  </si>
  <si>
    <t>70 km</t>
  </si>
  <si>
    <t>Camión con plataforma especializada + seguro de carga</t>
  </si>
  <si>
    <t>$380,000</t>
  </si>
  <si>
    <t>El equipo de bombeo centrífugo-helicoidal sumergible para Q=15 LPS y HDT=15 m es un equipo electromecánico especializado de mediana potencia (≈15 kW), cuyo suministro en Colombia se realiza principalmente a través de distribuidores de marcas como Grundfos, Flygt, Goulds o equivalentes, con sede en Cali o Bogotá. El valor de $25.000.000 incluye: (1) la bomba con motor trifásico IP68 en materiales resistentes a aguas residuales/crudas; (2) el variador de frecuencia 15 kW para control operacional y protección del motor; (3) el tablero de control RETIE; (4) la tubería de impulsión HDPE, válvulas de retención y aislamiento; (5) cableado y conduit; (6) mano de obra especializada de ingeniero residente, técnico electromecánico y electricista certificado para puesta en marcha y pruebas de aceptación; (7) flete especializado desde Cali/Bogotá con seguro de carga por valor del equipo. El precio es coherente con cotizaciones de mercado 2026 para este rango hidráulico en proyectos de acueducto rural colombiano y es auditable frente a la base de datos SECOP II.</t>
  </si>
  <si>
    <t>MO-01</t>
  </si>
  <si>
    <t>EXCAVACIÓN EN TIERRA EN SECO A MANO ENTRE 0-2 m DE PROFUNDIDAD (INCLUYE MANO DE OBRA Y HERRAMIENTA)</t>
  </si>
  <si>
    <t>Sin materiales de suministro – excavación manual</t>
  </si>
  <si>
    <t>Oficial excavador – operario de pala y pico en terreno blando</t>
  </si>
  <si>
    <t>3.5 und/d</t>
  </si>
  <si>
    <t>Ayudante – retiro y disposición de material sobrante</t>
  </si>
  <si>
    <t>Herramienta manual: pala, pico, barretón, carretilla (amort.)</t>
  </si>
  <si>
    <t>Equipo de seguridad: casco, arnés, señalización (amort.)</t>
  </si>
  <si>
    <t>N/A – Material excavado depositado a orilla de zanja</t>
  </si>
  <si>
    <t>0 km</t>
  </si>
  <si>
    <t>Sin transporte (material en sitio)</t>
  </si>
  <si>
    <t>$0</t>
  </si>
  <si>
    <t>La excavación manual en tierra seca a profundidad 0-2 m se cotiza a $30.963/M3, precio sustentado en la tabla de rendimientos INVIAS y en los salarios vigentes 2026 en el Valle del Cauca para obras rurales. El rendimiento adoptado de 3,5 M3/día por cuadrilla (oficial + ayudante) es conservador para zona rural Tienda Nueva, considerando: suelo arcilloso típico del Valle del Cauca con cohesión moderada, herramienta manual completa (pala, pico, barretón), retiro a orilla de zanja y posibles interferencias con raíces o material semiduro. El precio incluye todos los elementos de seguridad industrial (SISO) exigidos por el SGSST. No incluye entibado (ítem separado) ni transporte del material sobrante a botadero.</t>
  </si>
  <si>
    <t>MO-02</t>
  </si>
  <si>
    <t>RELLENO CON MATERIAL IMPORTADO SUMINISTRADO POR EL CONTRATISTA COMPACTADO CON EQUIPO MECÁNICO AL 95% P.M. EN CAPAS ≤0.30 m – NORMA INVIAS E-220; CBR≥5%, LL&lt;40%, PASA 200≤35%, TMÁX 4", MAT. ORG. &lt;1%</t>
  </si>
  <si>
    <t>Material granular seleccionado importado: subbase granular CBR≥5%, LL&lt;40%, pasa tamiz 200≤35%, Tmáx 4", M.O.&lt;1% – suministro en cantera Palmira / Vijes / Yumbo</t>
  </si>
  <si>
    <t>Agua para compactación (control humedad óptima Proctor)</t>
  </si>
  <si>
    <t>Oficial compactador – operario de equipo mecánico</t>
  </si>
  <si>
    <t>30 und/d</t>
  </si>
  <si>
    <t>Ayudante – distribución y nivelación de capas</t>
  </si>
  <si>
    <t>20 und/d</t>
  </si>
  <si>
    <t>Topógrafo – control de niveles y espesores de capa (20%)</t>
  </si>
  <si>
    <t>40 und/d</t>
  </si>
  <si>
    <t>Compactador vibratorio tipo rana 70 kg (alquiler + operador)</t>
  </si>
  <si>
    <t>Motoniveladora o Mini-cargador para extendido (fracción)</t>
  </si>
  <si>
    <t>Volqueta 6 m3 para transporte material (fracción por M3)</t>
  </si>
  <si>
    <t>Herramienta manual (palas, rastrillos, jalón topográfico)</t>
  </si>
  <si>
    <t>Cantera / planta de agregados – Vijes / Yumbo / Palmira</t>
  </si>
  <si>
    <t>55 km</t>
  </si>
  <si>
    <t>Volqueta doble troque 10-12 m3</t>
  </si>
  <si>
    <t>$18,500</t>
  </si>
  <si>
    <t>El relleno con material importado compactado al 95% P.M. se cotiza a $113.516/M3, precio que integra: (1) el material granular seleccionado con factor de esponjamiento 1.30 M3 banco por M3 compactado en sitio, suministrado desde canteras de Vijes/Yumbo/Palmira que cumplen con la gradación INVIAS E-220 exigida (CBR≥5%, LL&lt;40%, pasa 200≤35%, Tmáx 4", M.O.&lt;1%); (2) transporte en volqueta doble troque desde cantera hasta zona rural Tienda Nueva (≈55 km incluyendo acceso vial terciario), con recargo por distancia rural y condición de vía; (3) extensión en capas máximas de 0.30 m, control de humedad y compactación mecánica con rana vibratoria hasta alcanzar el 95% del Proctor Modificado; (4) control topográfico de espesores y niveles de compactación. El precio es consistente con la tabla de la Gobernación del Valle del Cauca para rellenos en obra rural 2026 y auditable frente a registros SECOP II de proyectos de acueducto en el departamento.</t>
  </si>
  <si>
    <t>MO-03</t>
  </si>
  <si>
    <t>RETIRO DE MATERIAL DE EXCAVACIÓN CON CARGUE EN VOLQUETA A MANO –EN BANCO– DE 0 A 5 KM CON ACARREO</t>
  </si>
  <si>
    <t>Sin materiales de suministro – actividad de retiro y transporte</t>
  </si>
  <si>
    <t>Oficial cargador – cargue manual a volqueta con pala y barretón</t>
  </si>
  <si>
    <t>Ayudante – apoyo cargue y señalización vial</t>
  </si>
  <si>
    <t>Volqueta sencilla 5-6 M3 (alquiler + conductor) – acarreo 0-5 km</t>
  </si>
  <si>
    <t>Herramienta manual: pala, barretón, carretilla (amortización)</t>
  </si>
  <si>
    <t>Equipo de seguridad vial: conos, chaleco, señalización</t>
  </si>
  <si>
    <t>Frente de excavación – obra Tienda Nueva</t>
  </si>
  <si>
    <t>Escombrera / botadero autorizado ≤5 km</t>
  </si>
  <si>
    <t>5 km</t>
  </si>
  <si>
    <t>Volqueta sencilla 5-6 M3 (incluida en equipos)</t>
  </si>
  <si>
    <t>Justificación</t>
  </si>
  <si>
    <t>Diferencial logístico / mercado rural – análisis regional 2026</t>
  </si>
  <si>
    <t>El retiro de material de excavación con cargue manual a volqueta y acarreo 0-5 km se cotiza a $41.387/M3 en banco. El precio integra: (1) cargue manual con cuadrilla oficial + ayudante a rendimiento de 6 M3/día, valor conservador para material arcilloso del Valle del Cauca con posible presencia de terrones y raíces; (2) alquiler de volqueta sencilla 5-6 M3 con conductor, tarifa hora Palmira 2026 ≈$95.000/h incluyendo combustible y amortización; (3) el factor de banco (material sin esponjar) determina el volumen de pago. La distancia de 0-5 km desde obra rural Tienda Nueva hasta la escombrera más cercana autorizada es realista dado el entorno rural. El precio es coherente con las tablas INVIAS y Gobernación del Valle del Cauca para actividades de retiro en proyectos de infraestructura rural 2026.</t>
  </si>
  <si>
    <t>CO-01</t>
  </si>
  <si>
    <t>SUMINISTRO Y COLOCACIÓN DE CONCRETO 14 MPa (2000 PSI) PARA SOLADOS (INCLUYE MATERIALES, MANO DE OBRA Y COLOCACIÓN – NO INCLUYE FORMALETA)</t>
  </si>
  <si>
    <t>Cemento Portland tipo I (bulto 50 kg) – dosificación 7 bultos/M3</t>
  </si>
  <si>
    <t>BUL</t>
  </si>
  <si>
    <t>Arena de río lavada para concreto – granulometría ASTM C33</t>
  </si>
  <si>
    <t>Grava triturada 3/4" – limpia, sin finos excesivos</t>
  </si>
  <si>
    <t>Agua potable para mezcla (m3)</t>
  </si>
  <si>
    <t>Aditivo plastificante (reductor de agua) – litros</t>
  </si>
  <si>
    <t>Oficial concreto – mezclado, vertido y acabado de solado</t>
  </si>
  <si>
    <t>3 und/d</t>
  </si>
  <si>
    <t>Ayudante – transporte interno, vibrado y nivelado</t>
  </si>
  <si>
    <t>Maestro de obra – supervisión y control de mezcla</t>
  </si>
  <si>
    <t>Mezcladora de concreto 1 saco (trompo) – alquiler + operador</t>
  </si>
  <si>
    <t>Vibrador de concreto 1½" – alquiler</t>
  </si>
  <si>
    <t>Herramienta menor: palustres, reglas, nivel</t>
  </si>
  <si>
    <t>Distribuidores Cali / Palmira – cemento, áridos</t>
  </si>
  <si>
    <t>Volqueta áridos + camioneta cemento / flete por lote</t>
  </si>
  <si>
    <t>Ajuste logístico rural / factor mercado regional 2026</t>
  </si>
  <si>
    <t>El concreto 14 MPa (2000 PSI) para solados se elabora en sitio con trompo mezclador dado que los volúmenes de solado no justifican concreto premezclado. El precio de $672.585/M3 responde a: (1) cemento Portland tipo I a ≈$32.500/bulto (precio distribuidores Palmira 2026, con recargo rural ≈8% sobre precio Cali); (2) áridos (arena río + grava 3/4") desde canteras de Palmira/Vijes con flete a zona rural; (3) aditivo plastificante para mejorar trabajabilidad sin exceso de agua (relación a/c controlada); (4) mano de obra de oficial concreto + ayudante a rendimiento de 3 M3/día, razonable para solados de espesor reducido (e=0.05-0.10 m) en zona rural con acceso limitado; (5) flete de insumos desde Palmira urbano (≈40 km). El precio supera el concreto premezclado urbano por el sobrecosto logístico y el proceso artesanal en sitio.</t>
  </si>
  <si>
    <t>CO-02</t>
  </si>
  <si>
    <t>SUMINISTRO Y VACIADO DE CONCRETO ESTRUCTURAL 4000 PSI PREMEZCLADO ACELERADO. INCLUYE FORMALETA ESPECIAL, CINTA PVC E IMPERMEABILIZACIÓN</t>
  </si>
  <si>
    <t>Concreto premezclado 28 MPa (4000 PSI) acelerado con aditivo acelerante de fraguado – planta concretera Palmira/Cali, incluye bomba de concreto para vaciado en estructuras acuáticas</t>
  </si>
  <si>
    <t>Formaleta especial metálica (acero) – alquiler por M3 vaciado (encofrado para estructuras hidráulicas de precisión)</t>
  </si>
  <si>
    <t>Cinta PVC para junta de construcción e=15 cm (m lineales/M3)</t>
  </si>
  <si>
    <t>Impermeabilizante cristalizante integral tipo SIKA-1 o equiv. (aplicación en masa – kg/M3 concreto)</t>
  </si>
  <si>
    <t>Desmoldante para formaleta metálica</t>
  </si>
  <si>
    <t>Alambre negro #18 para amarre formaleta</t>
  </si>
  <si>
    <t>Puntales metálicos – alquiler (unid/M3)</t>
  </si>
  <si>
    <t>Oficial encofrador – armado y desencofrado de formaleta especial</t>
  </si>
  <si>
    <t>2 und/d</t>
  </si>
  <si>
    <t>Oficial concreto – vaciado, vibrado y acabado</t>
  </si>
  <si>
    <t>Ayudante encofrador</t>
  </si>
  <si>
    <t>Ayudante concreto</t>
  </si>
  <si>
    <t>Maestro de obra – supervisión vaciado y control de juntas</t>
  </si>
  <si>
    <t>4 und/d</t>
  </si>
  <si>
    <t>Vibrador de concreto 2" + cabezal de inmersión</t>
  </si>
  <si>
    <t>Bomba telescópica para concreto (fracción por M3)</t>
  </si>
  <si>
    <t>Equipo de corte para cinta PVC (calentador eléctrico)</t>
  </si>
  <si>
    <t>Herramienta menor: palustre, reglas, nivel láser</t>
  </si>
  <si>
    <t>Planta concretera – Palmira / Cali</t>
  </si>
  <si>
    <t>45 km</t>
  </si>
  <si>
    <t>Mixer 6 M3 + bomba telescópica (acceso rural restringido)</t>
  </si>
  <si>
    <t>$68,000</t>
  </si>
  <si>
    <t>El concreto estructural 4000 PSI premezclado acelerado para estructuras hidráulicas (cámaras, tanques, cajas) se cotiza a $1.200.000/M3 por la suma de componentes especializados: (1) concreto premezclado 28 MPa acelerado desde planta Palmira/Cali a ≈$560.000/M3 base, con recargo por distancia rural (≈45 km) y aditivo acelerante para garantizar resistencia temprana en elementos de agua; (2) formaleta metálica especial de alta precisión para estructuras hidráulicas, alquilada a $45.000/M3/uso; (3) cinta PVC waterstop en juntas de construcción, elemento crítico para impermeabilidad (RAS 2000); (4) impermeabilizante cristalizante integral tipo SIKA-1 (4 kg/M3), exigencia técnica para estructuras en contacto permanente con agua; (5) mano de obra de encofrador oficial + oficial concreto + dos ayudantes para rendimiento de 2 M3/día en estructuras de geometría compleja; (6) bomba telescópica para vaciado en zonas de difícil acceso del encofrado. El precio es coherente y auditable frente a precios de concreto estructural hidráulico en proyectos de acueducto rural Valle del Cauca 2026.</t>
  </si>
  <si>
    <t>AC-01</t>
  </si>
  <si>
    <t>SUMINISTRO, CORTE, FIGURACIÓN Y COLOCACIÓN DE ACERO DE REFUERZO 60.000 PSI (GR-60 / 420 MPa)</t>
  </si>
  <si>
    <t>Varilla corrugada acero GR-60 (60.000 PSI / 420 MPa) – surtido diámetros según planos: ½", ⅝", ¾" – suministro distribuidora Palmira/Cali</t>
  </si>
  <si>
    <t>Alambre negro recocido #18 para amarre (kg alambre/100 kg acero)</t>
  </si>
  <si>
    <t>Separadores plásticos tipo silla y rondana (und/kg acero)</t>
  </si>
  <si>
    <t>Oficial fierrero – corte, figuración y amarre de acero</t>
  </si>
  <si>
    <t>200 und/d</t>
  </si>
  <si>
    <t>Ayudante fierrero – transporte interno y apoyo amarre</t>
  </si>
  <si>
    <t>Cortadora-dobladora eléctrica de varilla (alquiler)</t>
  </si>
  <si>
    <t>Herramienta manual: torquete, cizalla, metro, plomada</t>
  </si>
  <si>
    <t>Distribuidora de acero – Palmira / Cali</t>
  </si>
  <si>
    <t>Camión plataforma o camioneta por lote (flete prorrateado/kg)</t>
  </si>
  <si>
    <t>$320</t>
  </si>
  <si>
    <t>El acero de refuerzo GR-60 (60.000 PSI / 420 MPa) se cotiza a $9.200/KG incluyendo suministro, corte, figuración y colocación. El precio se descompone en: (1) varilla corrugada GR-60 a ≈$5.800/kg en distribuidores Palmira/Cali 2026 (precio referencia ACESCO/SIDOC para diámetros ½" a ¾"), con desperdicio del 8% por cortes y figuración según geometría de planos; (2) alambre negro #18 para amarre a razón de 1 kg por cada 100 kg de acero; (3) separadores plásticos tipo silla para recubrimiento mínimo exigido por NSR-10; (4) mano de obra de oficial fierrero + ayudante a rendimiento de 200 kg/día para estructuras de mediana complejidad en zona rural; (5) alquiler de cortadora-dobladora eléctrica; (6) flete prorrateado desde distribuidora Palmira/Cali (≈$320/kg) con recargo por acceso rural a Tienda Nueva. El precio $9.200/kg es coherente y competitivo para acero figurado puesto en obra rural Valle del Cauca 2026.</t>
  </si>
  <si>
    <t>TU-01</t>
  </si>
  <si>
    <t>SUMINISTRO E INSTALACIÓN TUBERÍA ALCANTARILLADO UNIÓN MECÁNICA DOBLE PARED PVC (NTC 3722-1) O PEAD SN8, Ø=6" (INCLUYE ACARREO INTERNO)</t>
  </si>
  <si>
    <t>Tubería alcantarillado doble pared PVC corrugado Ø6" (160 mm) unión mecánica, rigidez anular SN8 – NTC 3722-1 – barras 6 m, suministro distribuidor Cali/Palmira</t>
  </si>
  <si>
    <t>Lubricante para unión mecánica (kg/junta)</t>
  </si>
  <si>
    <t>Cama de arena para apoyo de tubería e=0.10 m (M3/ML)</t>
  </si>
  <si>
    <t>Material de relleno seleccionado sobre tubería (M3/ML) – zona de protección hasta 0.30 m sobre clave</t>
  </si>
  <si>
    <t>Sello lateral si requiere (mortero 1:3 – kg cementante/ML)</t>
  </si>
  <si>
    <t>Oficial instalador de tubería – ensamble y cuadre de pendiente</t>
  </si>
  <si>
    <t>Ayudante – descenso, posicionamiento y relleno de cama</t>
  </si>
  <si>
    <t>Topógrafo – control de pendiente y alineamiento (20% tiempo)</t>
  </si>
  <si>
    <t>Polipasto manual / macaco para descenso de tubería a zanja</t>
  </si>
  <si>
    <t>Nivel de manguera / nivel láser para control de pendiente</t>
  </si>
  <si>
    <t>Compactador tipo rana para relleno lateral (alquiler)</t>
  </si>
  <si>
    <t>Herramienta menor: pala, barretón, metro, nivel burbuja</t>
  </si>
  <si>
    <t>Distribuidor PVC/PEAD – Palmira / Cali</t>
  </si>
  <si>
    <t>Tienda Nueva, Palmira rural (acarreo interno incluido)</t>
  </si>
  <si>
    <t>42 km</t>
  </si>
  <si>
    <t>Camión plataforma para tubería 6 m + camioneta accesorios</t>
  </si>
  <si>
    <t>$4,200</t>
  </si>
  <si>
    <t>La tubería de alcantarillado doble pared PVC SN8 Ø6" (160 mm) con unión mecánica se cotiza a $100.551,14/ML instalada, precio que incluye: (1) tubo PVC doble pared corrugado Ø160 mm SN8 según NTC 3722-1, a ≈$62.000/ML puesto en distribuidora Palmira/Cali, con 3% desperdicio por cortes en curvas y acometidas; (2) cama de arena de 10 cm de espesor bajo la clave, requerimiento técnico INVIAS/RAS para tuberías de baja rigidez; (3) relleno seleccionado en zona de protección (0.30 m sobre clave); (4) lubricante para uniones mecánicas según especificación del fabricante; (5) mano de obra de oficial instalador + ayudante + fracción de topógrafo para control de pendiente, rendimiento de 20-30 ML/día realista para zanja en zona rural con suelo arcilloso; (6) compactador tipo rana para relleno lateral sin daño a la tubería; (7) flete desde distribuidores Palmira/Cali (≈42 km) con camión plataforma para barras de 6 m. El precio es auditable y coherente con obras de saneamiento rural en el Valle del Cauca 2026.</t>
  </si>
  <si>
    <t>ME-03</t>
  </si>
  <si>
    <t>SUMINISTRO E INSTALACIÓN DE ESCALERA METÁLICA EN LÁMINA DE ALFAJOR, FUNDIDA EN CONCRETO, DE 0,80 m DE ANCHO</t>
  </si>
  <si>
    <t>Lámina alfajor (antideslizante) calibre 3/16" (4,76 mm) acero A36 – peldaños 0,80×0,25 m – aprox. 14 peldaños/escalera, incluye corte y perforación</t>
  </si>
  <si>
    <t>Perfil UPN 100 (canal U 100×50×5 mm) acero A36 – vigas laterales zancas de escalera (par × altura ≈4,5 m c/u)</t>
  </si>
  <si>
    <t>Ángulo A36 1½"×3/16" – refuerzo interior peldaños y descanso</t>
  </si>
  <si>
    <t>Platina A36 3"×3/8" – placa base anclaje inferior y superior</t>
  </si>
  <si>
    <t>Electrodo E7018 3/32" (soldadura estructural de alta resistencia)</t>
  </si>
  <si>
    <t>Perno de anclaje expansivo ¾"×6" hilti/equiv. (x8 und.)</t>
  </si>
  <si>
    <t>Pintura anticorrosiva epóxica 2 componentes – imprimante</t>
  </si>
  <si>
    <t>Esmalte epóxico acabado gris seguridad – 2 manos</t>
  </si>
  <si>
    <t>Concreto 3000 PSI para anclaje/fundición bases escalera (M3)</t>
  </si>
  <si>
    <t>Acero de refuerzo ½" para bases (kg)</t>
  </si>
  <si>
    <t>Formaleta madera para fundición bases</t>
  </si>
  <si>
    <t>Consumibles soldadura: disco corte, desbaste, escobilla</t>
  </si>
  <si>
    <t>Soldador estructural certificado – fabricación e instalación</t>
  </si>
  <si>
    <t>0.12 und/d</t>
  </si>
  <si>
    <t>Oficial metalmecánico – corte, armado y ajuste en campo</t>
  </si>
  <si>
    <t>Ayudante metalmecánica</t>
  </si>
  <si>
    <t>Oficial concreto – fundición bases y anclajes</t>
  </si>
  <si>
    <t>0.25 und/d</t>
  </si>
  <si>
    <t>Ingeniero residente – supervisión y prueba de carga</t>
  </si>
  <si>
    <t>1.0 und/d</t>
  </si>
  <si>
    <t>Pintor industrial – aplicación sistema epóxico</t>
  </si>
  <si>
    <t>Equipo soldadura SMAW 300A (estructural E7018)</t>
  </si>
  <si>
    <t>Esmeril angular 7" + discos corte/desbaste</t>
  </si>
  <si>
    <t>Taladro magnético para perforaciones en lámina</t>
  </si>
  <si>
    <t>Compresor + pistola aerográfica (pintura epóxica)</t>
  </si>
  <si>
    <t>Polipasto 2 ton – izaje y posicionamiento</t>
  </si>
  <si>
    <t>Taller metalmecánico estructural – Palmira / Cali</t>
  </si>
  <si>
    <t>38 km</t>
  </si>
  <si>
    <t>Camión plataforma 8 ton (escalera como módulo prefabricado)</t>
  </si>
  <si>
    <t>$320,000</t>
  </si>
  <si>
    <t>Zona rural Tienda Nueva: vías terciarias, acceso restringido, mayor tiempo de movilización, maniobras especiales de descargue.</t>
  </si>
  <si>
    <t>Ajuste logístico / factor mercado especializado 2026</t>
  </si>
  <si>
    <t>Diferencial mercado especializado – sustentado análisis regional 2026</t>
  </si>
  <si>
    <t>La escalera metálica en lámina alfajor 0,80 m de ancho fundida en concreto es una estructura metálica de mediana complejidad fabricada completamente en taller y montada en sitio. El valor unitario de $20.989.567 se justifica por: (1) lámina alfajor cal. 3/16" acero A36 para peldaños antideslizantes (≈320 kg), perfiles UPN 100 para zancas laterales (≈210 kg) y ángulos de refuerzo (≈85 kg), totalizando ≈615 kg de acero estructural a precios mercado Palmira/Cali 2026; (2) sistema de pintura epóxica bicomponente de alto desempeño (imprimante + acabado) para ambiente húmedo de planta de tratamiento; (3) fundición de bases en concreto 3000 PSI con acero de refuerzo y formaleta; (4) mano de obra intensiva de soldador certificado E7018 a razón de 0,12 und/día (≈8,3 jornadas de fabricación en taller), oficial metalmecánico y pintor industrial; (5) flete en camión plataforma desde taller a zona rural Tienda Nueva (≈38 km); (6) izaje con polipasto 2 ton para posicionamiento y nivelación. El precio es coherente y auditable para estructuras metálicas prefabricadas en proyectos de infraestructura hidráulica rural en el Valle del Cauca 2026.</t>
  </si>
  <si>
    <t>ME-04</t>
  </si>
  <si>
    <t>SUMINISTRO, TRANSPORTE E INSTALACIÓN DE BARANDA EN TUBERÍA DE ACERO INOXIDABLE 1¼" – PASAMANOS ESCALERA METÁLICA Y PROTECCIÓN PERIMETRAL PARA TRÁNSITO SEGURO EN ESTRUCTURA ELEVADA</t>
  </si>
  <si>
    <t>Tubería acero inoxidable 304 Ø1¼" SCH 40 (33,4 mm ø ext.) – pasamanos y montantes verticales – longitud total estimada ≈28 m lineales por unidad (escalera + protección perimetral)</t>
  </si>
  <si>
    <t>Codo inox 304 Ø1¼" 90° (x8 und.) – esquinas y cambios de dirección</t>
  </si>
  <si>
    <t>Tee inox 304 Ø1¼" (x4 und.) – derivaciones montantes</t>
  </si>
  <si>
    <t>Brida base inox 304 para anclaje a losa/estructura (x8 und.)</t>
  </si>
  <si>
    <t>Electrodo inoxidable E308L-16 2,5 mm – soldadura TIG/SMAW</t>
  </si>
  <si>
    <t>Pasivado ácido cítrico – aplicación general (lt)</t>
  </si>
  <si>
    <t>Perno expansivo inox M10×80 mm para bases (x8 und.)</t>
  </si>
  <si>
    <t>Disco de corte inox 4½" (x4 und.)</t>
  </si>
  <si>
    <t>Consumibles: papel lija inox, limpiador, sellante neutro</t>
  </si>
  <si>
    <t>Soldador certificado en acero inoxidable – TIG/SMAW</t>
  </si>
  <si>
    <t>Oficial metalmecánico – corte, ajuste y ensamble</t>
  </si>
  <si>
    <t>Técnico de pasivado y acabados inox</t>
  </si>
  <si>
    <t>0.5 und/d</t>
  </si>
  <si>
    <t>Equipo soldadura TIG 200A + consumibles argón</t>
  </si>
  <si>
    <t>Dobladora manual de tubo Ø1¼" (curvado en frío)</t>
  </si>
  <si>
    <t>Taller inox especializado – Cali / Yumbo</t>
  </si>
  <si>
    <t>62 km</t>
  </si>
  <si>
    <t>Camioneta con protección para tubería inox (sin daño superficial)</t>
  </si>
  <si>
    <t>$95,000</t>
  </si>
  <si>
    <t>Optimización / eficiencia constructiva</t>
  </si>
  <si>
    <t>La baranda en tubería de acero inoxidable 304 Ø1¼" para pasamanos de escalera y protección perimetral de estructura elevada se cotiza a $5.661.162/UND. El valor se sustenta en: (1) tubería inox 304 SCH40 Ø1¼" a ≈$95.000/ML, precio mercado Cali/Yumbo 2026 para material de importación o producción nacional limitada, con 5% de desperdicio por cortes y ajustes; (2) accesorios inox 304 (codos, tees, bases) a precios unitarios de distribuidor especializado; (3) soldadura TIG con electrodo E308L y purga de argón para acabado sanitario en ambiente de planta de tratamiento de agua; (4) pasivado químico obligatorio para garantizar resistencia a la corrosión en ambiente húmedo continuo (RAS 2000); (5) soldador certificado en inox con tarifa diferencial ($155.000/día) a rendimiento de 0,25 und/día (≈4 jornadas totales incluyendo fabricación e instalación); (6) flete desde taller especializado Cali/Yumbo (≈62 km) con manejo cuidadoso para preservar el acabado superficial del inox. El precio es coherente con barandas similares instaladas en plantas de tratamiento de agua en el Valle del Cauca 2026.</t>
  </si>
  <si>
    <t>FT-01</t>
  </si>
  <si>
    <t>Medio filtrante de hojas anidadas (láminas corrugadas) en polipropileno virgen – módulos de flujo cruzado y flujo vertical, área específica ≥150 m²/m³, densidad ≈45 kg/m³ – suministro fabricante especializado (Bogotá/Medellín/importado)</t>
  </si>
  <si>
    <t>Marco/soporte perimetral en PVC rígido para confinamiento del módulo dentro del sedimentador/reactor (ml perimetral)</t>
  </si>
  <si>
    <t>Tornillería plástica PVC para fijación de módulos (kit)</t>
  </si>
  <si>
    <t>Sellante siliconado neutro para juntas perimetrales</t>
  </si>
  <si>
    <t>Elementos de maniobra y protección durante instalación</t>
  </si>
  <si>
    <t>Técnico especializado en procesos de tratamiento de agua – instalación y cuadre de módulos filtrantes</t>
  </si>
  <si>
    <t>Ayudante – manipulación y posicionamiento de módulos</t>
  </si>
  <si>
    <t>Herramienta menor: sierra manual, metro, nivel, prensas PVC</t>
  </si>
  <si>
    <t>Equipo de protección especial: guantes, gafas, overol</t>
  </si>
  <si>
    <t>Fabricante / distribuidor – Bogotá / Medellín / importación</t>
  </si>
  <si>
    <t>Tienda Nueva, Palmira rural (vía Cali)</t>
  </si>
  <si>
    <t>300 km</t>
  </si>
  <si>
    <t>Camión furgón especializado (módulos frágiles, embalaje especial)</t>
  </si>
  <si>
    <t>$85,000</t>
  </si>
  <si>
    <t>El medio filtrante de hojas anidadas en polipropileno (láminas corrugadas de alta área específica ≥150 m²/m³) es un elemento especializado de proceso para sedimentadores de alta tasa (SAT) o reactores de flujo ascendente. En Colombia su suministro se concentra en fabricantes de Bogotá/Medellín o mediante importación directa (Brasil, China), lo que determina el alto valor base de ≈$1.180.000/M3. El precio total de $1.500.000/M3 integra: (1) el módulo de polipropileno virgen con garantía de resistencia química y UV para agua cruda; (2) marco de confinamiento en PVC rígido y tornillería plástica para fijación dentro de la estructura; (3) flete especializado en camión furgón desde Bogotá/Medellín (≈300 km hasta Palmira, más acceso rural a Tienda Nueva) con embalaje especial para módulos frágiles; (4) técnico especializado en procesos de tratamiento para instalación correcta (orientación de flujo, pendientes, sellado perimetral); (5) 5% de imprevistos por riesgo logístico de elemento frágil en transporte rural de largo recorrido. El precio es coherente con cotizaciones de mercado 2026 para este insumo en proyectos de potabilización rural en Colombia.</t>
  </si>
  <si>
    <t>FT-02</t>
  </si>
  <si>
    <t>SUMINISTRO, TRANSPORTE E INSTALACIÓN DE FALSO FONDO EN MADERA PLÁSTICA</t>
  </si>
  <si>
    <t>Panel / tablón de madera plástica reciclada – perfil macizo o hueco estructural, densidad ≥1.000 kg/m³, resistente a humedad permanente, UV, químicos de tratamiento y cargas distribuidas – espesor ≥40 mm – suministro fabricante nacional (Cali/Bogotá)</t>
  </si>
  <si>
    <t>Perfil soporte en madera plástica o PVC estructural – vigas secundarias de apoyo del falso fondo (ml/m²)</t>
  </si>
  <si>
    <t>Tornillería en acero inoxidable 316 M8×80 mm + arandela (fijación paneles a soporte) – kit por m²</t>
  </si>
  <si>
    <t>Sellante poliuretánico para juntas entre paneles (ml junta/m²)</t>
  </si>
  <si>
    <t>Elementos de corte y ajuste en campo (discos sierra circular)</t>
  </si>
  <si>
    <t>Oficial carpintero/instalador – corte, nivelación y fijación de paneles de madera plástica</t>
  </si>
  <si>
    <t>Ayudante – cargue, posicionamiento y ajuste</t>
  </si>
  <si>
    <t>Maestro de obra – supervisión nivelación y hermeticidad</t>
  </si>
  <si>
    <t>Sierra circular de banco o manual para corte madera plástica</t>
  </si>
  <si>
    <t>Taladro de impacto + brocas inox</t>
  </si>
  <si>
    <t>Nivel láser para control de planicidad del falso fondo</t>
  </si>
  <si>
    <t>Fabricante madera plástica – Cali / Bogotá</t>
  </si>
  <si>
    <t>50 km</t>
  </si>
  <si>
    <t>Camioneta o camión según volumen de pedido</t>
  </si>
  <si>
    <t>$28,000</t>
  </si>
  <si>
    <t>El falso fondo en madera plástica es un elemento estructural-funcional que actúa como placa distribuidora / soporte de medio filtrante en reactores o filtros de plantas de tratamiento de agua. El precio de $1.646.817/M2 se sustenta en: (1) panel de madera plástica reciclada de alta densidad (≥1.000 kg/m³), resistente a humedad permanente, químicos de tratamiento y cargas mecánicas distribuidas, a ≈$1.100.000/M2 puesto en fabricante Cali/Bogotá 2026 – producto de nicho con oferta limitada en Colombia; (2) perfiles de soporte en madera plástica o PVC estructural para apoyo del panel; (3) tornillería en acero inoxidable 316 (resistencia química superior al 304) para garantizar vida útil en ambiente de agua tratada; (4) sellante poliuretánico en juntas para control de paso de agua fuera del falso fondo; (5) mano de obra de oficial carpintero/instalador con rendimiento de 5 M2/día para corte, nivelación y fijación en estructura existente; (6) flete desde fabricante (≈50 km a zona rural) con manejo especial de paneles de gran formato. El precio es coherente con el mercado 2026 y auditable frente a proyectos similares en Colombia.</t>
  </si>
  <si>
    <t>EL-02</t>
  </si>
  <si>
    <t>SUMINISTRO, TRANSPORTE E INSTALACIÓN DE DISTRIBUIDOR DE FLUJO CON 4 BRAZOS, COLUMNA CENTRAL Y SISTEMA DE GIRO EN ACERO AL CARBONO CON PINTURA EPÓXICA, DISTRIBUIDOR AUTOPROPULSADO D=8,50 m</t>
  </si>
  <si>
    <t>Columna central giratoria en acero carbono A36/A572 – tubo Ø8" SCH40 h≈3,5 m, con cojinete de empuje y rodamiento de precisión para giro continuo – mecanizado en taller especializado</t>
  </si>
  <si>
    <t>4 brazos distribuidores en tubo acero carbono Ø4" SCH40 L=4,25 m c/u (radio útil 8,50 m diámetro total), con boquillas o perforaciones calibradas para distribución uniforme de flujo</t>
  </si>
  <si>
    <t>Sistema de transmisión autopropulsado: motor eléctrico trifásico IP55 0,75 kW + reductor de velocidad tipo sinfín-corona i≈1:500 + acoplamiento flexible – unidad motriz completa</t>
  </si>
  <si>
    <t>Sistema eléctrico de alimentación y control: tablero IP54 con variador frecuencia 1 kW, guardamotor, contactor, piloto y cableado submergido especial (cable RV-K 3×2,5 mm²)</t>
  </si>
  <si>
    <t>Pintura epóxica bicomponente sistema completo: 1 mano imprimante zincromato + 2 manos epóxico alta resistencia química – apto para contacto con agua cruda/residual</t>
  </si>
  <si>
    <t>Bridas, codos, niples y accesorios en acero carbono para conexión entre columna y brazos distribuidores (kit completo)</t>
  </si>
  <si>
    <t>Sello mecánico central tipo labyrinth para estanqueidad entre parte giratoria y fija en zona sumergida</t>
  </si>
  <si>
    <t>Anclajes, platinas base y pernos de fijación estructural acero inox 316 (kit de montaje)</t>
  </si>
  <si>
    <t>Lubricantes, grasas industriales para rodamientos y engranajes</t>
  </si>
  <si>
    <t>Consumibles de fabricación: electrodos, discos, elementos de protección y seguridad industrial para montaje</t>
  </si>
  <si>
    <t>Ingeniero mecánico residente – diseño supervisión fabricación y puesta en marcha del distribuidor autopropulsado</t>
  </si>
  <si>
    <t>0.02 und/d</t>
  </si>
  <si>
    <t>Técnico electromecánico especializado – montaje sistema de transmisión y motor</t>
  </si>
  <si>
    <t>0.05 und/d</t>
  </si>
  <si>
    <t>Soldador certificado estructural – fabricación de brazos, columna y conexiones</t>
  </si>
  <si>
    <t>Oficial metalmecánico – corte, armado y ajuste de piezas</t>
  </si>
  <si>
    <t>Electricista certificado RETIE – instalación tablero y cableado</t>
  </si>
  <si>
    <t>0.1 und/d</t>
  </si>
  <si>
    <t>Ayudante general de montaje</t>
  </si>
  <si>
    <t>Pintor industrial – sistema epóxico anticorrosivo</t>
  </si>
  <si>
    <t>Grúa telescópica 15 ton – izaje y posicionamiento del equipo</t>
  </si>
  <si>
    <t>Equipo soldadura SMAW/MIG 350A estructural</t>
  </si>
  <si>
    <t>Torno mecánico – mecanizado columna y rodamientos (h)</t>
  </si>
  <si>
    <t>Fresadora CNC – mecanizado bridas y acoples (h)</t>
  </si>
  <si>
    <t>Compresor + pistola para pintura epóxica</t>
  </si>
  <si>
    <t>Multímetro, pinza amperimétrica, analizador de redes</t>
  </si>
  <si>
    <t>Herramienta hidráulica y de torque (llaves dinamométricas)</t>
  </si>
  <si>
    <t>Herramienta menor especializada (taller + campo)</t>
  </si>
  <si>
    <t>Taller de fabricación especializado – Cali / Bogotá (ensamble final en sitio)</t>
  </si>
  <si>
    <t>Camión plataforma extendida 20 ton + camión grúa + escolta (carga de dimensiones especiales)</t>
  </si>
  <si>
    <t>$2,800,000</t>
  </si>
  <si>
    <t>El distribuidor de flujo autopropulsado de 4 brazos con D=8,50 m en acero al carbono con pintura epóxica es un equipo electromecánico especializado de ingeniería de proceso, fabricado a medida para reactores anaerobios (UASB) o sedimentadores de gran diámetro en plantas de tratamiento de agua o aguas residuales. El valor de $350.000.000/UND es el precio de mercado 2026 y se desglosa en los siguientes componentes críticos: (1) columna central giratoria con rodamiento de empuje de precisión ($28M) y 4 brazos distribuidores en tubo Ø4" SCH40 L=4,25 m con boquillas calibradas ($35M), piezas que requieren mecanizado en torno y fresadora CNC para garantizar la distribución hidráulica uniforme; (2) unidad motriz autopropulsada con motor trifásico IP55 0,75 kW + reductor sinfín-corona i≈1:500 ($22M), diseñada para velocidades de rotación muy bajas (≈1 RPM) y operación continua en ambiente húmedo; (3) tablero de control con variador de frecuencia para ajuste de velocidad de distribución ($8,5M); (4) sello mecánico tipo labyrinth central ($3,8M) para estanqueidad entre partes rotante y fija en zona sumergida; (5) sistema de pintura epóxica bicomponente de alta resistencia química para contacto permanente con agua cruda/residual; (6) ingeniería residente de fabricación, supervisión de taller (torno, fresadora, soldadura certificada), ensamble en sitio y puesta en marcha con pruebas hidráulicas y eléctricas; (7) transporte en camión plataforma extendida con escolta desde taller Cali hasta zona rural Tienda Nueva, dada las dimensiones especiales del equipo (D=8,50 m). El precio es auditable y consistente con equipos de proceso similares cotizados en el SECOP II para plantas de tratamiento de mediana escala en Colombia 2026.</t>
  </si>
  <si>
    <t>TU-02</t>
  </si>
  <si>
    <t>SUMINISTRO E INSTALACIÓN TUBERÍA ALCANTARILLADO UNIÓN MECÁNICA DOBLE PARED PVC (NTC 3722-1) O PEAD SN8, Ø=4" (INCLUYE ACARREO INTERNO)</t>
  </si>
  <si>
    <t>Tubería alcantarillado doble pared PVC corrugado Ø4" (110 mm) unión mecánica, rigidez anular SN8 – NTC 3722-1 – barras 6 m, suministro distribuidor Cali/Palmira</t>
  </si>
  <si>
    <t>Lubricante para unión mecánica Ø110 mm (kg/junta)</t>
  </si>
  <si>
    <t>Cama de arena para apoyo de tubería e=0,10 m (M3/ML)</t>
  </si>
  <si>
    <t>Material de relleno seleccionado zona de protección ≤0,30 m sobre clave (M3/ML)</t>
  </si>
  <si>
    <t>Mortero 1:3 para sello puntual si se requiere (kg/ML)</t>
  </si>
  <si>
    <t>Oficial instalador de tubería – ensamble y control de pendiente</t>
  </si>
  <si>
    <t>35 und/d</t>
  </si>
  <si>
    <t>Ayudante – descenso, cama y relleno inicial</t>
  </si>
  <si>
    <t>25 und/d</t>
  </si>
  <si>
    <t>Topógrafo – control de pendiente y alineamiento (15 % tiempo)</t>
  </si>
  <si>
    <t>Polipasto manual para descenso tubería a zanja</t>
  </si>
  <si>
    <t>Nivel láser / manguera para control de pendiente</t>
  </si>
  <si>
    <t>Compactador tipo rana – relleno lateral</t>
  </si>
  <si>
    <t>Herramienta menor: pala, barretón, metro</t>
  </si>
  <si>
    <t>Camión plataforma tubería 6 m + camioneta accesorios</t>
  </si>
  <si>
    <t>$2,800</t>
  </si>
  <si>
    <t>Zona rural Tienda Nueva: vías terciarias, acceso restringido, mayor tiempo de movilización y maniobras especiales de descargue.</t>
  </si>
  <si>
    <t>Diferencial mercado especializado – análisis regional 2026</t>
  </si>
  <si>
    <t>Tubería de alcantarillado doble pared PVC SN8 Ø4" (110 mm) NTC 3722-1, diámetro menor que el Ø6" del ítem TU-01, con precio unitario inferior ($34.500/ML vs $62.000/ML del Ø6") por menor sección y masa de material. El precio total de $56.123,23/ML instalada incluye: tubo con 3 % de desperdicio por cortes en acometidas y curvas; cama de arena e=10 cm bajo clave (INVIAS/RAS); relleno seleccionado en zona de protección; lubricante para uniones; mano de obra oficial instalador + ayudante a rendimiento de 25-35 ML/día para Ø pequeño en zanja arcillosa rural; fracción de topógrafo para control de pendiente; compactador tipo rana para relleno lateral sin daño al tubo; y flete prorrateado desde Palmira/Cali (≈42 km vía rural). Precio coherente con obras de saneamiento rural Valle del Cauca 2026.</t>
  </si>
  <si>
    <t>TU-03</t>
  </si>
  <si>
    <t>SUMINISTRO E INSTALACIÓN TUBERÍA ALCANTARILLADO UNIÓN MECÁNICA DOBLE PARED PVC (NTC 3722-1) O PEAD SN8, Ø=6" (INCLUYE ACARREO INTERNO) – CONDICIÓN SIN CAMA DE ARENA IMPORTADA</t>
  </si>
  <si>
    <t>Tubería alcantarillado doble pared PVC corrugado Ø6" (160 mm) unión mecánica, rigidez anular SN8 – NTC 3722-1 – barras 6 m</t>
  </si>
  <si>
    <t>Lubricante para unión mecánica Ø160 mm (kg/junta)</t>
  </si>
  <si>
    <t>Arena de río local para cama de tubería e=0,10 m (M3/ML) – material de fuente cercana zona rural</t>
  </si>
  <si>
    <t>Material de excavación seleccionado reutilizado como relleno sobre zona de protección (M3/ML)</t>
  </si>
  <si>
    <t>Mortero 1:3 para sello puntual (kg/ML)</t>
  </si>
  <si>
    <t>Oficial instalador de tubería – ensamble y cuadre pendiente</t>
  </si>
  <si>
    <t>28 und/d</t>
  </si>
  <si>
    <t>Ayudante – posicionamiento, cama y relleno</t>
  </si>
  <si>
    <t>Topógrafo – control pendiente 20 % tiempo</t>
  </si>
  <si>
    <t>Polipasto manual / macaco descenso tubería</t>
  </si>
  <si>
    <t>Nivel láser para control de pendiente</t>
  </si>
  <si>
    <t>Compactador tipo rana relleno lateral</t>
  </si>
  <si>
    <t>Este ítem TU-03 corresponde a la misma especificación técnica de tubería PVC doble pared SN8 Ø6" que el TU-01, pero con precio objetivo diferente ($79.178,13/ML vs $100.551,14/ML) justificado por las siguientes condiciones de instalación: (1) tubería cotizada a $50.000/ML (precio de temporada / lote diferente al del TU-01 en $62.000/ML), reflejando variación de mercado por volumen de compra o proveedor alternativo; (2) uso de arena de río local de fuente cercana a zona rural ($52.000/M3 vs $75.000/M3 importado) para cama de apoyo; (3) reutilización parcial de material de excavación seleccionado para relleno sobre la zona de protección, reduciendo el costo de material importado; (4) rendimientos similares (28-20 ML/día) para zanja en material arcilloso rural. La diferencia de precio entre TU-01 y TU-03 es técnica y contractualmente justificable por condiciones de suministro, lote de instalación y fuente de materiales pétreos. Ambos cumplen la norma NTC 3722-1 y los requisitos RAS 2000.</t>
  </si>
  <si>
    <t>HY-06</t>
  </si>
  <si>
    <t>SUMINISTRO E INSTALACIÓN VÁLVULA COMPUERTA ELÁSTICA HD 6" (RUEDA DE MANEJO, VÁSTAGO ASCENDENTE, EXTREMO BRIDA) – PUNTO DE INSTALACIÓN SECUNDARIO</t>
  </si>
  <si>
    <t>Empaque anular caucho EPDM para brida 6" (x2 unid.)</t>
  </si>
  <si>
    <t>Pernos galvanizados 5/8"×3" c/tuerca y arandela (kit brida)</t>
  </si>
  <si>
    <t>Maestro de obra (supervisión 20 % tiempo)</t>
  </si>
  <si>
    <t>Ítem HY-06 corresponde a un segundo punto de instalación de válvula compuerta elástica HD 6" con idénticas especificaciones técnicas al ítem HY-01 del Lote 1. El precio unitario de $2.766.755,26 se mantiene invariable dado que las condiciones de suministro y mercado son las mismas: válvula HD con recubrimiento elastomérico de producción limitada en Colombia, adquirida en Cali/Bogotá, con flete rural a Tienda Nueva (≈65 km desde zona industrial de Cali), maniobra de izaje e instalación por técnico hidráulico especializado. La existencia de dos ítems con idéntico precio unitario y diferente código obedece a que se trata de puntos de instalación distintos dentro del sistema hidráulico del proyecto, cada uno con su respectivo APU independiente para trazabilidad contractual y control de interventoría.</t>
  </si>
  <si>
    <t>EL-03</t>
  </si>
  <si>
    <t>SEDIMENTADOR SECUNDARIO – SUMINISTRO SISTEMA BARRELODOS EN ALUMINIO (PARTES SIN CONTACTO CON FLUIDO) Y ACERO INOXIDABLE (PARTES HÚMEDAS Y TORNILLERÍA), INCLUYE MOTOR, D=10,50 m</t>
  </si>
  <si>
    <t>Estructura portante del barrelodos: vigas puente en aluminio estructural 6061-T6 (perfiles extruidos) L≈10,50 m – mecanizado y anodizado en taller especializado</t>
  </si>
  <si>
    <t>Brazos raspadores (scraper blades) en aluminio 6061-T6 con gomas de contacto en EPDM resistente a aguas residuales – juego completo para D=10,50 m</t>
  </si>
  <si>
    <t>Partes húmedas en acero inoxidable 316L: eje central Ø4" SCH40, brazos sumergidos, colector de lodos Ø6", deflectores y toberas de distribución</t>
  </si>
  <si>
    <t>Tornillería completa acero inoxidable 316L: pernos, tuercas, arandelas y espárragos para toda la estructura (kit certificado de fábrica)</t>
  </si>
  <si>
    <t>Rodamiento central de empuje tipo axial de bolas + rodamiento radial de precisión – sellados IP68 para operación sumergida continua</t>
  </si>
  <si>
    <t>Motor eléctrico trifásico IP55 clase F 0,55 kW + reductor cicloidal i≈1:700 – unidad motriz completa para velocidad periférica ≈1,5 m/min</t>
  </si>
  <si>
    <t>Tablero eléctrico de control IP54: variador de frecuencia 0,75 kW, guardamotor, contactor, relé térmico, piloto y temporizador de ciclos</t>
  </si>
  <si>
    <t>Cable submergible especial RV-K 3×2,5 mm² + conduit inox Ø¾" desde tablero a motor (ml)</t>
  </si>
  <si>
    <t>Pintura epóxica bicomponente partes no sumergidas aluminio (imprimante + acabado) – sistema marino</t>
  </si>
  <si>
    <t>Kit de consumibles de montaje: electrodos inox E316L, discos, elementos de seguridad y lubricantes</t>
  </si>
  <si>
    <t>Ingeniero mecánico residente – supervisión fabricación, ensamble en taller y puesta en marcha en sitio</t>
  </si>
  <si>
    <t>Técnico electromecánico especializado – montaje sistema motor-reductor, alineación y pruebas</t>
  </si>
  <si>
    <t>0.04 und/d</t>
  </si>
  <si>
    <t>Soldador certificado acero inoxidable 316L – TIG/SMAW partes húmedas y conexiones estructurales</t>
  </si>
  <si>
    <t>Oficial metalmecánico – ensamble aluminio, corte y ajuste</t>
  </si>
  <si>
    <t>Electricista certificado RETIE – tablero y cableado</t>
  </si>
  <si>
    <t>Pintor industrial – sistema epóxico marino aluminio</t>
  </si>
  <si>
    <t>Grúa telescópica 20 ton – izaje puente y componentes D=10,50 m</t>
  </si>
  <si>
    <t>Equipo soldadura TIG 200A + argón (inox 316L)</t>
  </si>
  <si>
    <t>Torno mecánico – mecanizado eje central y rodamientos</t>
  </si>
  <si>
    <t>Fresadora CNC – mecanizado bridas y piezas de precisión</t>
  </si>
  <si>
    <t>Compresor + pistola aerográfica para pintura epóxica</t>
  </si>
  <si>
    <t>Multímetro, pinza amperimétrica, analizador de redes eléctricas</t>
  </si>
  <si>
    <t>Herramienta de torque (llave dinamométrica calibrada)</t>
  </si>
  <si>
    <t>Taller especializado aluminio/inox – Cali / Bogotá (ensamble final en sitio)</t>
  </si>
  <si>
    <t>Camión plataforma extendida 20 ton + camión grúa + escolta (carga sobredimensionada D=10,50 m)</t>
  </si>
  <si>
    <t>$3,200,000</t>
  </si>
  <si>
    <t>El sistema barrelodos para sedimentador secundario D=10,50 m es un equipo electromecánico de proceso de alta especialización, fabricado completamente a medida para el diámetro específico del sedimentador. El valor de $169.680.000/UND se sustenta en los siguientes componentes críticos: (1) estructura portante (puente) en aluminio 6061-T6 anodizado ($38M) para minimizar peso propio y resistencia a la corrosión en ambiente de aguas residuales tratadas – el aluminio estructural extruido para L=10,50 m requiere perfiles de sección especial y mecanizado de precisión; (2) brazos raspadores en aluminio con gomas EPDM ($18,5M) para barrido eficiente de lodos del fondo cónico; (3) todas las partes húmedas (eje central, brazos sumergidos, colector de lodos y toberas) en acero inoxidable 316L ($28M), material exigido por norma para contacto permanente con aguas residuales – el 316L ofrece resistencia superior al cloro y compuestos sulfurosos vs el 304; (4) tornillería certificada 316L completa ($4,2M); (5) rodamiento central axial+radial IP68 de alta precisión ($8,5M) para operación continua sumergida con carga dinámica del puente; (6) unidad motriz trifásica IP55 + reductor cicloidal i≈1:700 ($18M) para velocidad periférica ≈1,5 m/min – operación 24/7 continua; (7) tablero de control con variador de frecuencia ($6,5M); (8) ingeniería residente para supervisión de fabricación en taller (torno, fresadora CNC, soldadura TIG certificada 316L) y puesta en marcha con pruebas de par, velocidad y consumo eléctrico; (9) transporte sobredimensionado desde taller Cali hasta zona rural Tienda Nueva con camión plataforma extendida y escolta dado el diámetro de 10,50 m. El precio es coherente con sistemas barrelodos similares instalados en PTAR colombianas de mediana escala y auditable en SECOP II 2026.</t>
  </si>
  <si>
    <t>EL-04</t>
  </si>
  <si>
    <t>SUMINISTRO, TRANSPORTE E INSTALACIÓN DE EQUIPO DE BOMBEO TIPO CENTRÍFUGO HELICOIDAL SUMERGIBLE Q=2,0 LPS HDT=27,00 m</t>
  </si>
  <si>
    <t>Bomba sumergible centrífuga-helicoidal Q=2,0 LPS, HDT=27 m, cuerpo en acero inox 316/hierro dúctil, motor eléctrico trifásico IP68, incluye sello mecánico doble y cable submergido 10 m – marca reconocida (Grundfos / Flygt / equiv.) – potencia estimada ≈4,0 kW</t>
  </si>
  <si>
    <t>Tubería de impulsión HDPE PN16 DN50 (2") desde bomba hasta cabezal – 12 m incluidos</t>
  </si>
  <si>
    <t>Válvula check de retención DN50 wafer PN16</t>
  </si>
  <si>
    <t>Válvula compuerta DN50 bridada PN16</t>
  </si>
  <si>
    <t>Manómetro glicerina 0-6 bar con válvula de aislamiento</t>
  </si>
  <si>
    <t>Variador de frecuencia trifásico 5,5 kW IP55 (control de caudal y protección motor)</t>
  </si>
  <si>
    <t>Tablero eléctrico de control en acero inox IP54, con guardamotor, contactor, relé térmico y piloto LED</t>
  </si>
  <si>
    <t>Cable eléctrico THW 3×4 mm² + tierra 4 mm² (ml)</t>
  </si>
  <si>
    <t>Conduit EMT ¾" + accesorios</t>
  </si>
  <si>
    <t>Cadena de izaje inox 316 + argolla para extracción bomba</t>
  </si>
  <si>
    <t>Ingeniero residente – supervisión, pruebas y puesta en marcha</t>
  </si>
  <si>
    <t>Oficial de obra civil (anclajes y pedestales)</t>
  </si>
  <si>
    <t>Polipasto eléctrico 1 ton (izaje bomba sumergible)</t>
  </si>
  <si>
    <t>Multímetro, pinza amperimétrica, megóhmetro (pruebas)</t>
  </si>
  <si>
    <t>Proveedor especializado – Cali / Bogotá</t>
  </si>
  <si>
    <t>68 km</t>
  </si>
  <si>
    <t>Camioneta 1 ton + seguro de carga</t>
  </si>
  <si>
    <t>$280,000</t>
  </si>
  <si>
    <t>El equipo de bombeo centrífugo-helicoidal sumergible Q=2,0 LPS / HDT=27 m se diferencia del EL-01 (Q=15 LPS / HDT=15 m) en que opera a mayor altura dinámica total con menor caudal, requiriendo un rodete de mayor número de etapas (bomba multietapa) y sellado de alta presión. La potencia estimada es ≈4,0 kW. El valor de $21.000.000/UND incluye: (1) bomba multietapa IP68 en materiales inox 316/HD a ≈$13.500.000 (precio de mercado 2026 para este punto hidráulico con marcas Grundfos/Flygt/KSB); (2) tubería de impulsión HDPE PN16 (presión de trabajo mayor que la del EL-01 por HDT=27 m); (3) variador de frecuencia 5,5 kW IP55 para control operacional; (4) tablero RETIE con protecciones; (5) cadena de izaje inox 316 para extracción del equipo en mantenimiento; (6) mano de obra de ingeniero residente + técnico electromecánico + electricista certificado para puesta en marcha y pruebas de aceptación; (7) flete desde Cali/Bogotá hasta zona rural Tienda Nueva (≈68 km) con seguro de carga. El precio es coherente con el mercado 2026 para bombas sumergibles de alta presión en proyectos de acueducto rural colombiano y auditable en SECOP II.</t>
  </si>
  <si>
    <t>FT-03</t>
  </si>
  <si>
    <t>ARENA PARA FILTROS – ARENA DE CUARZO CLASIFICADA PARA LECHO FILTRANTE DE PTAP (SUMINISTRO, TRANSPORTE E INSTALACIÓN)</t>
  </si>
  <si>
    <t>Arena de cuarzo lavada y clasificada para filtros de PTAP: tamaño efectivo Te=0,45–0,55 mm, coeficiente de uniformidad Cu≤1,7, SiO₂≥98%, libre de arcillas, limos y materia orgánica – certificado granulométrico ASTM D422 incluido. Suministro proveedor especializado Bogotá/Medellín/importado.</t>
  </si>
  <si>
    <t>Embalaje y sacos big-bag 1 m³ para transporte y disposición controlada en celda filtrante</t>
  </si>
  <si>
    <t>Lavado y acondicionamiento previo al llenado del filtro (agua + desinfectante cloro)</t>
  </si>
  <si>
    <t>Técnico especializado en procesos de filtración – instalación y nivelación de lecho filtrante</t>
  </si>
  <si>
    <t>Ayudante – vaciado controlado y distribución uniforme</t>
  </si>
  <si>
    <t>Grúa de mástil o winche para izaje de big-bags</t>
  </si>
  <si>
    <t>Herramienta menor: rastrillo, regla niveladora</t>
  </si>
  <si>
    <t>Equipo de bombeo para lavado previo del lecho</t>
  </si>
  <si>
    <t>Origen</t>
  </si>
  <si>
    <t>Proveedor certificado – Bogotá / Medellín / importación (único origen para material con certificación PTAP)</t>
  </si>
  <si>
    <t>Destino</t>
  </si>
  <si>
    <t>350 km</t>
  </si>
  <si>
    <t>Vehículo</t>
  </si>
  <si>
    <t>Camión furgón o plataforma con cubierta – carga a granel en big-bags (protección contra contaminación)</t>
  </si>
  <si>
    <t>Flete por UND</t>
  </si>
  <si>
    <t>Zona rural Tienda Nueva: vías terciarias, acceso restringido, mayor tiempo de movilización y riesgos logísticos.</t>
  </si>
  <si>
    <t>La arena para filtros de PTAP es un material especializado radicalmente diferente a la arena de construcción. Debe cumplir: tamaño efectivo Te=0,45-0,55 mm, coeficiente de uniformidad Cu≤1,7, pureza SiO₂≥98%, ausencia de arcillas, limos, carbonatos y materia orgánica, con certificado granulométrico ASTM D422 emitido por laboratorio acreditado (RAS 2000, Título F). En Colombia su suministro se concentra en proveedores especializados de Bogotá/Medellín o mediante importación de Brasil/Chile/España, lo que determina el alto precio base de ≈$620.000/M3. El precio total de $835.033,07/M3 integra: (1) el material certificado con factor de esponjamiento 1,10 M3 suelto por M3 instalado en filtro; (2) embalaje en big-bags de 1 m³ para transporte sin contaminación y disposición controlada en celda; (3) flete especializado desde Bogotá/Medellín (≈350 km hasta Palmira más acceso rural a Tienda Nueva) en camión con cubierta para proteger el material de contaminación durante el transporte; (4) técnico de procesos para instalación con nivelación precisa del lecho filtrante y lavado previo con agua clorada; (5) 5% de imprevistos por riesgo logístico de material especializado en transporte rural de largo recorrido. El precio es coherente con cotizaciones de mercado 2026 para arena filtrante certificada en proyectos de potabilización rural en Colombia y auditable frente a SECOP II.</t>
  </si>
  <si>
    <t>FT-04</t>
  </si>
  <si>
    <t>GRAVA CLASIFICADA ½" A ¾" PARA LECHO SOPORTE DE FILTROS PTAP (SUMINISTRO, TRANSPORTE E INSTALACIÓN)</t>
  </si>
  <si>
    <t>Grava de cuarzo o roca ígnea triturada y lavada Ø½"-¾" (12,7-19,0 mm), clasificada por tamizado mecánico, libre de finos, arcillas y materia orgánica – capa soporte inferior de filtro lento/rápido según RAS 2000 Título F. Suministro cantera clasificada Cali/Yumbo o proveedor PTAP.</t>
  </si>
  <si>
    <t>Embalaje big-bag 1 m³ para transporte y disposición controlada</t>
  </si>
  <si>
    <t>Lavado complementario en sitio (agua + manguera presión)</t>
  </si>
  <si>
    <t>Técnico procesos filtración – instalación capa soporte</t>
  </si>
  <si>
    <t>Ayudante – vaciado y distribución uniforme en celda</t>
  </si>
  <si>
    <t>Winche / grúa de mástil para izaje de big-bags</t>
  </si>
  <si>
    <t>Cantera clasificada / proveedor PTAP – Cali / Yumbo</t>
  </si>
  <si>
    <t>Volqueta cubierta o camión furgón (protección contaminación)</t>
  </si>
  <si>
    <t>La grava clasificada ½"-¾" para lecho soporte de filtros de PTAP es un material pétreo con especificaciones más exigentes que la grava de construcción: debe ser lavada, tamizada mecánicamente, libre de finos (&lt;2%), de forma redondeada o subangular, sin carbonatos ni materiales solubles (RAS 2000 Título F). El precio de $398.047,99/M3 es superior al de la grava de construcción por: (1) proceso de clasificación granulométrica estricta en cantera (tamizado en seco y húmedo) que reduce el rendimiento y aumenta el costo; (2) lavado previo certificado para eliminación de finos; (3) embalaje en big-bags de 1 m³ para evitar contaminación durante transporte; (4) flete con cubierta desde cantera Cali/Yumbo (≈55 km rural); (5) instalación controlada por técnico de procesos con nivelación precisa de la capa soporte para garantizar distribución uniforme del flujo en el filtro. El precio incluye factor de esponjamiento 1,10 M3 suelto por M3 instalado. Coherente con mercado 2026 para material filtrante clasificado en PTAP rurales Valle del Cauca.</t>
  </si>
  <si>
    <t>FT-05</t>
  </si>
  <si>
    <t>GRAVA CLASIFICADA ⅛" A ¼" PARA LECHO SOPORTE FINO DE FILTROS PTAP (SUMINISTRO, TRANSPORTE E INSTALACIÓN)</t>
  </si>
  <si>
    <t>Grava fina de cuarzo o roca ígnea Ø⅛"-¼" (3,2-6,4 mm), clasificada por tamizado mecánico de alta precisión – capa de transición entre arena filtrante y grava soporte gruesa. Mayor costo por tamizado fino y menor rendimiento de producción.</t>
  </si>
  <si>
    <t>Embalaje big-bag 1 m³ para protección y disposición controlada</t>
  </si>
  <si>
    <t>Lavado complementario en sitio</t>
  </si>
  <si>
    <t>Técnico procesos filtración – instalación capa transición</t>
  </si>
  <si>
    <t>Ayudante – distribución y nivelación en celda filtrante</t>
  </si>
  <si>
    <t>Volqueta cubierta o camión furgón</t>
  </si>
  <si>
    <t>La grava clasificada ⅛"-¼" (3,2-6,4 mm) es la capa de transición entre la arena filtrante (Te≈0,5 mm) y la grava soporte gruesa (½"-¾"). Su precio de $444.113,39/M3, superior al de la grava ½"-¾" ($398.047,99/M3), se debe a: (1) el tamizado mecánico en la fracción fina requiere mallas de menor abertura con menor productividad por hora de planta, elevando el costo de clasificación; (2) mayor riesgo de contaminación cruzada con fracciones adyacentes que exige mayor control de calidad en planta; (3) disponibilidad limitada en canteras regionales para esta fracción específica, obligando en algunos casos a importar desde proveedores de Bogotá/Medellín con flete mayor; (4) embalaje y transporte con cubierta para preservar la clasificación granulométrica durante el recorrido a zona rural Tienda Nueva (≈55 km). El precio incluye factor de esponjamiento 1,10. Coherente con tablas RAS 2000 Título F y mercado de materiales filtrantes 2026.</t>
  </si>
  <si>
    <t>FT-06</t>
  </si>
  <si>
    <t>GRAVA CLASIFICADA 1" A ½" PARA LECHO SOPORTE GRUESO DE FILTROS PTAP (SUMINISTRO, TRANSPORTE E INSTALACIÓN)</t>
  </si>
  <si>
    <t>Grava gruesa de cuarzo o roca ígnea Ø1"-½" (25,4-12,7 mm), lavada y clasificada por tamizado mecánico – capa soporte base del sistema filtrante sobre falso fondo o boquillas. Libre de finos y materia orgánica según RAS 2000 Título F.</t>
  </si>
  <si>
    <t>Embalaje big-bag 1 m³ para transporte controlado</t>
  </si>
  <si>
    <t>Técnico procesos filtración – instalación capa soporte gruesa</t>
  </si>
  <si>
    <t>Ayudante – vaciado y distribución en celda</t>
  </si>
  <si>
    <t>Herramienta menor: rastrillo, pala, regla</t>
  </si>
  <si>
    <t>Cantera clasificada – Cali / Yumbo / Restrepo</t>
  </si>
  <si>
    <t>$30,000</t>
  </si>
  <si>
    <t>La grava clasificada 1"-½" (25,4-12,7 mm) constituye la capa soporte base del sistema filtrante, ubicada directamente sobre el falso fondo o las boquillas de drenaje. Su precio de $416.895,44/M3 es intermedio entre la grava ½"-¾" ($398.047,99) y la grava ⅛"-¼" ($444.113,39), justificado por: (1) clasificación granulométrica en fracción gruesa con mayor productividad de tamizado que la fracción fina, pero con costo base más alto que la grava de construcción por exigencias de lavado y certificación para uso en PTAP; (2) mayor volumen de material por M3 de lecho (la fracción gruesa ocupa el mayor espesor de la capa soporte ≥30 cm según RAS 2000); (3) embalaje y transporte controlado desde cantera Cali/Yumbo (≈55 km rural) con factor de esponjamiento 1,10; (4) instalación supervisada por técnico de procesos para garantizar nivelación uniforme y no contaminación con capas adyacentes. Precio coherente con el sistema multiestrato de filtros de PTAP rural en el Valle del Cauca 2026.</t>
  </si>
  <si>
    <t>CA-01</t>
  </si>
  <si>
    <t>CONSTRUCCIÓN CÁMARA DE INSPECCIÓN TIPO B, ALTURA CILINDRO 1,51–2,00 m (INCLUYE LOSA Y TAPA PREFABRICADA, EXCAVACIÓN, RELLENO MATERIAL IMPORTADO, ACARREOS Y RETIROS HASTA 20 km)</t>
  </si>
  <si>
    <t>Anillos prefabricados concreto 3000 PSI Ø120 cm para cuerpo cilíndrico – h total 1,51-2,00 m (aprox. 2 anillos de 1 m)</t>
  </si>
  <si>
    <t>Losa de fondo prefabricada concreto 3000 PSI Ø120 cm con cono reductor para cámara tipo B</t>
  </si>
  <si>
    <t>Tapa y marco prefabricados concreto/hierro fundido Ø60 cm clase B125 (tráfico liviano)</t>
  </si>
  <si>
    <t>Mortero de pega 1:3 para juntas entre anillos (kg)</t>
  </si>
  <si>
    <t>Impermeabilizante cristalizante para juntas (kg)</t>
  </si>
  <si>
    <t>Escalones galvanizados peldaño Ø16 mm (x5 und. por cámara)</t>
  </si>
  <si>
    <t>Material importado para relleno compactado alrededor de cámara – CBR≥5% (M3)</t>
  </si>
  <si>
    <t>Concreto 3000 PSI para ajuste de fondo y solado (M3)</t>
  </si>
  <si>
    <t>Acero refuerzo ½" para solado y ajustes (kg)</t>
  </si>
  <si>
    <t>Tubería PVC 6" para alivio o conexión de entrada/salida</t>
  </si>
  <si>
    <t>Sellante poliuretánico para juntas tubo-cámara</t>
  </si>
  <si>
    <t>Oficial albañil – construcción, nivelación y sellado cámara</t>
  </si>
  <si>
    <t>Ayudante – excavación, cargue y apoyo general</t>
  </si>
  <si>
    <t>Oficial excavador – excavación manual para cámara</t>
  </si>
  <si>
    <t>Ayudante excavador</t>
  </si>
  <si>
    <t>Maestro de obra – supervisión y control de nivelación</t>
  </si>
  <si>
    <t>2.0 und/d</t>
  </si>
  <si>
    <t>Conductor volqueta – retiro material sobrante 0-20 km</t>
  </si>
  <si>
    <t>Grúa o tecle para descenso de anillos prefabricados</t>
  </si>
  <si>
    <t>Compactador tipo rana – relleno alrededor de cámara</t>
  </si>
  <si>
    <t>Volqueta sencilla 5 m³ – retiro sobrantes hasta 20 km</t>
  </si>
  <si>
    <t>Herramienta menor: palustre, nivel, plomada, metro</t>
  </si>
  <si>
    <t>Planta prefabricados – Palmira / Cali; cantera material importado – Vijes/Yumbo</t>
  </si>
  <si>
    <t>Camión plataforma prefabricados + volqueta áridos</t>
  </si>
  <si>
    <t>La cámara de inspección tipo B con altura de cilindro 1,51-2,00 m es una estructura prefabricada en concreto de Ø120 cm que incluye múltiples actividades integradas en un solo ítem. El precio de $3.206.805,24/UND se justifica por: (1) suministro y colocación de anillos prefabricados Ø120 cm (≈2 und.) y losa de fondo con cono reductor, descargados con tecle o grúa liviana; (2) tapa y marco prefabricado clase B125 para tráfico liviano; (3) mortero de pega e impermeabilizante cristalizante en juntas entre anillos para garantizar estanqueidad; (4) escalones galvanizados (5 peldaños) para acceso a inspección; (5) excavación manual del hoyo (≈2,0 m profundidad, Ø≈1,60 m) con retiro de material sobrante en volqueta hasta 20 km (escombrera autorizada zona rural); (6) relleno con material importado CBR≥5% compactado mecánicamente alrededor de la cámara en capas de 0,30 m; (7) solado y ajuste de fondo en concreto 3000 PSI; (8) conexión de tuberías de entrada/salida con sellante poliuretánico; (9) flete de prefabricados desde Palmira/Cali y material importado desde Vijes/Yumbo (≈45 km rural). El precio es coherente con tablas de cámaras tipo B de la Gobernación del Valle del Cauca 2026 para obras de saneamiento rural.</t>
  </si>
  <si>
    <t>HY-07</t>
  </si>
  <si>
    <t>SUMINISTRO E INSTALACIÓN DE VÁLVULA DE CIERRE METÁLICO DN4" (100 mm) – COMPUERTA / GLOBO / MARIPOSA SEGÚN ESPECIFICACIÓN TÉCNICA DEL PROYECTO</t>
  </si>
  <si>
    <t>Válvula de cierre metálico DN4" (100 mm) PN10/16 – tipo compuerta de hierro fundido / hierro dúctil o mariposa HD con disco de acero inox – extremos bridados o campana-espiga según punto de instalación – operación manual con volante o palanca. Suministro distribuidor Cali/Palmira.</t>
  </si>
  <si>
    <t>Empaques de caucho EPDM para bridas DN100 (x2 si bridada)</t>
  </si>
  <si>
    <t>Kit tornillería galvanizada M16×70 mm para bridas (si aplica)</t>
  </si>
  <si>
    <t>Grasa lubricante para mecanismo de cierre (tubo 100 g)</t>
  </si>
  <si>
    <t>Soportería y anclajes para fijación de la válvula</t>
  </si>
  <si>
    <t>Consumibles de instalación (teflón, sellante, limpiador)</t>
  </si>
  <si>
    <t>Maestro de obra – supervisión 20% tiempo</t>
  </si>
  <si>
    <t>Llave de torque ¾" para pernos de brida</t>
  </si>
  <si>
    <t>Polipasto manual 500 kg (izaje si se requiere)</t>
  </si>
  <si>
    <t>Manómetro + equipo de prueba hidrostática</t>
  </si>
  <si>
    <t>Distribuidor hidráulico – Palmira / Cali</t>
  </si>
  <si>
    <t>Camioneta 1 ton / integrada en pedido general</t>
  </si>
  <si>
    <t>La válvula de cierre metálico DN4" (100 mm) se cotiza a $653.686,89/UND incluyendo suministro e instalación. El tipo exacto (compuerta HD, mariposa HD o globo) será definido por el ingeniero de proyecto según la presión de trabajo y el punto de instalación; el APU se elabora con base en una válvula de cierre estándar PN10/16 en hierro dúctil, que es la especificación más común para redes de acueducto y sistemas hidráulicos rurales en Colombia. El precio de $480.000 para el elemento es coherente con el mercado Palmira/Cali 2026 para válvulas DN100 de marcas reconocidas (AVK, Belgicast, Rexnord o equivalentes nacionales). El diferencial sobre válvulas de menor diámetro refleja el mayor contenido metálico y la mayor precisión de fabricación. La instalación incluye: empaques EPDM en bridas, tornillería galvanizada, lubricación del mecanismo, soportería y prueba hidrostática de estanqueidad. El flete desde Palmira/Cali (≈40 km rural) es marginal dado el peso del elemento (≈25-35 kg). Precio auditable y coherente con la Gobernación del Valle del Cauca 2026.</t>
  </si>
  <si>
    <t>EL-05</t>
  </si>
  <si>
    <t>SUMINISTRO E INSTALACIÓN ALIMENTADOR MEDIDOR ELECTRÓNICO TRIFÁSICO MEDICIÓN SEMIDIRECTA 3×120-220V 1(10A) NORMA CELSIA – INCLUYE 3 TC's 100/5A CLASE 0,5S, CAJA PARA MEDIDOR Y CAJA PARA TC's</t>
  </si>
  <si>
    <t>Gobernación Valle / Mercado 2026 / RETIE</t>
  </si>
  <si>
    <t>Medidor electrónico trifásico semidirecta 3×120/220V clase 1(10A), comunicación RS485/DLMS, registro de energía activa/reactiva, pantalla LCD – homologado CELSIA/CREG. Marca reconocida (Landis+Gyr / Itron / ZIV / equiv.)</t>
  </si>
  <si>
    <t>3 Transformadores de corriente (TC) 100/5A clase 0,5S para medición de energía, carcasa moldeada IP54 – homologados CELSIA (juego de 3 unidades)</t>
  </si>
  <si>
    <t>JGO</t>
  </si>
  <si>
    <t>Caja metálica para medidor electrónico IP54, con visor acrílico y cerradura homologada CELSIA – dimensiones según norma técnica NTC 5001</t>
  </si>
  <si>
    <t>Caja metálica para TC's IP54, compartimento independiente con borneras de prueba homologadas CELSIA</t>
  </si>
  <si>
    <t>Cable piloto para TC's: 7×2,5 mm² apantallado tipo LHFR (entre TC's y medidor) – 5 m incluidos</t>
  </si>
  <si>
    <t>Cable TTU 4×6 mm² Cu para alimentación del medidor desde red CELSIA – 3 m incluidos</t>
  </si>
  <si>
    <t>Borneras de prueba, bornes de conexión y accesorios de conexionado interior cajas</t>
  </si>
  <si>
    <t>Riel DIN, peinetas portafusibles, fusibles clase aM para protección del circuito de medida</t>
  </si>
  <si>
    <t>Varilla polo a tierra Ø5/8"×1,80 m + cable Cu desnudo 35 mm² para sistema de puesta a tierra del medidor</t>
  </si>
  <si>
    <t>Sellante, tornillería inox y consumibles de instalación</t>
  </si>
  <si>
    <t>Trámite de visita técnica CELSIA + derechos de conexión (gestión ante operador de red – valor oficial 2026)</t>
  </si>
  <si>
    <t>Ensayos y verificación metrológica del medidor (laboratorio acreditado – ONAC)</t>
  </si>
  <si>
    <t>Ingeniero electricista – diseño, supervisión y firma del proyecto eléctrico ante CELSIA (RETIE Art.17)</t>
  </si>
  <si>
    <t>RETIE / Valle del Cauca 2026</t>
  </si>
  <si>
    <t>Técnico electricista certificado RETIE – instalación completa medidor, TC's y cajas</t>
  </si>
  <si>
    <t>0.2 und/d</t>
  </si>
  <si>
    <t>Auxiliar electricista – cableado, conexionado y organización interior de cajas</t>
  </si>
  <si>
    <t>Pinza amperimétrica de gancho + multímetro TRMS</t>
  </si>
  <si>
    <t>Megóhmetro 500/1000V (prueba aislamiento cables)</t>
  </si>
  <si>
    <t>Analizador de redes trifásico (verificación medición)</t>
  </si>
  <si>
    <t>Herramienta menor eléctrica (pelacables, crimpadora)</t>
  </si>
  <si>
    <t>Distribuidor equipos eléctricos – Cali / Bogotá (medidores homologados CELSIA disponibilidad limitada)</t>
  </si>
  <si>
    <t>Camioneta con embalaje especial (equipo de medición sensible a golpes y vibraciones)</t>
  </si>
  <si>
    <t>El alimentador de medidor electrónico trifásico semidirecta con TC's 100/5A clase 0,5S para la PTAP de Tienda Nueva es una instalación de medición fiscal que debe cumplir íntegramente la normativa CELSIA (antes EPSA), operador de red del Valle del Cauca, y el RETIE vigente. El valor de $11.714.122/UND se desglosa en: (1) medidor electrónico homologado clase 1(10A) con comunicación DLMS/RS485 ($4,8M) – los equipos deben estar en la lista de homologados CELSIA, reduciendo la oferta a 3-4 marcas con precios de mercado controlados; (2) juego de 3 TC's 100/5A clase 0,5S homologados ($1,85M), especificación de alta precisión para medición comercial de energía; (3) cajas certificadas IP54 para medidor y TC's con visor acrílico y borneras de prueba homologadas CELSIA ($1,2M); (4) cable piloto apantallado 7×2,5 mm² LHFR para circuito de corriente entre TC's y medidor; (5) sistema de puesta a tierra independiente para el equipo de medición (exigencia RETIE Art.15); (6) trámite ante CELSIA para visita técnica y derechos de conexión ($1,2M) – costo oficial del operador de red para acometidas en zona rural Valle del Cauca 2026; (7) verificación metrológica en laboratorio acreditado ONAC ($380K) – obligatoria para medidores de energía eléctrica de uso fiscal; (8) ingeniero electricista para firma del proyecto RETIE y coordinación con CELSIA. El precio total es coherente y auditable.</t>
  </si>
  <si>
    <t>Nota: APU elaborado conforme a RETIE (Resolución MINMINAS 90708/2013 y mod.), NTC 2050, norma técnica CELSIA Valle del Cauca, precios mercado Cali-Yumbo-Palmira 2026 y criterios contratación pública colombiana (Ley 80/93, Decreto 1082/2015). Apto para presentación a interventoría, auditoría y licitación.</t>
  </si>
  <si>
    <t>EL-06</t>
  </si>
  <si>
    <t>SUMINISTRO E INSTALACIÓN TOTALIZADOR TRIFÁSICO 3×150 AMPERIOS</t>
  </si>
  <si>
    <t>Interruptor automático (breaker) caja moldeada trifásico 3×150A, Icu≥25 kA a 220/440V, curva C/D – marca reconocida (Schneider/ABB/Siemens/Eaton) – certificado RETIE</t>
  </si>
  <si>
    <t>Barra de cobre estañada 50×5 mm para conexión al totalizador (fase + neutro) – longitud 0,40 m</t>
  </si>
  <si>
    <t>Terminal de compresión bimetálica Cu-AL para cable 4/0 AWG (x3 fases + neutro)</t>
  </si>
  <si>
    <t>Señalización: etiquetas grabadas, identificación de fases</t>
  </si>
  <si>
    <t>Consumibles de instalación: amarras, pasacables, tornillería</t>
  </si>
  <si>
    <t>Técnico electricista certificado RETIE – instalación y conexionado del totalizador</t>
  </si>
  <si>
    <t>Auxiliar electricista</t>
  </si>
  <si>
    <t>Pinza amperimétrica + multímetro TRMS</t>
  </si>
  <si>
    <t>Compresor + prensa hidráulica para terminales</t>
  </si>
  <si>
    <t>Herramienta menor eléctrica</t>
  </si>
  <si>
    <t>Distribuidor eléctrico – Palmira / Cali</t>
  </si>
  <si>
    <t>Camioneta / integrado en pedido de tablero</t>
  </si>
  <si>
    <t>El totalizador trifásico 3×150A es el interruptor principal de la instalación eléctrica de la PTAP, ubicado a la salida del medidor y antes del TGBT. Su precio de $1.002.576/UND incluye: (1) breaker caja moldeada 3×150A con poder de corte Icu≥25 kA a 220V, especificación necesaria para instalaciones industriales con cargas de bombeo y equipos de proceso – las marcas con certificación RETIE (Schneider NSX / ABB Tmax / Siemens 3VA) tienen precios de $580.000 en distribuidores Cali/Palmira 2026; (2) barras de cobre estañadas para la conexión al sistema de distribución; (3) terminales bimetálicas Cu-AL para cables 4/0 AWG del alimentador principal; (4) instalación por técnico RETIE con prueba de continuidad y verificación de ajuste de protecciones; (5) flete integrado al pedido del tablero desde Palmira/Cali (≈42 km rural). El precio es coherente con el mercado eléctrico industrial Cali-Palmira 2026 y auditable frente a SECOP II.</t>
  </si>
  <si>
    <t>EL-07</t>
  </si>
  <si>
    <t>SUMINISTRO E INSTALACIÓN ALIMENTADOR DESDE TGBT EN: CABLE 3×4/0 AWG + 4/0 AWG(N) AL SERIE 8000 + 1#4 Cu POR TUBERÍA (NO INCLUYE TUBERÍA NI CANALIZACIÓN)</t>
  </si>
  <si>
    <t>Cable aluminio Serie 8000 THHN/THWN 4/0 AWG (211,6 MCM) – conductores de fase (×3) + neutro (×1). Sección Al equiv. a Cu para corriente nominal ≈150-180A. Norma NTC 3949 / UL 44. Suministro distribuidora Cali.</t>
  </si>
  <si>
    <t>Cable cobre Cu THHN 4 AWG – conductor de tierra equipotencial del alimentador (verde/amarillo)</t>
  </si>
  <si>
    <t>Terminales de compresión bimetálicas Cu-AL 4/0 AWG (x2 extremos × 4 conductores = 8 terminales)</t>
  </si>
  <si>
    <t>Amarras plásticas, marcadores de cable y etiquetas de identificación</t>
  </si>
  <si>
    <t>Técnico electricista RETIE – jalonado, conexionado y pruebas</t>
  </si>
  <si>
    <t>Auxiliar electricista – apoyo jalonado y organización</t>
  </si>
  <si>
    <t>Megóhmetro 1000V – prueba aislamiento por ML</t>
  </si>
  <si>
    <t>Pasacables / guía de acero para jalonado</t>
  </si>
  <si>
    <t>Distribuidor cable AL Serie 8000 – Cali (disponibilidad limitada en Palmira)</t>
  </si>
  <si>
    <t>Camioneta / carrete de cable en camión plataforma</t>
  </si>
  <si>
    <t>$3,200</t>
  </si>
  <si>
    <t>El alimentador principal desde el TGBT en cable aluminio Serie 8000 3×4/0 AWG + neutro 4/0 AWG AL + tierra 4 Cu se cotiza a $219.458/ML. El cable aluminio Serie 8000 (aleación AA-8000 per NEC Art.310) tiene propiedades mejoradas vs. el aluminio 1350 (mejor flexibilidad, mayor resistencia a la corrosión en conexiones) y es el estándar CELSIA para alimentadores de gran sección en BT. El precio por ML integra: (1) 4 conductores AL 4/0 AWG a ≈$38.500/ML c/u = $154.000 en cable, más 3% de desperdicio por cortes en extremos; (2) tierra en cobre 4 AWG ($14.500/ML) – la normativa RETIE exige tierra en Cu independiente del neutro; (3) terminales bimetálicas Cu-AL ($22.000/und × 8 = $176.000 prorrateado) para evitar par galvánico en las conexiones Al-Cu; (4) técnico RETIE + auxiliar a 25 ML/día de jalonado para esta sección de cable (rendimiento conservador por peso del carrete en zona rural); (5) prueba de aislamiento con megóhmetro 1000V por tramo; (6) flete de carrete desde Cali (≈55 km rural). Precio coherente con mercado eléctrico 2026.</t>
  </si>
  <si>
    <t>EL-08</t>
  </si>
  <si>
    <t>SUMINISTRO E INSTALACIÓN ALIMENTADOR DESDE TB-GRAL A TB-REG EN: CABLE Cu LHFR (2#8 AWG Cu + 1#8 Cu AWG(N) + 1#8 Cu AWG(T)) POR TUBERÍA (NO INCLUYE TUBERÍA NI CANALIZACIÓN)</t>
  </si>
  <si>
    <t>Cable cobre Cu LHFR (Low Halogen Flame Retardant) 8 AWG – conductores de fase (×2) + neutro (×1). LHFR exigido en instalaciones con riesgo de incendio o ambientes húmedos (PTAP). Norma IEC 60332 / NTC 2050.</t>
  </si>
  <si>
    <t>Cable cobre Cu LHFR 8 AWG – tierra equipotencial (×1)</t>
  </si>
  <si>
    <t>Terminales de compresión Cu para cable 8 AWG (x2 extremos × 4 conductores = 8 terminales)</t>
  </si>
  <si>
    <t>Amarras, marcadores de cable y etiquetas de identificación</t>
  </si>
  <si>
    <t>Técnico electricista RETIE – jalonado y conexionado</t>
  </si>
  <si>
    <t>Megóhmetro 500V – prueba aislamiento por ML</t>
  </si>
  <si>
    <t>Distribuidor cable LHFR – Cali / Palmira</t>
  </si>
  <si>
    <t>Camioneta / integrado pedido eléctrico general</t>
  </si>
  <si>
    <t>$1,800</t>
  </si>
  <si>
    <t>El alimentador desde TB-General a TB-Regulación en cable Cu LHFR 2#8 AWG + neutro #8 + tierra #8 se cotiza a $80.812/ML. El cable LHFR (Low Halogen Flame Retardant) es la especificación técnica correcta para instalaciones en plantas de tratamiento de agua dado que: (1) en caso de incendio emite mínima cantidad de gases halogenados, protegiendo al personal y los equipos electrónicos de medición; (2) cumple IEC 60332-3 de retardación a la llama para cables en bandejas y tuberías de plantas industriales. El precio de $14.800/ML para Cu LHFR 8 AWG es mayor que el cable THHN equivalente (≈$9.500/ML) por el compuesto del aislamiento especializado. El alimentador lleva 4 conductores = 3 ML × $14.800 + 1 ML × $14.800 + terminales + jalonado por técnico RETIE a 40 ML/día (rendimiento alto por sección pequeña). Precio coherente con mercado eléctrico Cali-Palmira 2026.</t>
  </si>
  <si>
    <t>EL-09</t>
  </si>
  <si>
    <t>SUMINISTRO E INSTALACIÓN ALIMENTADOR DESDE TB-GRAL A TB-BBAS EN: CABLE Cu LHFR (3#2 AWG Cu + 1#2 Cu AWG(N) + 1#8 Cu AWG(T)) POR TUBERÍA (NO INCLUYE TUBERÍA NI CANALIZACIÓN)</t>
  </si>
  <si>
    <t>Cable cobre Cu LHFR 2 AWG – conductores de fase (×3) + neutro (×1). Sección 2 AWG para corriente ≈95-100A al tablero de bombas. LHFR norma IEC 60332.</t>
  </si>
  <si>
    <t>Terminales de compresión Cu para cable 2 AWG (x2 extremos × 5 conductores = 10 terminales)</t>
  </si>
  <si>
    <t>Amarras, marcadores de cable y etiquetas</t>
  </si>
  <si>
    <t>Megóhmetro 1000V – prueba aislamiento</t>
  </si>
  <si>
    <t>Prensa hidráulica para terminales 2 AWG</t>
  </si>
  <si>
    <t>Distribuidor cable LHFR – Cali (Cu LHFR 2 AWG disponibilidad limitada en Palmira)</t>
  </si>
  <si>
    <t>Camioneta / carrete pequeño en camión</t>
  </si>
  <si>
    <t>$3,800</t>
  </si>
  <si>
    <t>El alimentador al tablero de bombas TB-BBAS en cable Cu LHFR 3#2 AWG + neutro #2 + tierra #8 se cotiza a $235.747/ML. La sección 2 AWG (33,6 mm²) es la adecuada para alimentar el tablero de bombas con corriente nominal hasta ≈100A, correspondiente a las cargas de los equipos de bombeo EL-01 y EL-04 del proyecto. El precio por ML integra: (1) 4 conductores Cu LHFR 2 AWG a ≈$38.500/ML c/u (precio mayor que el THHN 2 AWG ≈$24.000/ML por el compuesto LHFR); (2) tierra en Cu LHFR 8 AWG independiente; (3) terminales de compresión hidráulica para Cu 2 AWG ($8.500 c/u) – imprescindibles para conexiones de calidad en ambiente húmedo de PTAP; (4) técnico RETIE + auxiliar a 28 ML/día de jalonado para esta sección intermedia; (5) flete carrete desde Cali (≈55 km rural). Precio coherente con instalaciones eléctricas industriales en PTAP del Valle del Cauca 2026.</t>
  </si>
  <si>
    <t>EL-10</t>
  </si>
  <si>
    <t>SUMINISTRO E INSTALACIÓN ALIMENTADOR DESDE TGBT EN: CABLE 3×250 MCM + 250 MCM(N) AL SERIE 8000 + 1#2 Cu POR TUBERÍA (NO INCLUYE TUBERÍA NI CANALIZACIÓN)</t>
  </si>
  <si>
    <t>Cable aluminio Serie 8000 THHN/THWN 250 MCM (127 mm²) – conductores de fase (×3) + neutro (×1). Corriente nominal ≈200-230A a 220/440V. Norma NTC 3949 / UL 44.</t>
  </si>
  <si>
    <t>Cable cobre Cu THHN 2 AWG – tierra equipotencial (×1) – Cu exigido RETIE independiente del neutro AL</t>
  </si>
  <si>
    <t>Terminales bimetálicas Cu-AL 250 MCM (x2 extremos × 4 conductores = 8 terminales)</t>
  </si>
  <si>
    <t>Amarras de alta resistencia, marcadores y etiquetas</t>
  </si>
  <si>
    <t>Técnico electricista RETIE – jalonado cable 250 MCM (cable pesado, rendimiento reducido)</t>
  </si>
  <si>
    <t>18 und/d</t>
  </si>
  <si>
    <t>Auxiliar electricista – apoyo jalonado</t>
  </si>
  <si>
    <t>Cabrestante eléctrico para jalonado cable 250 MCM</t>
  </si>
  <si>
    <t>Prensa hidráulica tonelaje para terminales 250 MCM</t>
  </si>
  <si>
    <t>Distribuidor cable AL Serie 8000 250 MCM – Cali (producto de importación, disponibilidad limitada)</t>
  </si>
  <si>
    <t>Camión plataforma para carrete 250 MCM (peso ≈800 kg/km)</t>
  </si>
  <si>
    <t>$4,500</t>
  </si>
  <si>
    <t>El alimentador en cable AL Serie 8000 3×250 MCM + neutro 250 MCM + tierra Cu #2 se cotiza a $272.767/ML, valor superior al alimentador 4/0 AWG ($219.458/ML) por mayor sección transversal. La sección 250 MCM (≈127 mm²) transporta corrientes de 200-230A y corresponde a la acometida principal de mayor demanda de la PTAP. El precio integra: (1) 4 conductores AL 250 MCM a ≈$47.500/ML c/u = $190.000 en cable, con 3% de desperdicio; (2) tierra en Cu 2 AWG independiente ($24.000/ML) exigida por RETIE; (3) terminales bimetálicas Cu-AL 250 MCM a $32.000/und (prensa hidráulica de alto tonelaje requerida); (4) el jalonado de cable 250 MCM requiere cabrestante eléctrico – no se puede jalar manualmente – reduciendo el rendimiento a 18 ML/día; (5) flete de carrete pesado (≈800 kg/km de cable) desde Cali (≈55 km rural). El AL Serie 8000 250 MCM es material de importación con disponibilidad limitada en distribuidoras regionales, lo que puede agregar tiempo de entrega. Precio coherente con mercado eléctrico 2026.</t>
  </si>
  <si>
    <t>EL-11</t>
  </si>
  <si>
    <t>SUMINISTRO E INSTALACIÓN ALIMENTADOR A EQUIPOS DE BOMBEO EN CABLE 4×8 AWG ENCAUCHETADO Cu</t>
  </si>
  <si>
    <t>Cable encauchetado (flexible) 4×8 AWG Cu – tipo SOOW/STW o equiv. norma NTC – cubierta de neopreno/EPDM resistente a humedad, aceites y abrasión para conexión final a bombas sumergibles o superficiales. 4 conductores: 3 fases + tierra.</t>
  </si>
  <si>
    <t>Terminal de compresión Cu para cable 8 AWG flexible (x2 extremos × 4 conductores = 8 terminales)</t>
  </si>
  <si>
    <t>Prensaestopa IP68 para entrada cable a equipo de bombeo (x1 por extremo equipo)</t>
  </si>
  <si>
    <t>Amarras de acero inox para fijación cable en trayecto sumergido (x3/ml promedio)</t>
  </si>
  <si>
    <t>Cinta autofundente + cinta aislante PVC para empalmes si se requiere</t>
  </si>
  <si>
    <t>Técnico electricista RETIE – instalación cable encauchetado a equipo de bombeo</t>
  </si>
  <si>
    <t>50 und/d</t>
  </si>
  <si>
    <t>Multímetro TRMS + pinza amperimétrica</t>
  </si>
  <si>
    <t>Megóhmetro 500V (prueba aislamiento)</t>
  </si>
  <si>
    <t>Camioneta / integrado en pedido eléctrico general</t>
  </si>
  <si>
    <t>$850</t>
  </si>
  <si>
    <t>El cable encauchetado 4×8 AWG Cu es el alimentador final de conexión entre el tablero de bombas (TB-BBAS) y los equipos de bombeo EL-01 y EL-04. Se especifica encauchetado (flexible, cubierta SOOW/STW) por tres razones técnicas: (1) flexibilidad necesaria para la extracción periódica de bombas sumergibles en mantenimiento sin doblar rígidamente el cable; (2) cubierta de neopreno/EPDM resistente a humedad continua, aceites de lubricación y abrasión en el ambiente de pozo/cámara húmeda; (3) la sección 8 AWG (8,37 mm²) es adecuada para la corriente de los motores de las bombas (hasta ≈40A por circuito). El precio de $24.334/ML incluye: cable encauchetado Cu a ≈$15.500/ML; terminales de compresión para cable flexible; prensaestopa IP68 para sellado en la carcasa del equipo de bombeo; amarras de acero inox para fijación en trayecto sumergido; técnico RETIE a 50 ML/día (rendimiento alto por sección pequeña y flexibilidad del cable); y flete integrado al pedido eléctrico general. Precio coherente con mercado eléctrico Palmira/Cali 2026.</t>
  </si>
  <si>
    <t>AP-01</t>
  </si>
  <si>
    <t>CANALIZACIÓN 2Ø1" PVC (SUMINISTRO E INSTALACIÓN POR TUBERÍA)</t>
  </si>
  <si>
    <t>Norma CELSIA / RETIE / Mercado 2026</t>
  </si>
  <si>
    <t>Tubería conduit PVC rígida Ø1" (25 mm) liviana, tipo EMT/conduit gris, norma NTC 2050 – 2 tuberías en paralelo por ML de canalización</t>
  </si>
  <si>
    <t>Unión conduit PVC Ø1" (una por barra de 3 m = 0,33/ML)</t>
  </si>
  <si>
    <t>Curva conduit PVC 90° Ø1" (proporción 0,15/ML)</t>
  </si>
  <si>
    <t>Abrazadera tipo PG o collarin doble Ø1" fijación a pared o bandejas (cada 0,80 m = 1,25 abrazaderas/ML)</t>
  </si>
  <si>
    <t>Cemento solvente para uniones PVC (ml/frasco)</t>
  </si>
  <si>
    <t>Tornillería de fijación (tacos fisher + tornillos)</t>
  </si>
  <si>
    <t>Técnico electricista RETIE – instalación conduit y fijación sobre estructura</t>
  </si>
  <si>
    <t>45 und/d</t>
  </si>
  <si>
    <t>Taladro percutor para fijación conduit a estructura</t>
  </si>
  <si>
    <t>Herramienta menor (sierra, doblador, nivel)</t>
  </si>
  <si>
    <t>Distribuidor PVC eléctrico – Palmira / Cali</t>
  </si>
  <si>
    <t>Camioneta / integrado en pedido eléctrico</t>
  </si>
  <si>
    <t>$650</t>
  </si>
  <si>
    <t>La canalización 2Ø1" PVC se cotiza a $30.750/ML, ítem que incluye el suministro e instalación de dos tuberías conduit PVC rígido Ø1" (25 mm) en paralelo por metro lineal — configuración típica para redes de alumbrado público CELSIA en el Valle del Cauca donde se requiere circuito de alimentación y circuito de control independientes. El precio integra: (1) dos barras de conduit PVC Ø1" a $4.800/ML c/u con 3% de desperdicio; (2) uniones, curvas 90° y abrazaderas de fijación a razón proporcional por ML; (3) cemento solvente para uniones estancas; (4) técnico RETIE + auxiliar a 45 ML/día de instalación de conduit, rendimiento conservador para zona rural con fijaciones en estructura variable; (5) flete integrado al pedido eléctrico general desde Palmira/Cali (≈42 km rural). Precio coherente con redes de alumbrado público rural Valle del Cauca 2026.</t>
  </si>
  <si>
    <t>Nota: APU elaborado conforme a RETIE (Res. MINMINAS 90708/2013), NTC 2050, Norma Técnica CELSIA para Alumbrado Público Valle del Cauca, precios mercado Cali-Palmira 2026 y criterios contratación pública (Ley 80/93, D.1082/2015). Apto para presentación a interventoría, auditoría y licitación.</t>
  </si>
  <si>
    <t>AP-02</t>
  </si>
  <si>
    <t>CONSTRUCCIÓN CÁMARA DE ALUMBRADO PÚBLICO NORMA CELSIA</t>
  </si>
  <si>
    <t>Cámara prefabricada de concreto para AP norma CELSIA – dimensiones según plano tipo CELSIA (aprox. 0,60×0,60×0,80 m interior), con tapa metálica de seguridad homologada</t>
  </si>
  <si>
    <t>Tapa metálica con marco galvanizado o hierro fundido norma CELSIA para cámara de AP (clase tráfico liviano)</t>
  </si>
  <si>
    <t>Borneras de conexión tipo bornes de paso IP54 para circuitos de AP (juego)</t>
  </si>
  <si>
    <t>Portafusibles con fusible 10A para protección circuito derivado de luminaria (x2 polos + fusibles)</t>
  </si>
  <si>
    <t>Riel DIN 35 mm × 0,20 m para montaje en cámara</t>
  </si>
  <si>
    <t>Cinta autofundente + cinta aislante para empalmes en cámara húmeda</t>
  </si>
  <si>
    <t>Impermeabilizante para junta tapa-cámara</t>
  </si>
  <si>
    <t>Mortero 1:3 para asiento de la cámara prefabricada</t>
  </si>
  <si>
    <t>Material granular para cama de apoyo fondo cámara</t>
  </si>
  <si>
    <t>Excavación incluida en este ítem – material de relleno compactado alrededor de cámara</t>
  </si>
  <si>
    <t>Pernos de anclaje inox M8×80 mm para fijación borneras</t>
  </si>
  <si>
    <t>Señalización CELSIA: etiqueta identificación circuito AP</t>
  </si>
  <si>
    <t>Oficial albañil – excavación, nivelación y asentamiento de cámara prefabricada</t>
  </si>
  <si>
    <t>0.8 und/d</t>
  </si>
  <si>
    <t>Técnico electricista RETIE – conexionado interior borneras, portafusibles y empalmes</t>
  </si>
  <si>
    <t>1.5 und/d</t>
  </si>
  <si>
    <t>Maestro de obra – supervisión</t>
  </si>
  <si>
    <t>3.0 und/d</t>
  </si>
  <si>
    <t>Tecle / polipasto para descenso cámara prefabricada</t>
  </si>
  <si>
    <t>Compactador tipo rana – relleno perimetral</t>
  </si>
  <si>
    <t>Multímetro + pinza amperimétrica (pruebas eléctricas)</t>
  </si>
  <si>
    <t>Herramienta menor civil y eléctrica</t>
  </si>
  <si>
    <t>Planta prefabricados concreto + distribuidor eléctrico – Palmira / Cali</t>
  </si>
  <si>
    <t>Camión plataforma prefabricados + camioneta materiales eléctricos</t>
  </si>
  <si>
    <t>La cámara de alumbrado público norma CELSIA es una estructura civil-eléctrica que debe cumplir íntegramente las especificaciones técnicas del operador de red CELSIA (antes EPSA) para el Valle del Cauca. El precio de $2.628.359/UND integra: (1) cámara prefabricada de concreto con dimensiones tipo CELSIA (≈0,60×0,60×0,80 m) y resistencia estructural adecuada para instalación enterrada; (2) tapa metálica con marco galvanizado homologada CELSIA de seguridad contra vandalismo y acceso no autorizado; (3) borneras de conexión IP54, portafusibles con fusibles 10A y riel DIN para el conexionado de los circuitos derivados de luminarias; (4) impermeabilización de juntas para proteger las conexiones eléctricas en ambiente enterrado y húmedo; (5) excavación, cama de apoyo y relleno compactado alrededor de la cámara; (6) oficial albañil + técnico RETIE + ayudante para construcción e instalación eléctrica; (7) flete de prefabricados desde Palmira/Cali (≈42 km rural). El precio es coherente con cámaras de AP similares instaladas en redes rurales CELSIA Valle del Cauca 2026.</t>
  </si>
  <si>
    <t>AP-03</t>
  </si>
  <si>
    <t>SUMINISTRO E INSTALACIÓN DE POSTE DE CONCRETO 8×510 DI</t>
  </si>
  <si>
    <t>Poste de concreto centrifugado 8 m, carga última 510 daN – clase DI (doble inclinado) – norma NTC 2370 / RETIE. Incluye marcación de fábrica y certificado de calidad. Suministro fabricante autorizado Cali/Palmira.</t>
  </si>
  <si>
    <t>Concreto 3000 PSI para empotramiento del poste en hoyo (M3 – zapata de anclaje)</t>
  </si>
  <si>
    <t>Acero de refuerzo #3 para collarin de base (kg)</t>
  </si>
  <si>
    <t>Arena y grava para preparación de hoyo y nivelación</t>
  </si>
  <si>
    <t>Grapa y alambre galvanizado para fijación provisional durante fraguado</t>
  </si>
  <si>
    <t>Oficial excavador – hoyo para empotramiento poste Ø0,45 m × 1,60 m profundidad (manual)</t>
  </si>
  <si>
    <t>Oficial instalador – posicionamiento, plomada y vaciado</t>
  </si>
  <si>
    <t>Ayudante instalación poste</t>
  </si>
  <si>
    <t>Conductor camión grúa – maniobra de izado del poste</t>
  </si>
  <si>
    <t>Camión grúa 5-8 ton para transporte e izado de poste</t>
  </si>
  <si>
    <t>Compactador manual para relleno alrededor del poste</t>
  </si>
  <si>
    <t>Nivel y plomada para verticalidad del poste</t>
  </si>
  <si>
    <t>Herramienta menor civil</t>
  </si>
  <si>
    <t>Planta postes concreto – Palmira / Cali</t>
  </si>
  <si>
    <t>Camión grúa 8 ton (transporte + izado incluidos en equipo)</t>
  </si>
  <si>
    <t>El poste de concreto centrifugado 8 m clase 510 DI (doble inclinado) es el poste estándar de la red de alumbrado público CELSIA para vías rurales en el Valle del Cauca. El precio de $2.367.143/UND incluye: (1) el poste a ≈$1.450.000 (precio planta Palmira/Cali 2026, norma NTC 2370 con certificado de calidad); (2) excavación manual del hoyo de empotramiento Ø0,45 m × 1,60 m en terreno arcilloso rural – el 20% de la longitud del poste debe ir empotrado; (3) concreto 3000 PSI para zapata de anclaje del poste (0,30 M3) garantizando la resistencia estructural ante viento y carga de la luminaria; (4) camión grúa 5-8 ton para transporte desde planta e izado del poste en sitio – el camión grúa es el único medio eficiente para izar postes de 8 m y su tarifa incluye el flete; (5) verificación de verticalidad con plomada y nivel; (6) relleno y compactación alrededor del poste. El precio incorpora el sobrecosto logístico de zona rural Tienda Nueva (acceso vial terciario, mayor tiempo de movilización del camión grúa desde Palmira). Coherente con tarifas CELSIA y mercado rural Valle 2026.</t>
  </si>
  <si>
    <t>AP-04</t>
  </si>
  <si>
    <t>SUMINISTRO E INSTALACIÓN ALIMENTADOR 2#8 AWG AL SR8000 + 1#8 Cu AWG(T) – RED DE ALUMBRADO PÚBLICO</t>
  </si>
  <si>
    <t>Cable aluminio Serie 8000 THHN/THWN 8 AWG – conductores fase (×2): fase activa + neutro de la red AP. AL Serie 8000 norma CELSIA para redes de AP. NTC 3949 / UL 44.</t>
  </si>
  <si>
    <t>Cable cobre Cu THHN 8 AWG – tierra equipotencial (×1) – tierra en Cu exigida RETIE</t>
  </si>
  <si>
    <t>Terminales bimetálicas Cu-AL para cable 8 AWG (x2 extremos × 3 conductores = 6 terminales)</t>
  </si>
  <si>
    <t>Amarras plásticas UV-resistentes y marcadores de cable</t>
  </si>
  <si>
    <t>Técnico electricista RETIE – jalonado y conexionado AP</t>
  </si>
  <si>
    <t>Megóhmetro 500V – prueba aislamiento</t>
  </si>
  <si>
    <t>Distribuidor cable AL – Cali / Palmira</t>
  </si>
  <si>
    <t>Camioneta / integrado pedido eléctrico AP</t>
  </si>
  <si>
    <t>$950</t>
  </si>
  <si>
    <t>El alimentador de la red de alumbrado público en cable AL Serie 8000 2#8 AWG + tierra Cu #8 se cotiza a $33.741/ML. El AL Serie 8000 (aleación AA-8000) es la especificación estándar CELSIA para redes de AP en el Valle del Cauca — su uso es mandatorio por el operador de red dado que ofrece mejor comportamiento que el AL 1350 en conexiones roscadas y terminales sin par galvánico. El precio integra: (1) 2 conductores AL 8 AWG a $8.500/ML c/u = $17.000/ML en cable con 3% de desperdicio; (2) tierra en Cu THHN 8 AWG independiente ($7.200/ML) según RETIE Art.15; (3) terminales bimetálicas Cu-AL de 8 AWG ($4.200/und × 6 = $25.200 prorrateado por los metros del circuito); (4) técnico RETIE a 40 ML/día + auxiliar; (5) flete integrado al pedido general eléctrico. Coherente con tarifas de red AP rural CELSIA Valle del Cauca 2026.</t>
  </si>
  <si>
    <t>AP-05</t>
  </si>
  <si>
    <t>SUMINISTRO E INSTALACIÓN ALIMENTADOR DESDE CÁMARA AP HASTA LUMINARIA: 2#12 AWG Cu + 1#12 Cu AWG(T)</t>
  </si>
  <si>
    <t>Cable cobre Cu THHN 12 AWG – conductores de alimentación de luminaria: fase activa (×1) + neutro (×1). Instalado por el interior del poste de concreto.</t>
  </si>
  <si>
    <t>Cable cobre Cu THHN 12 AWG – tierra equipotencial de luminaria (×1) – verde/amarillo</t>
  </si>
  <si>
    <t>Terminales de compresión Cu 12 AWG para conexión en luminaria y en cámara AP (x2 extremos × 3 cond. = 6)</t>
  </si>
  <si>
    <t>Prensaestopa PG13,5 para entrada cable en cuerpo de luminaria (hermeticidad IP65/IP66)</t>
  </si>
  <si>
    <t>Amarras plásticas UV-resistentes para fijación cable al interior del poste</t>
  </si>
  <si>
    <t>Técnico electricista RETIE – jalonado interior poste y conexión en luminaria y cámara</t>
  </si>
  <si>
    <t>Multímetro TRMS – verificación circuito luminaria</t>
  </si>
  <si>
    <t>Distribuidor cable Cu – Palmira / Cali</t>
  </si>
  <si>
    <t>$750</t>
  </si>
  <si>
    <t>El alimentador desde la cámara de AP hasta la luminaria en cable Cu THHN 2#12 AWG + tierra #12 se cotiza a $26.182/ML. La sección 12 AWG (3,31 mm²) es la especificación mínima CELSIA para el circuito de luminaria individual desde la cámara de AP — adecuada para luminarias LED de 40-150W a 120/220V. El precio integra: (1) 3 conductores Cu THHN 12 AWG a $4.800/ML c/u (conducción por el interior hueco del poste de concreto 8m); (2) terminales de compresión Cu 12 AWG en ambos extremos; (3) prensaestopa PG13,5 para entrada hermética al cuerpo de la luminaria (IP65/IP66 exigido CELSIA); (4) técnico RETIE a 50 ML/día — rendimiento alto por sección pequeña pero con dificultad de jalonado por el interior del poste; (5) flete integrado al pedido general. Coherente con instalaciones de AP rural CELSIA Valle del Cauca 2026.</t>
  </si>
  <si>
    <t>AP-06</t>
  </si>
  <si>
    <t>SUMINISTRO E INSTALACIÓN EMPALME DERIVACIÓN EN GEL PARA RED DE ALUMBRADO PÚBLICO</t>
  </si>
  <si>
    <t>Kit de empalme derivación en gel tipo "ramal" para cable 8-4 AWG AL/Cu – conector de derivación tipo piercing o conector gel sellado IP68 – norma IEC 61327 / homologado CELSIA para redes AP. Marca 3M / Ensto / Cellpack o equiv.</t>
  </si>
  <si>
    <t>Cinta autofundente 3M Scotch 23 + cinta aislante PVC para refuerzo de empalme (si complementa al gel)</t>
  </si>
  <si>
    <t>Brida / abrazadera de soporte del empalme al cable o al poste</t>
  </si>
  <si>
    <t>Consumibles de instalación: guantes, limpiador de contactos, trapo industrial</t>
  </si>
  <si>
    <t>Técnico electricista RETIE – ejecución del empalme en gel y prueba de continuidad</t>
  </si>
  <si>
    <t>12 und/d</t>
  </si>
  <si>
    <t>Multímetro TRMS – verificación continuidad y aislamiento</t>
  </si>
  <si>
    <t>Herramienta menor eléctrica (alicates, pelacables)</t>
  </si>
  <si>
    <t>Distribuidor materiales eléctricos – Palmira / Cali</t>
  </si>
  <si>
    <t>$1,200</t>
  </si>
  <si>
    <t>El empalme de derivación en gel para red de alumbrado público se cotiza a $92.441/UND. El conector de derivación en gel (tipo piercing o conector sellado) es la tecnología estándar CELSIA para derivaciones en redes subterráneas y en cámaras de AP, pues garantiza: (1) hermeticidad IP68 — el gel de silicona o poliuretano sella completamente la conexión contra humedad e infiltraciones de agua en ambiente enterrado; (2) sin necesidad de desnudar el conductor portador (en conectores tipo piercing), reduciendo el riesgo de falla por oxidación; (3) norma IEC 61327 de empalmes para cables de distribución. El kit de marca 3M/Ensto/Cellpack cuesta ≈$48.000/und en distribuidores Cali/Palmira 2026. La instalación requiere técnico RETIE certificado a rendimiento de 12 empalmes/día (operación de precisión con verificación de hermeticidad y continuidad). El precio total de $92.441 incluye kit, consumibles, mano de obra especializada y flete integrado. Coherente con instalaciones de AP subterránea CELSIA Valle del Cauca 2026. NOTA: el ítem figura con unidad ML en el presupuesto; se interpreta como UND (unidad de empalme) dado que el empalme de derivación es un elemento discreto con precio fijo independiente de la longitud.</t>
  </si>
  <si>
    <t>AP-07</t>
  </si>
  <si>
    <t>SUMINISTRO E INSTALACIÓN SISTEMA DE PUESTA A TIERRA EN CÁMARA DE REGISTRO ALUMBRADO PÚBLICO</t>
  </si>
  <si>
    <t>Varilla polo a tierra cooperweld (acero recubierto cobre) Ø5/8"×1,80 m – norma NTC 4552 / IEEE 837. Resistividad ≤25 Ω exigida RETIE Art.15.</t>
  </si>
  <si>
    <t>Conector de varilla a cable tipo Cad-Weld o abrazadera de bronce Ø5/8" para unión cable-varilla</t>
  </si>
  <si>
    <t>Cable cobre desnudo recocido 35 mm² (calibre 2 AWG) desde varilla hasta cámara AP y hasta poste – longitud ≈3,5 m</t>
  </si>
  <si>
    <t>Conector de compresión Cu para cable 35 mm² a la barra de tierra en cámara (terminal + perno inox)</t>
  </si>
  <si>
    <t>Barra colectora de tierra Cu estañada 25×3 mm × 0,20 m en cámara AP con pernos de fijación</t>
  </si>
  <si>
    <t>Tratamiento de suelo para reducción de resistividad (bentonita sódica / gel conductor – kg por varilla)</t>
  </si>
  <si>
    <t>Caja de inspección plástica para terminal de varilla (acceso a medición de resistencia de tierra)</t>
  </si>
  <si>
    <t>Sellante y consumibles de instalación</t>
  </si>
  <si>
    <t>Técnico electricista RETIE – instalación SPT y medición de resistencia de tierra con telurómetro</t>
  </si>
  <si>
    <t>Auxiliar – hincado de varilla y relleno con bentonita</t>
  </si>
  <si>
    <t>Hincador neumático o mazo para varilla tierra</t>
  </si>
  <si>
    <t>Telurómetro digital (medición resistencia ≤25 Ω)</t>
  </si>
  <si>
    <t>Herramienta eléctrica menor</t>
  </si>
  <si>
    <t>El sistema de puesta a tierra (SPT) en la cámara de registro de alumbrado público se cotiza a $494.273/UND. El RETIE Art.15 y la norma CELSIA exigen que cada cámara de AP disponga de un SPT independiente con resistencia de tierra ≤25 Ω. El precio integra: (1) varilla cooperweld Ø5/8"×1,80 m norma IEEE 837 ($85.000) — material de mayor durabilidad que la varilla galvanizada en suelos arcillosos húmedos del Valle del Cauca; (2) tratamiento de suelo con bentonita sódica (5 kg/varilla) para reducir la resistividad del terreno arcilloso y garantizar ≤25 Ω en zona rural con suelo de resistividad variable; (3) cable Cu desnudo recocido 35 mm² desde varilla hasta cámara y poste (3,5 m), con terminales de compresión; (4) barra colectora Cu estañada en cámara con pernos inox; (5) caja de inspección plástica para acceso a medición periódica de la resistencia de tierra; (6) técnico RETIE para instalación y medición con telurómetro digital — la medición certificada es obligatoria para habilitación del circuito de AP ante CELSIA; (7) flete integrado desde Palmira/Cali (≈42 km rural). Precio coherente con SPT de cámaras AP en redes rurales CELSIA 2026.</t>
  </si>
  <si>
    <t>MT-01</t>
  </si>
  <si>
    <t>CONJUNTO DOBLE TERMINAL PRIMARIO B77TX – SUMINISTRO E INSTALACIÓN (RED MT CELSIA)</t>
  </si>
  <si>
    <t>Norma CELSIA MT / RETIE / IEC 60099-4</t>
  </si>
  <si>
    <t>Conjunto herraje doble terminal primario B77TX norma CELSIA – incluye: 2 aisladores tipo PIN 15 kV ANSI C29.6, travesaño doble en madera inmunizada o acero galvanizado, pernos de máquina galvanizados, tuercas, arandelas y grilletes de suspensión. Kit certificado homologado CELSIA.</t>
  </si>
  <si>
    <t>Cable ACSR calibre según red (amarre conductor MT en terminal) – lazo de amarre doble 0,80 m</t>
  </si>
  <si>
    <t>Grapa de retención preformada para conductor ACSR (2 unidades por conjunto doble)</t>
  </si>
  <si>
    <t>Perno ojo galvanizado + tuerca + arandela para fijación al poste (juego completo)</t>
  </si>
  <si>
    <t>Cinchos de acero inox para fijación accesorios al poste (x4 und.)</t>
  </si>
  <si>
    <t>Consumibles de instalación: cinta metálica, materiales de seguridad y señalización MT</t>
  </si>
  <si>
    <t>Técnico de líneas MT certificado CELSIA – instalación en altura sobre poste (RETIE Art.17 / trabajo en tensión o con red desenergizada)</t>
  </si>
  <si>
    <t>RETIE MT / CELSIA 2026</t>
  </si>
  <si>
    <t>Auxiliar líniero – apoyo en tierra, tensado y sujeción</t>
  </si>
  <si>
    <t>Ingeniero supervisor red MT – coordinación con CELSIA para maniobras de corte (20% tiempo)</t>
  </si>
  <si>
    <t>Canasta dieléctrica / plataforma elevadora 12 m para trabajo en MT (alquiler + operador)</t>
  </si>
  <si>
    <t>Herramienta dieléctrica para MT: llaves, torquímetro, pértiga de maniobra</t>
  </si>
  <si>
    <t>Equipo de puesta a tierra temporal para trabajo en línea desenergizada (juego 3 fases)</t>
  </si>
  <si>
    <t>Detector de tensión MT 15 kV + equipo EPP clase 2</t>
  </si>
  <si>
    <t>Distribuidor herrajes MT CELSIA homologados – Cali (distribuidores autorizados CELSIA zona sur)</t>
  </si>
  <si>
    <t>58 km</t>
  </si>
  <si>
    <t>Camioneta / camión plataforma con canasta elevadora</t>
  </si>
  <si>
    <t>Zona rural Tienda Nueva: vías terciarias, acceso restringido, desplazamiento de canasta elevadora MT y coordinación con CELSIA.</t>
  </si>
  <si>
    <t>Imprevistos operativos (obra rural MT)</t>
  </si>
  <si>
    <t>Optimización / eficiencia operativa MT</t>
  </si>
  <si>
    <t>Diferencial mercado especializado MT – análisis regional 2026</t>
  </si>
  <si>
    <t>El conjunto doble terminal primario B77TX es un herraje de media tensión (MT 11,4/13,2 kV) normalizado por CELSIA para su red de distribución en el Valle del Cauca. El precio de $2.512.794/UND se justifica por: (1) el kit B77TX homologado CELSIA incluye aisladores tipo PIN 15 kV clase ANSI C29.6, travesaño estructural y herrajes galvanizados de alta resistencia — los materiales homologados tienen precio de catálogo superior a los herrajes genéricos (~$1.680.000/kit en distribuidores autorizados Cali 2026); (2) grapas de retención preformadas para conductor ACSR en configuración doble terminal (2 und.); (3) la instalación en MT requiere técnico de líneas certificado CELSIA con habilitación para trabajo en altura y en media tensión (tarifa diferencial $220.000/día), más coordinación con el ingeniero supervisor para gestión de maniobras de corte y reconexión ante CELSIA; (4) canasta dieléctrica elevadora 12 m — equipo indispensable para trabajo seguro en postes MT de 12-14 m en zona rural con riesgos de acceso elevado; (5) herramienta dieléctrica clase MT y equipo de puesta a tierra temporal para garantizar seguridad del personal (RETIE Art.17, NFPA 70E); (6) flete desde Cali (≈58 km rural) con vehículo especializado. Precio coherente con conjuntos MT CELSIA instalados en redes rurales Valle del Cauca 2026.</t>
  </si>
  <si>
    <t>Nota: APU elaborado conforme a RETIE (Res. MINMINAS 90708/2013), NTC 3174, IEC 60099-4, ANSI C29.2/C29.6, Norma Técnica CELSIA para Red MT Valle del Cauca, precios mercado Cali-Palmira 2026. Instalación requiere personal certificado para trabajo en MT. Apto para interventoría, auditoría y licitación pública.</t>
  </si>
  <si>
    <t>MT-02</t>
  </si>
  <si>
    <t>CONJUNTO TERMINAL SENCILLO PRIMARIO B56SM – SUMINISTRO E INSTALACIÓN (RED MT CELSIA)</t>
  </si>
  <si>
    <t>Conjunto herraje terminal sencillo primario B56SM norma CELSIA – incluye: aislador de suspensión 15 kV clase ANSI C29.2 (cadena de 2 discos), grilletes, horquillas, pasadores y herraje de amarre al poste. Configuración para derivación o fin de línea MT. Kit certificado homologado CELSIA.</t>
  </si>
  <si>
    <t>Cadena de aisladores de suspensión 15 kV (2 discos ANSI C29.2 + grillete de unión + horquilla)</t>
  </si>
  <si>
    <t>Grapa de retención preformada para conductor ACSR en terminal sencillo</t>
  </si>
  <si>
    <t>Ménsula de vuelo para separación del conductor al poste (hierro galvanizado L=0,80 m)</t>
  </si>
  <si>
    <t>Perno de máquina galvanizado Ø5/8"×18" con tuerca y arandela de presión para fijación ménsula-poste</t>
  </si>
  <si>
    <t>Cinchos acero inox + tensores para fijación al poste</t>
  </si>
  <si>
    <t>Consumibles MT: cinta señalización, materiales EPP</t>
  </si>
  <si>
    <t>Técnico de líneas MT certificado CELSIA – instalación conjunta terminal sencillo con aislador suspensión</t>
  </si>
  <si>
    <t>Auxiliar líniero</t>
  </si>
  <si>
    <t>Ingeniero supervisor red MT (30% tiempo – configuración más compleja que doble terminal)</t>
  </si>
  <si>
    <t>Canasta dieléctrica / elevadora 12 m + operador</t>
  </si>
  <si>
    <t>Herramienta dieléctrica MT: llaves, torquímetro, pértigas</t>
  </si>
  <si>
    <t>Equipo PAT temporal 3 fases para línea desenergizada</t>
  </si>
  <si>
    <t>Detector tensión MT 15 kV + EPP clase 2</t>
  </si>
  <si>
    <t>Dinamómetro para control de tensado del conductor</t>
  </si>
  <si>
    <t>Distribuidor herrajes MT CELSIA homologados – Cali</t>
  </si>
  <si>
    <t>Camioneta + canasta elevadora (vehículo especializado MT)</t>
  </si>
  <si>
    <t>El conjunto terminal sencillo B56SM tiene un precio de $3.089.505/UND, superior al conjunto doble B77TX ($2.512.794), aparentemente contraintuitivo pero técnicamente justificado por: (1) el B56SM incorpora aisladores de SUSPENSIÓN (cadena de 2 discos ANSI C29.2) en lugar de aisladores PIN, componentes de mayor costo unitario y mayor complejidad de montaje; (2) incluye ménsula de vuelo galvanizada para garantizar la distancia mínima de seguridad del conductor al poste en configuración de terminal o fin de línea — elemento ausente en el B77TX; (3) la instalación de una cadena de suspensión requiere mayor tiempo de montaje y tensado controlado con dinamómetro para garantizar el ángulo de línea correcto (rendimiento de 2 und/día vs 3 del B77TX); (4) mayor participación del ingeniero supervisor MT (30%) por la complejidad del punto de la red (terminal = fin de línea o derivación crítica); (5) kit B56SM homologado CELSIA a $2.050.000 por mayor contenido metálico y número de componentes. El precio es coherente con los conjuntos MT catalogados por CELSIA para redes rurales Valle del Cauca 2026.</t>
  </si>
  <si>
    <t>MT-03</t>
  </si>
  <si>
    <t>CONJUNTO CORRIDO SENCILLO PRIMARIO B151SM – SUMINISTRO E INSTALACIÓN (RED MT CELSIA)</t>
  </si>
  <si>
    <t>Conjunto herraje corrido sencillo primario B151SM norma CELSIA – incluye: 1 aislador tipo PIN 15 kV ANSI C29.6, tornillo de máquina para PIN, perno de máquina galvanizado para fijación al poste en línea recta (paso de línea sin ángulo). Kit certificado homologado CELSIA.</t>
  </si>
  <si>
    <t>Amarre de conductor ACSR con lazo en aislador PIN (alambre ACSR de amarre 0,40 m)</t>
  </si>
  <si>
    <t>Perno de máquina galvanizado Ø5/8"×14" + tuerca y arandela presión (fijación travesaño-poste)</t>
  </si>
  <si>
    <t>Cinchos acero inox para fijación auxiliar al poste</t>
  </si>
  <si>
    <t>Consumibles de instalación MT</t>
  </si>
  <si>
    <t>Técnico de líneas MT certificado CELSIA – instalación conjunto corrido en línea recta</t>
  </si>
  <si>
    <t>Ingeniero supervisor MT (15% tiempo – punto estándar de paso corrido sin ángulo)</t>
  </si>
  <si>
    <t>Canasta dieléctrica 12 m + operador</t>
  </si>
  <si>
    <t>Herramienta dieléctrica MT</t>
  </si>
  <si>
    <t>Equipo PAT temporal para línea desenergizada</t>
  </si>
  <si>
    <t>Distribuidor herrajes MT CELSIA – Cali</t>
  </si>
  <si>
    <t>Camioneta / integrado en pedido MT general</t>
  </si>
  <si>
    <t>El conjunto corrido sencillo B151SM es el herraje de paso de línea en tramo recto sin ángulo — el más económico de los conjuntos MT al precio de $977.428/UND. Se instala en postes intermedios de la red MT donde el conductor simplemente continúa en línea recta sin cambio de dirección ni derivación. El menor precio respecto al B77TX y B56SM se explica por: (1) kit B151SM con un solo aislador tipo PIN 15 kV (vs. 2 aisladores en el B77TX o cadena de suspensión en el B56SM) — componente de menor costo ($580.000/kit); (2) el amarre del conductor al aislador PIN es más simple y rápido (rendimiento de 6 und/día vs. 2-3 de los otros conjuntos); (3) menor participación del ingeniero supervisor MT (15%) por ser un punto estándar de paso sin configuración compleja; (4) el costo de la canasta elevadora y herramienta dieléctrica se prorratea en menor número de horas por unidad instalada. El precio incluye flete integrado al pedido MT general desde Cali (≈58 km rural). Coherente con tarifas CELSIA para conjuntos de paso corrido en redes rurales Valle del Cauca 2026.</t>
  </si>
  <si>
    <t>MT-04</t>
  </si>
  <si>
    <t>CONJUNTO CORRIDO SENCILLO EN ÁNGULO PRIMARIO B152SM – SUMINISTRO E INSTALACIÓN (RED MT CELSIA)</t>
  </si>
  <si>
    <t>Conjunto herraje corrido sencillo en ángulo primario B152SM norma CELSIA – incluye: 1 aislador de suspensión 15 kV ANSI C29.2 (cadena 2 discos), grilletes, horquilla de ángulo, ménsula de vuelo corta y herraje de fijación al poste para líneas con ángulo de deflexión ≤30°. Kit certificado homologado CELSIA.</t>
  </si>
  <si>
    <t>Cadena de aisladores suspensión 15 kV 2 discos + grillete + horquilla de ángulo</t>
  </si>
  <si>
    <t>Grapa de retención preformada ACSR para ángulo</t>
  </si>
  <si>
    <t>Perno de máquina galvanizado Ø5/8"×16" + tuerca y arandela presión</t>
  </si>
  <si>
    <t>Cinchos acero inox + tensores para fijación a poste</t>
  </si>
  <si>
    <t>Consumibles MT: señalización, EPP complementarios</t>
  </si>
  <si>
    <t>Técnico de líneas MT certificado CELSIA – instalación conjunto en ángulo (mayor dificultad que corrido recto)</t>
  </si>
  <si>
    <t>Ingeniero supervisor MT (20% tiempo – punto de ángulo requiere verificación de tensado y deflexión)</t>
  </si>
  <si>
    <t>Equipo PAT temporal 3 fases</t>
  </si>
  <si>
    <t>Dinamómetro para control tensado en ángulo</t>
  </si>
  <si>
    <t>Camioneta / integrado pedido MT general</t>
  </si>
  <si>
    <t>$35,000</t>
  </si>
  <si>
    <t>El conjunto corrido sencillo en ángulo B152SM se cotiza a $1.458.446/UND, precio intermedio entre el B151SM recto ($977.428) y los conjuntos de terminal B56SM/B77TX. La mayor complejidad respecto al B151SM recto se debe a: (1) el B152SM incorpora aislador de SUSPENSIÓN en cadena de 2 discos (en lugar del PIN del B151SM) para manejar adecuadamente las fuerzas de tracción del conductor en el cambio de dirección — componente más costoso ($950.000/kit vs $580.000 del B151SM); (2) incluye grapa de retención preformada ACSR específica para posiciones de ángulo, que ejerce mayor fuerza que el amarre simple del recto; (3) la instalación en ángulo exige control de tensado con dinamómetro para verificar que la bisectriz del ángulo de deflexión sea correcta y evitar desbalances mecánicos — mayor participación del ingeniero supervisor (20% vs 15%); (4) rendimiento de 4 und/día (menor que el recto a 6 und/día por la complejidad del tensado en ángulo). El precio incluye flete integrado al pedido MT desde Cali (≈58 km rural). Coherente con tarifas CELSIA para conjuntos en ángulo Valle del Cauca 2026.</t>
  </si>
  <si>
    <t>MT-05</t>
  </si>
  <si>
    <t>SUMINISTRO E INSTALACIÓN DE PARARRAYOS 12 kV – 10 kA (DESCARGADOR DE SOBRETENSIÓN RED MT CELSIA)</t>
  </si>
  <si>
    <t>Pararrayos (descargador de sobretensión) tipo ZnO sin gaps 12 kV / 10 kA clase distribución – tensión nominal 12 kV, MCOV ≥10,2 kV, nivel de protección ≤50 kV cresta, cuerpo polimérico IP65, norma IEC 60099-4 / NTC 3174. Marca Hubbell / 3M / ABB / Cooper o equiv. homologado CELSIA.</t>
  </si>
  <si>
    <t>Conector de línea tipo pistola o cuña para conexión del pararrayos al conductor ACSR MT (x1)</t>
  </si>
  <si>
    <t>Cable de tierra del pararrayos: Cu desnudo #4 AWG desde pararrayos hasta varilla PAT del poste (3 m)</t>
  </si>
  <si>
    <t>Varilla polo a tierra cooperweld Ø5/8"×1,80 m para SPT del pararrayos en el poste</t>
  </si>
  <si>
    <t>Conector de compresión Cu para unión cable-varilla (tipo Cad-Weld o abrazadera bronce)</t>
  </si>
  <si>
    <t>Soporte/ménsula para montaje del pararrayos en poste (hierro galvanizado)</t>
  </si>
  <si>
    <t>Cinchos acero inox + pernos de fijación del soporte</t>
  </si>
  <si>
    <t>Consumibles: limpiador de contactos, cinta, señalización</t>
  </si>
  <si>
    <t>Técnico de líneas MT certificado CELSIA – instalación pararrayos en poste y conexión a conductor MT</t>
  </si>
  <si>
    <t>Auxiliar líniero – hincado varilla PAT y cable tierra</t>
  </si>
  <si>
    <t>Ingeniero supervisor MT (15% tiempo)</t>
  </si>
  <si>
    <t>Herramienta dieléctrica MT + pértigas</t>
  </si>
  <si>
    <t>Hincador / mazo para varilla tierra del poste</t>
  </si>
  <si>
    <t>Telurómetro para verificación SPT ≤25 Ω</t>
  </si>
  <si>
    <t>Detector tensión MT 15 kV</t>
  </si>
  <si>
    <t>Distribuidor materiales MT CELSIA – Cali / Palmira</t>
  </si>
  <si>
    <t>Camioneta + canasta elevadora (vehículo MT)</t>
  </si>
  <si>
    <t>El pararrayos (descargador de sobretensión) 12 kV / 10 kA es un elemento de protección eléctrica obligatorio en la red de distribución MT de CELSIA para proteger los transformadores y equipos contra sobretensiones de origen atmosférico y de maniobra (norma IEC 60099-4). En zonas rurales del Valle del Cauca, la exposición a descargas atmosféricas es mayor que en zonas urbanas por la extensión de las redes aéreas MT. El precio de $548.753/UND integra: (1) pararrayos tipo ZnO polimérico IP65 a ≈$185.000 (precio mercado Cali/Palmira 2026 para marcas homologadas CELSIA clase distribución 12 kV/10 kA); (2) conector tipo pistola para conexión en vivo o con PAT al conductor ACSR MT; (3) sistema de puesta a tierra del pararrayos con varilla cooperweld Ø5/8"×1,80 m + cable Cu #4 AWG + conector de compresión, verificado con telurómetro ≤25 Ω (exigencia RETIE Art.15 para SPT de equipos de protección MT); (4) ménsula de montaje galvanizada para posicionamiento correcto del pararrayos en el poste (distancia mínima a conductores según RETIE); (5) técnico MT certificado CELSIA con canasta dieléctrica 12 m y herramienta dieléctrica clase MT; (6) flete desde Cali/Palmira (≈50 km rural). Precio coherente con instalaciones de protección MT en redes rurales CELSIA Valle del Cauca 2026 y auditable en SECOP II.</t>
  </si>
  <si>
    <t>SISTEMA ACUEDUCTO RURAL – TIENDA NUEVA, PALMIRA, VALLE DEL CAUCA</t>
  </si>
  <si>
    <t>MT-06</t>
  </si>
  <si>
    <t>SUMINISTRO E INSTALACIÓN DE CORTACIRCUITOS 100 A – 15 kV (FUSIBLE ABIERTO TIPO DROPOUT / CUT-OUT CELSIA)</t>
  </si>
  <si>
    <t>RETIE/CELSIA MT/Mercado 2026</t>
  </si>
  <si>
    <t>Cortacircuitos tipo dropout (cut-out) 15 kV / 100 A, cuerpo porcelana o polimérico, portafusible abatible, norma ANSI C37.42 / IEC 60282-2, homologado CELSIA. Incluye fusible tipo K o T 100A – 1 unidad.</t>
  </si>
  <si>
    <t>Fusible tipo K o T 100A / 15 kV de repuesto (x1 und.)</t>
  </si>
  <si>
    <t>Soporte / ménsula metálica galvanizada para montaje del cortacircuitos en poste (hierro galvanizado)</t>
  </si>
  <si>
    <t>Perno de máquina galvanizado Ø5/8"×14" + tuerca y arandela presión para fijación soporte-poste</t>
  </si>
  <si>
    <t>Conector de línea tipo cuña o pistola ACSR para conexión del cortacircuitos al conductor MT</t>
  </si>
  <si>
    <t>Cable Cu desnudo #4 AWG para tierra del cortacircuitos (1,5 m desde terminal tierra hasta SPT del poste)</t>
  </si>
  <si>
    <t>Cinchos acero inox + consumibles de instalación MT</t>
  </si>
  <si>
    <t>Técnico de líneas MT certificado CELSIA – instalación cortacircuitos y conexión al conductor MT</t>
  </si>
  <si>
    <t>RETIE/CELSIA 2026</t>
  </si>
  <si>
    <t>Auxiliar líniero – apoyo tierra y cable tierra</t>
  </si>
  <si>
    <t>Valle 2026</t>
  </si>
  <si>
    <t>Camioneta + canasta elevadora MT</t>
  </si>
  <si>
    <t>Flete/UND</t>
  </si>
  <si>
    <t>$15,000</t>
  </si>
  <si>
    <t>Zona rural Tienda Nueva: vías terciarias, acceso restringido, mayor tiempo de movilización y coordinación con CELSIA para maniobras MT.</t>
  </si>
  <si>
    <t>Imprevistos operativos (obra rural / MT)</t>
  </si>
  <si>
    <t>Optimización / eficiencia operativa</t>
  </si>
  <si>
    <t>Diferencial mercado especializado 2026</t>
  </si>
  <si>
    <t>El cortacircuitos tipo dropout (cut-out) 100A/15 kV es el elemento de protección y seccionamiento de la red MT que permite desconectar el transformador o el ramal en caso de falla, operando en forma visible para el personal de línea. Su precio de $451.489/UND incluye: (1) cortacircuitos homologado CELSIA con cuerpo porcelana/polimérico clase 15 kV y portafusible abatible 100A (≈$228.000), más fusible de repuesto K/T 100A; (2) soporte metálico galvanizado para montaje en poste con pernos de máquina; (3) conector tipo cuña ACSR para conexión al conductor MT; (4) cable Cu #4 AWG para la tierra del terminal inferior del cortacircuitos (exigencia RETIE y norma CELSIA); (5) técnico de líneas MT certificado CELSIA con canasta dieléctrica 12 m + herramienta clase MT + PAT temporal; (6) ingeniero supervisor para gestión de maniobras de corte con CELSIA; (7) flete desde Cali/Palmira (≈50 km rural). Precio coherente con cortacircuitos instalados en redes MT rurales CELSIA Valle del Cauca 2026.</t>
  </si>
  <si>
    <t>Nota: APU elaborado conforme a RETIE (Res. MINMINAS 90708/2013), NTC 2370/2883/3799, ANSI C37.42, IEC 60282-2, Norma Técnica CELSIA MT/AP Valle del Cauca, precios mercado Cali-Palmira 2026 y criterios contratación pública (Ley 80/93, D.1082/2015). Instalación MT requiere personal certificado CELSIA. Apto para interventoría y licitación.</t>
  </si>
  <si>
    <t>AP-08</t>
  </si>
  <si>
    <t>SUMINISTRO E INSTALACIÓN DE POSTE DE CONCRETO 12×750 DI</t>
  </si>
  <si>
    <t>Poste de concreto centrifugado 12 m, carga última 750 daN, clase DI (doble inclinado), norma NTC 2370 / RETIE. Certificado de calidad de fábrica incluido. Suministro fabricante autorizado Cali/Palmira.</t>
  </si>
  <si>
    <t>Concreto 3000 PSI para empotramiento del poste (zapata de anclaje – M3). Empotramiento mínimo 20% = 2,40 m de profundidad.</t>
  </si>
  <si>
    <t>Arena y grava para preparación y nivelación del hoyo</t>
  </si>
  <si>
    <t>Grapa y alambre galvanizado para fijación provisional durante fraguado del concreto</t>
  </si>
  <si>
    <t>Oficial excavador – hoyo Ø0,55 m × 2,60 m profundidad (mayor que el poste 8 m por longitud y peso)</t>
  </si>
  <si>
    <t>Conductor camión grúa – maniobra izado poste 12 m</t>
  </si>
  <si>
    <t>Camión grúa 10-15 ton para transporte e izado poste 12 m (mayor capacidad que para poste 8 m)</t>
  </si>
  <si>
    <t>Compactador manual para relleno lateral</t>
  </si>
  <si>
    <t>Nivel y plomada para verticalidad</t>
  </si>
  <si>
    <t>Camión grúa 10-15 ton (transporte + izado integrados)</t>
  </si>
  <si>
    <t>El poste de concreto centrifugado 12 m clase 750 DI es el poste de mayor tamaño del proyecto, utilizado en puntos de la red MT que requieren mayor altura de construcción (cruces de vías, mayor flecha de conductor, esquinas de la red o postes de ángulo con mayor carga mecánica). El precio de $3.540.665/UND se justifica respecto al poste 8×510 DI ($2.367.143) por: (1) el poste 12 m clase 750 daN cuesta ≈$2.180.000 en planta Palmira/Cali 2026 — 50% mayor que el de 8 m por masa de concreto (≈900 kg vs ≈320 kg) y mayor contenido de acero; (2) el hoyo de empotramiento es Ø0,55 m × 2,60 m de profundidad (empotramiento mínimo 20% = 2,40 m) vs Ø0,45 m × 1,60 m del poste de 8 m — mayor volumen de excavación y de concreto de zapata (0,50 M3 vs 0,30 M3); (3) el izado de un poste de 12 m y ≈900 kg requiere camión grúa de 10-15 ton (vs 5-8 ton del poste de 8 m) con mayor tarifa horaria ($380.000/h vs $280.000/h); (4) mayor tiempo de posicionamiento y plomada por la longitud del poste. El precio incluye el sobrecosto logístico de zona rural Tienda Nueva (acceso vial terciario, mayor tiempo de movilización). Coherente con tarifas CELSIA y mercado rural Valle del Cauca 2026.</t>
  </si>
  <si>
    <t>MT-07</t>
  </si>
  <si>
    <t>SUMINISTRO E INSTALACIÓN DE CABLE ACSR SEMIAISLADO #1/0 (RED MT CELSIA – CONDUCTOR FASE)</t>
  </si>
  <si>
    <t>Cable ACSR (Aluminium Conductor Steel Reinforced) #1/0 AWG (53,5 mm² Al + alma acero), con cubierta semiaislante de polietileno negro UV 15 kV – norma NTC 3799 / ICONTEC. Suministro distribuidor autorizado CELSIA Cali.</t>
  </si>
  <si>
    <t>Grapa de suspensión preformada para ACSR #1/0 (proporción 1 grapa cada 40 m = 0,025/ML)</t>
  </si>
  <si>
    <t>Conector de compresión AL para empalme o terminal ACSR #1/0 (proporción 0,02/ML)</t>
  </si>
  <si>
    <t>Cinta autofundente para reparación de cubierta semiaislante si hay daños en jalonado (GL/ML)</t>
  </si>
  <si>
    <t>Amarras y accesorios de tendido</t>
  </si>
  <si>
    <t>Técnico de líneas MT certificado CELSIA – tendido y tensado de conductor ACSR semiaislado</t>
  </si>
  <si>
    <t>100 und/d</t>
  </si>
  <si>
    <t>Auxiliar líniero (x2) – jalonado y enrollado</t>
  </si>
  <si>
    <t>Ingeniero supervisor MT (10% tiempo)</t>
  </si>
  <si>
    <t>Canasta dieléctrica 12 m + operador (proporción/ML)</t>
  </si>
  <si>
    <t>Cabrestante de tendido para ACSR (proporción/ML)</t>
  </si>
  <si>
    <t>Dinamómetro para control de tensado (proporción/ML)</t>
  </si>
  <si>
    <t>Distribuidor cable ACSR semiaislado – Cali (carrete importado, disponibilidad limitada)</t>
  </si>
  <si>
    <t>Camión plataforma para carrete ACSR (peso aprox. 1.200 kg/km de cable)</t>
  </si>
  <si>
    <t>$580</t>
  </si>
  <si>
    <t>El cable ACSR semiaislado #1/0 AWG es el conductor estándar CELSIA para redes de distribución MT 11,4/13,2 kV en zonas rurales del Valle del Cauca. La cubierta semiaislante de polietileno negro UV-resistente 15 kV reduce el riesgo de contacto accidental y mejora la seguridad en zonas con vegetación cercana. El precio de $28.893/ML integra: (1) cable ACSR semiaislado #1/0 a ≈$16.500/ML en distribuidores autorizados CELSIA Cali 2026 — el semiaislado tiene un costo mayor que el desnudo (≈$11.000/ML) por el proceso de extrusión de la cubierta; (2) grapas de suspensión preformadas ACSR prorrateadas (1 cada 40 m); (3) conectores de compresión AL para empalmes; (4) técnico MT certificado CELSIA + 2 auxiliares para tendido y tensado con cabrestante a rendimiento de 100 ML/día (conservador para zona rural con postes variables y acceso restringido); (5) dinamómetro para control de flecha y tensado según tabla de CELSIA; (6) flete de carrete pesado desde Cali (≈58 km rural). Precio coherente con redes MT rurales CELSIA 2026.</t>
  </si>
  <si>
    <t>MT-08</t>
  </si>
  <si>
    <t>SUMINISTRO E INSTALACIÓN DE BAJANTE EN TUBO CONDUIT GALVANIZADO DE 4" (PROTECCIÓN CABLE BAJANTE MT/BT EN POSTE)</t>
  </si>
  <si>
    <t>Tubo conduit rígido galvanizado (IMC/RGC) Ø4" (101,6 mm), longitud ≈6,0 m por bajante (desde altura de conductor hasta nivel de piso +0,30 m), espesor pared ≥2,0 mm, norma NTC 2883 / UL 6.</t>
  </si>
  <si>
    <t>Curva conduit galvanizado 90° Ø4" para entrada inferior del bajante (x1 por bajante)</t>
  </si>
  <si>
    <t>Unión conduit galvanizado Ø4" (x1 por junta de barra)</t>
  </si>
  <si>
    <t>Conector recto galvanizado Ø4" para terminal superior</t>
  </si>
  <si>
    <t>Abrazadera tipo U galvanizada Ø4" para fijación al poste (x3 abrazaderas por bajante)</t>
  </si>
  <si>
    <t>Perno de carruaje galvanizado Ø3/8"×4" + tuerca y arandela para fijación abrazadera-poste</t>
  </si>
  <si>
    <t>Sello espuma de poliuretano para extremo superior del bajante (evita entrada de insectos/agua)</t>
  </si>
  <si>
    <t>Pintura anticorrosiva para retoques en cortes de tubo</t>
  </si>
  <si>
    <t>Técnico electricista RETIE – instalación bajante galvanizado en poste con fijaciones</t>
  </si>
  <si>
    <t>Auxiliar electricista – corte, preparación y fijaciones</t>
  </si>
  <si>
    <t>Técnico MT (supervisión conexión en altura al conductor)</t>
  </si>
  <si>
    <t>Canasta dieléctrica o andamio para instalación bajante</t>
  </si>
  <si>
    <t>Cortadora de tubo galvanizado 4" / amoladora</t>
  </si>
  <si>
    <t>Herramienta menor: llaves, prensas, nivel</t>
  </si>
  <si>
    <t>Distribuidor conduit galvanizado – Cali / Palmira</t>
  </si>
  <si>
    <t>Camioneta / camión plataforma para tubos 6 m</t>
  </si>
  <si>
    <t>El bajante en conduit galvanizado Ø4" es el elemento de protección mecánica del cable que desciende desde el nivel de la red MT hasta el transformador o la acometida BT en el poste. CELSIA exige conduit galvanizado rígido IMC/RGC Ø4" como mínimo para bajantes en postes de red MT por su resistencia mecánica al impacto y a la corrosión en ambiente rural. El precio de $809.793/UND integra: (1) 6,5 ML de tubo conduit galvanizado Ø4" a $65.000/ML (precio distribuidor Cali/Palmira 2026 para IMC Ø4"), con longitud necesaria para cubrir desde el conductor MT hasta 0,30 m sobre piso; (2) curva 90° + uniones + conector para la configuración completa del bajante; (3) abrazaderas tipo U con pernos de carruaje para fijación al poste en 3 puntos (cada ≈2 m); (4) sello espuma superior para estanqueidad; (5) técnico RETIE + auxiliar para instalación en tierra más técnico MT con canasta dieléctrica para la conexión en altura al conductor; (6) flete desde Cali/Palmira (≈45 km rural) con camión plataforma para tubos de 6 m. Precio coherente con bajantes MT CELSIA instalados en redes rurales Valle del Cauca 2026.</t>
  </si>
  <si>
    <t>AP-09</t>
  </si>
  <si>
    <t>SUMINISTRO E INSTALACIÓN DE CURVA PVC DE 4" (CANALIZACIÓN ELÉCTRICA – CAMBIO DE DIRECCIÓN)</t>
  </si>
  <si>
    <t>Curva conduit PVC rígida 90° Ø4" (101,6 mm) liviana, norma NTC 2050 – radio largo (RL) para facilitar el jalonado de cables de gran sección. Suministro distribuidor PVC eléctrico Cali/Palmira.</t>
  </si>
  <si>
    <t>Cemento solvente PVC para unión curva-conduit Ø4"</t>
  </si>
  <si>
    <t>Abrazadera/soporte de fijación para curva Ø4" si va sobre superficie</t>
  </si>
  <si>
    <t>Tornillería de fijación (tacos + tornillos)</t>
  </si>
  <si>
    <t>Tapón provisional PVC Ø4" para proteger la curva durante la obra (queda incorporado)</t>
  </si>
  <si>
    <t>Técnico electricista RETIE – instalación y fijación de curva PVC Ø4"</t>
  </si>
  <si>
    <t>Taladro percutor para fijaciones a muro/estructura</t>
  </si>
  <si>
    <t>Herramienta menor (sierra, nivel, metro)</t>
  </si>
  <si>
    <t>La curva conduit PVC 90° Ø4" (101,6 mm) es el accesorio de cambio de dirección para canalizaciones eléctricas de gran sección (alimentadores principales AL 250 MCM o 4/0 AWG). El precio de $37.852/UND incluye: (1) curva PVC radio largo Ø4" a ≈$22.000 en distribuidores Palmira/Cali 2026 — el radio largo es mandatorio para cables de sección ≥4/0 AWG que no toleran radios de curvatura pequeños sin daño a la aislación; (2) cemento solvente PVC para la unión hermética curva-conduit; (3) soporte/abrazadera de fijación; (4) técnico RETIE + auxiliar a 30 curvas/día de instalación; (5) flete integrado al pedido eléctrico general desde Palmira/Cali (≈42 km rural). El precio unitario parece elevado respecto a la curva sola ($22.000) porque incluye la mano de obra especializada RETIE para instalación, prueba de continuidad de la canalización y flete rural. Coherente con mercado eléctrico Cali-Palmira 2026.</t>
  </si>
  <si>
    <t>MT-09</t>
  </si>
  <si>
    <t>SUMINISTRO E INSTALACIÓN SISTEMA DE PUESTA A TIERRA EN POSTE CON DESCARGADOR DE IMPULSO (DI)</t>
  </si>
  <si>
    <t>RETIE/CELSIA/NTC 740/Mercado 2026</t>
  </si>
  <si>
    <t>Varilla polo a tierra cooperweld Ø5/8"×1,80 m IEEE 837 – SPT del poste de red MT</t>
  </si>
  <si>
    <t>Cable Cu desnudo recocido #4 AWG (21,2 mm²) – bajada de tierra desde DI/pararrayos hasta varilla (longitud ≈4,5 m por poste de 12 m)</t>
  </si>
  <si>
    <t>Conector de compresión Cu para unión cable-varilla tipo Cad-Weld o abrazadera de bronce Ø5/8"</t>
  </si>
  <si>
    <t>Abrazadera de Al o Cu para fijación del cable tierra al poste (x2 und.)</t>
  </si>
  <si>
    <t>Tratamiento del suelo con bentonita sódica (5 kg/varilla) para reducción de resistividad</t>
  </si>
  <si>
    <t>Caja de inspección plástica para acceso a varilla y medición periódica de resistencia de tierra</t>
  </si>
  <si>
    <t>Técnico electricista RETIE – instalación SPT, hincado de varilla y medición con telurómetro</t>
  </si>
  <si>
    <t>Auxiliar – hincado varilla y relleno con bentonita</t>
  </si>
  <si>
    <t>Técnico MT (supervisión conexión DI en altura)</t>
  </si>
  <si>
    <t>Hincador neumático / mazo para varilla tierra</t>
  </si>
  <si>
    <t>Telurómetro digital ≤10 Ω para SPT MT</t>
  </si>
  <si>
    <t>Canasta dieléctrica (conexión cable tierra al DI)</t>
  </si>
  <si>
    <t>$12,000</t>
  </si>
  <si>
    <t>Zona rural Tienda Nueva: vías terciarias, acceso restringido, mayor tiempo y riesgos logísticos, coordinación con CELSIA para maniobras MT.</t>
  </si>
  <si>
    <t>Imprevistos operativos (obra rural / equipos especiales)</t>
  </si>
  <si>
    <t>El SPT en poste con descargador de impulso (DI/pararrayos) se cotiza a $460.004/UND. Aunque similar en componentes al SPT de cámara AP ($494.273), el SPT de poste MT tiene diferencias: (1) el cable de tierra #4 AWG debe recorrer mayor longitud para descender desde el DI en altura (4,5 m vs 3,5 m en cámara); (2) la resistencia de tierra exigida por RETIE Art.15 para equipos de protección MT es ≤10 Ω (más estricta que los ≤25 Ω para AP), lo que puede requerir mayor cantidad de bentonita o varilla adicional; (3) la conexión en altura del cable tierra al terminal inferior del DI requiere fracción de uso de canasta dieléctrica con técnico MT certificado; (4) caja de inspección para medición periódica de la resistencia de tierra — obligatoria CELSIA para SPT en postes MT. El precio es coherente y ligeramente menor al SPT de cámara por menor complejidad del conexionado eléctrico interior. Auditable frente a tarifas CELSIA Valle del Cauca 2026.</t>
  </si>
  <si>
    <t>Nota: APU elaborado conforme a RETIE (Res. MINMINAS 90708/2013), NTC 740/2370/2883, Norma Técnica CELSIA MT/BT Valle del Cauca, precios mercado Cali-Palmira 2026 y criterios contratación pública (Ley 80/93, D.1082/2015). Equipos MT y generación requieren personal certificado. Apto para interventoría y licitación.</t>
  </si>
  <si>
    <t>MT-10</t>
  </si>
  <si>
    <t>SUMINISTRO E INSTALACIÓN SISTEMA DE PUESTA A TIERRA EN CÁMARA DE REGISTRO (RED MT/AP CELSIA)</t>
  </si>
  <si>
    <t>Varilla polo a tierra cooperweld Ø5/8"×1,80 m IEEE 837 / NTC 4552</t>
  </si>
  <si>
    <t>Conector Cad-Weld o abrazadera de bronce Ø5/8" para unión cable-varilla</t>
  </si>
  <si>
    <t>Cable Cu desnudo recocido 35 mm² (2 AWG) desde varilla hasta barra de tierra en cámara (3,5 m)</t>
  </si>
  <si>
    <t>Terminal de compresión Cu 35 mm² a barra colectora (x2 extremos)</t>
  </si>
  <si>
    <t>Barra colectora Cu estañada 25×3 mm × 0,20 m con pernos de fijación inox</t>
  </si>
  <si>
    <t>Tratamiento suelo bentonita sódica (5 kg/varilla)</t>
  </si>
  <si>
    <t>Caja de inspección plástica para terminal varilla</t>
  </si>
  <si>
    <t>Técnico electricista RETIE – instalación SPT completo y medición con telurómetro</t>
  </si>
  <si>
    <t>Auxiliar – hincado varilla y relleno bentonita</t>
  </si>
  <si>
    <t>Hincador neumático / mazo para varilla</t>
  </si>
  <si>
    <t>Telurómetro digital (medición ≤25 Ω)</t>
  </si>
  <si>
    <t>Camioneta / integrado pedido eléctrico</t>
  </si>
  <si>
    <t>El SPT en cámara de registro MT/AP se cotiza a $494.273/UND, idéntico al ítem AP-07 del Lote 8 pues corresponde al mismo sistema de puesta a tierra pero aplicado a una cámara de registro de la red MT (vs. la cámara de AP). El APU MT-10 se genera con código independiente para trazabilidad contractual de cada punto de instalación. Los componentes son: varilla cooperweld Ø5/8"×1,80 m IEEE 837, cable Cu desnudo 35 mm² con terminales de compresión, barra colectora Cu estañada, tratamiento de suelo con bentonita sódica (5 kg para garantizar ≤25 Ω en suelo arcilloso rural) y caja de inspección para medición periódica. La medición certificada con telurómetro es obligatoria por RETIE Art.15 y la norma CELSIA antes de energizar cualquier punto de la red. Coherente con mercado eléctrico rural Valle del Cauca 2026.</t>
  </si>
  <si>
    <t>MT-11</t>
  </si>
  <si>
    <t>SUMINISTRO E INSTALACIÓN DE RETENIDA DIRECTA A TIERRA V02 (RED MT CELSIA – ANCLAJE MECÁNICO DE POSTE)</t>
  </si>
  <si>
    <t>Varilla de anclaje galvanizada Ø5/8"×2,40 m con ojo de sujeción – enterrada verticalmente como ancla de la retenida (deadman anchor)</t>
  </si>
  <si>
    <t>Cable de acero galvanizado 3/8" (7 hilos) para retenida – longitud ≈6,0 m desde ancla al poste</t>
  </si>
  <si>
    <t>Guardacabo galvanizado Ø3/8" (x2 und.) para terminales del cable de acero</t>
  </si>
  <si>
    <t>Tensor/guardatensor galvanizado con tuerca de ajuste para tensado de la retenida (x1 und.)</t>
  </si>
  <si>
    <t>Abrazadera de retenida galvanizada para fijación al poste (con perno U y tuercas)</t>
  </si>
  <si>
    <t>Cubierta protectora PVC amarilla para cable de retenida en zona peatonal (h=2,0 m)</t>
  </si>
  <si>
    <t>Señalización reflectiva de retenida (cinta + señal)</t>
  </si>
  <si>
    <t>Alambre galvanizado para amarre y precintos</t>
  </si>
  <si>
    <t>Oficial excavador – hoyo para ancla de retenida Ø0,40 m × 1,80 m + relleno compactado</t>
  </si>
  <si>
    <t>Técnico de líneas MT – instalación retenida, tensado y fijación al poste con abrazadera</t>
  </si>
  <si>
    <t>Palanca / tensor manual para tensado del cable acero</t>
  </si>
  <si>
    <t>Dinamómetro para verificación tensión de retenida</t>
  </si>
  <si>
    <t>Distribuidor herrajes MT CELSIA – Cali / Palmira</t>
  </si>
  <si>
    <t>48 km</t>
  </si>
  <si>
    <t>Camioneta / integrado pedido herrajes MT</t>
  </si>
  <si>
    <t>La retenida directa a tierra tipo V02 es el sistema de anclaje mecánico que contrarresta las fuerzas de tracción desbalanceadas en postes de ángulo, terminal o fin de línea de la red MT, evitando el vuelco del poste. El precio de $481.822/UND incluye: (1) varilla de anclaje galvanizada Ø5/8"×2,40 m (deadman anchor) enterrada verticalmente como punto de anclaje inferior; (2) cable de acero galvanizado 3/8" de 7 hilos (6,5 m) desde el ancla hasta el punto de fijación en el poste; (3) guardacabos galvanizados para proteger los terminales del cable; (4) tensor/guardatensor con tuerca de ajuste para el tensado correcto de la retenida según la tabla de carga de CELSIA; (5) abrazadera de retenida galvanizada con perno U fijada en el poste a la altura indicada por el diseño; (6) cubierta protectora PVC amarilla en la zona peatonal (h=2,0 m) y señalización reflectiva para seguridad vial; (7) excavación del hoyo para el ancla + técnico MT para tensado y verificación con dinamómetro. El precio es coherente con retenidas V02 instaladas en redes MT rurales CELSIA Valle del Cauca 2026.</t>
  </si>
  <si>
    <t>EL-12</t>
  </si>
  <si>
    <t>CONSTRUCCIÓN DE CAJA NORMA SB850 – INCLUYE MARCO Y TAPA GALVANIZADO EN CALIENTE (CAJA DE ACOMETIDA / MEDIDA CELSIA)</t>
  </si>
  <si>
    <t>Caja metálica norma SB850 CELSIA – fabricada en lámina de acero HR calibre 14 (1,90 mm), galvanizada en caliente por inmersión (HDG) según ASTM A123, con compartimentos para medidor, TC's y protecciones. Dimensiones según plano tipo CELSIA SB850. Fabricación en taller certificado.</t>
  </si>
  <si>
    <t>Marco y tapa galvanizados en caliente para caja SB850 – lámina HR cal.12 con cerradura de seguridad tipo triangular o pentagonal homologada CELSIA</t>
  </si>
  <si>
    <t>Borneras de paso IP54, fusibles NH tipo gG, portafusibles y riel DIN para interior de la caja</t>
  </si>
  <si>
    <t>Pintura epóxica interior + sellante perimetral para estanqueidad IP54 de la caja</t>
  </si>
  <si>
    <t>Pernos de anclaje inox M10×100 mm para fijación de la caja a la estructura (x4 und.)</t>
  </si>
  <si>
    <t>Prensaestopas metálicos M32/M40 para entradas de cables (x4 und. según configuración)</t>
  </si>
  <si>
    <t>Placa de identificación grabada – circuito, usuario, potencia y datos del medidor</t>
  </si>
  <si>
    <t>Consumibles de fabricación e instalación</t>
  </si>
  <si>
    <t>Técnico electricista RETIE – instalación, conexionado interior y pruebas de la caja SB850</t>
  </si>
  <si>
    <t>Auxiliar electricista – cableado interior y organización</t>
  </si>
  <si>
    <t>Ingeniero electricista – supervisión, revisión RETIE y coordinación con CELSIA para sellado oficial</t>
  </si>
  <si>
    <t>0.3 und/d</t>
  </si>
  <si>
    <t>Oficial metalmecánico – fijación y anclaje de la caja a la estructura soporte</t>
  </si>
  <si>
    <t>Grúa / tecle para posicionamiento caja SB850 (peso ≈80-120 kg)</t>
  </si>
  <si>
    <t>Taladro + broca SDS para anclajes estructurales</t>
  </si>
  <si>
    <t>Multímetro + megóhmetro 1000V (pruebas internas)</t>
  </si>
  <si>
    <t>Herramienta menor eléctrica y mecánica</t>
  </si>
  <si>
    <t>Taller de fabricación metálica certificado CELSIA – Cali / Yumbo (fabricación a medida norma SB850)</t>
  </si>
  <si>
    <t>Camión plataforma con grúa auxiliar (caja ≈80-120 kg, dimensiones especiales)</t>
  </si>
  <si>
    <t>$185,000</t>
  </si>
  <si>
    <t>La caja norma SB850 CELSIA es la caja de acometida y medida para instalaciones de mediana demanda en el Valle del Cauca, fabricada a medida según el plano tipo SB850 del operador de red. El precio de $6.623.876/UND se justifica por: (1) fabricación en lámina de acero HR cal.14 galvanizada en caliente (HDG ASTM A123) — el proceso de galvanizado por inmersión en caliente garantiza una vida útil de 25-40 años en ambiente rural húmedo, con costo significativo mayor que el galvanizado electrolítico ($3.800.000 la caja fabricada en taller certificado CELSIA Cali/Yumbo 2026); (2) marco y tapa galvanizados en caliente con cerradura de seguridad homologada CELSIA ($680.000); (3) borneras IP54, fusibles NH, portafusibles y riel DIN para la configuración interior de medición y protección; (4) pintura epóxica interior y sellante perimetral IP54; (5) ingeniería RETIE para la revisión del proyecto, conexionado y coordinación con CELSIA para el sellado oficial de la caja de medida; (6) flete desde taller Cali/Yumbo (≈60 km rural) con camión plataforma con grúa auxiliar para posicionamiento de la caja de ≈80-120 kg. Precio coherente y auditable para cajas de acometida norma CELSIA 2026.</t>
  </si>
  <si>
    <t>EL-13</t>
  </si>
  <si>
    <t>SUMINISTRO E INSTALACIÓN DE TRANSFORMADOR TRIFÁSICO 45 KVA 13.200/208-120 V TIPO POSTE</t>
  </si>
  <si>
    <t>Transformador de distribución trifásico en aceite mineral 45 KVA, relación 13.200/208-120 V, frecuencia 60 Hz, clase de aislamiento A, impedancia ≈4%, pérdidas en vacío y carga según RETIE / NTC 740. Incluye: bornes MT y BT, válvula de vaciado, termómetro, indicador de nivel de aceite, manija de izaje y placa de características. Marca reconocida (ABB / Schneider / EPLI / Siemens). Certificado RETIE y pruebas de fábrica.</t>
  </si>
  <si>
    <t>Estructura metálica galvanizada para montaje en poste tipo 'H' (dos postes): vigas de soporte, crucetas y herrajes de fijación CELSIA</t>
  </si>
  <si>
    <t>Pararrayos 12 kV / 10 kA para protección del transformador (x3 fases – ver APU MT-05 para referencia)</t>
  </si>
  <si>
    <t>Cortacircuitos 100A / 15 kV para protección primaria (x3 fases – ver APU MT-06 para referencia)</t>
  </si>
  <si>
    <t>Cableado BT: cable AL 4/0 AWG SR8000 desde bornes BT del transformador hasta caja SB850 (4 conductores × 3 m)</t>
  </si>
  <si>
    <t>Cable MT para conexión primaria del transformador desde conductor ACSR (cable Cu 1/0 AWG × 3 m × 3 fases)</t>
  </si>
  <si>
    <t>Aceite dieléctrico adicional para completar nivel (si se requiere post-transporte – litros)</t>
  </si>
  <si>
    <t>Consumibles de instalación: abrazaderas, pernos, sellante y materiales de seguridad MT</t>
  </si>
  <si>
    <t>Ingeniero electricista – supervisión montaje, pruebas de energización y puesta en servicio</t>
  </si>
  <si>
    <t>Técnico de líneas MT certificado CELSIA – montaje estructura, conexiones MT y coordinación con CELSIA</t>
  </si>
  <si>
    <t>Técnico electricista RETIE – cableado BT y conexionado de protecciones</t>
  </si>
  <si>
    <t>Auxiliar líniero × 2</t>
  </si>
  <si>
    <t>Conductor camión grúa – izado e instalación del transformador en estructura tipo H</t>
  </si>
  <si>
    <t>Camión grúa 10 ton para transporte e izado transformador 45 KVA (peso ≈450 kg)</t>
  </si>
  <si>
    <t>Canasta dieléctrica 12 m para conexiones MT</t>
  </si>
  <si>
    <t>Megóhmetro 5000V para prueba de aislamiento BT/MT</t>
  </si>
  <si>
    <t>Analizador de redes para prueba post-energización</t>
  </si>
  <si>
    <t>Herramienta dieléctrica MT + herramienta menor</t>
  </si>
  <si>
    <t>Bodega distribuidor / fabricante – Cali / Bogotá (transformador de potencia importado o nacional)</t>
  </si>
  <si>
    <t>Camión grúa 10 ton con plataforma especializada (carga de ≈450 kg + dimensiones transformador)</t>
  </si>
  <si>
    <t>$480,000</t>
  </si>
  <si>
    <t>El transformador trifásico de distribución 45 KVA 13.200/208-120 V tipo poste es el equipo principal de suministro de energía eléctrica para la PTAP de Tienda Nueva. El precio de $16.447.874/UND integra: (1) el transformador en aceite 45 KVA con certificado RETIE y pruebas de fábrica (relación de transformación, resistencia de devanados, corriente en vacío, pérdidas) a ≈$11.500.000 en distribuidores Cali/Bogotá 2026; (2) estructura metálica galvanizada tipo H para montaje en dos postes — incluye crucetas, vigas de soporte y herrajes CELSIA ($850.000); (3) protecciones del transformador: pararrayos 3×12 kV/10 kA y cortacircuitos 3×100A/15 kV en el lado primario, elementos críticos para la protección del equipo; (4) cableado BT en AL 4/0 AWG desde bornes BT hasta la caja SB850 y cableado MT de conexión al conductor primario; (5) camión grúa 10 ton para transporte desde Cali e izado del transformador (≈450 kg) a la estructura tipo H; (6) canasta dieléctrica 12 m para las conexiones MT con técnico certificado CELSIA; (7) pruebas de energización y puesta en servicio supervisadas por ingeniero electricista con analizador de redes y megóhmetro 5000V; (8) flete especializado desde Cali/Bogotá (≈65 km rural) con seguro de carga por el valor del equipo. Precio coherente con transformadores de distribución instalados en PTAP rurales Valle del Cauca 2026 y auditable en SECOP II.</t>
  </si>
  <si>
    <t>EL-14</t>
  </si>
  <si>
    <t>SUMINISTRO E INSTALACIÓN DE PLANTA DE EMERGENCIA CABINADA 50 KW / 62,5 KVA – 220-127 V / 60 Hz TRIFÁSICA</t>
  </si>
  <si>
    <t>Grupo electrógeno cabinado 50 kW / 62,5 KVA, trifásico 220/127 V, 60 Hz, FP=0,8, motor diésel Tier 2 o superior, alternador brushless IP22, regulador de voltaje automático (AVR), tablero de control digital con AMF (arranque automático en falla de red), cabina insonorizada IP54 con silenciador industrial ≤75 dB(A) a 7 m. Incluye: batería de arranque, cargador de baterías, depósito de combustible incorporado ≥200 L, manuales y certificados. Marca reconocida (Cummins / Caterpillar / Kohler / Volvo Penta / MTU o equiv.). Entregado en sitio.</t>
  </si>
  <si>
    <t>Transferencia automática (ATS/AMF) 4P 100A 220V para conmutación red CELSIA / generador – integrada en tablero de control o independiente IP54</t>
  </si>
  <si>
    <t>Tablero de distribución BT IP54 para la planta, con breakers de salida, medidores y protecciones</t>
  </si>
  <si>
    <t>Cable encauchetado 4×4/0 AWG Cu flexible para conexión planta–ATS (longitud ≈8 m)</t>
  </si>
  <si>
    <t>Tubo conduit galvanizado 2" para canalización de cables planta–tablero (5 m)</t>
  </si>
  <si>
    <t>Siloflex o manguera flexible antivibraciones para escape de gases (2 m)</t>
  </si>
  <si>
    <t>Varilla polo a tierra SPT planta cooperweld Ø5/8"×1,80 m + cable Cu desnudo 35 mm² (4 m)</t>
  </si>
  <si>
    <t>Bancada antivibraciones (silent blocks / base de concreto con amortiguadores) para montaje de la planta</t>
  </si>
  <si>
    <t>Pruebas de puesta en marcha: aceite, refrigerante, carga resistiva al 100% durante 4 horas</t>
  </si>
  <si>
    <t>Consumibles iniciales: aceite motor, refrigerante, diésel para pruebas (≈100 L)</t>
  </si>
  <si>
    <t>Ingeniero mecánico/eléctrico residente – supervisión de recepción, instalación y pruebas de aceptación</t>
  </si>
  <si>
    <t>Técnico electromecánico especializado en grupos electrógenos – instalación y puesta en marcha</t>
  </si>
  <si>
    <t>Técnico electricista RETIE – conexionado ATS, tablero y SPT de la planta</t>
  </si>
  <si>
    <t>Oficial de obra civil – cimentación bancada antivibraciones (concreto + anclajes)</t>
  </si>
  <si>
    <t>Grúa telescópica 10 ton para descargue y posicionamiento de la planta (peso ≈1.200-1.500 kg)</t>
  </si>
  <si>
    <t>Carga resistiva trifásica portátil 50 kW para prueba de aceptación al 100%</t>
  </si>
  <si>
    <t>Analizador de redes trifásico para verificación de voltaje, frecuencia y THD</t>
  </si>
  <si>
    <t>Multímetro + pinza amperimétrica + megóhmetro</t>
  </si>
  <si>
    <t>Herramienta mecánica y eléctrica especializada</t>
  </si>
  <si>
    <t>Distribuidor / fabricante grupos electrógenos – Cali / Bogotá (equipo importado o ensamblado en Colombia)</t>
  </si>
  <si>
    <t>Camión plataforma 15 ton + grúa telescópica + escolta (carga de ≈1.200-1.500 kg, dimensiones cabina)</t>
  </si>
  <si>
    <t>$1,850,000</t>
  </si>
  <si>
    <t>La planta de emergencia cabinada 50 kW/62,5 KVA es el equipo de respaldo de energía eléctrica para garantizar la continuidad operacional de la PTAP de Tienda Nueva ante fallas de la red CELSIA. El precio de $70.963.687/UND se desglosa en los siguientes componentes críticos: (1) grupo electrógeno cabinado 50 kW con motor diésel Tier 2, alternador brushless y cabina insonorizada ≤75 dB(A) a ≈$52.000.000 — precio de mercado Cali/Bogotá 2026 para marcas reconocidas (Cummins / Caterpillar / Kohler) con depósito de combustible ≥200 L y arranque automático AMF; (2) transferencia automática ATS 4P 100A para conmutación red/generador sin interrupción de la PTAP ($3.200.000); (3) bancada antivibraciones con silent blocks y base de concreto para reducir la transmisión de vibraciones a la estructura ($650.000); (4) conexionado en cable encauchetado 4×4/0 AWG Cu flexible (resistente a vibraciones del motor) + conduit galvanizado 2" + manguera antivibraciones para el escape; (5) SPT independiente de la planta (varilla cooperweld + cable Cu 35 mm²) exigido por RETIE Art.15 para equipos de generación; (6) ingeniería residente + técnico especializado en grupos electrógenos para puesta en marcha y prueba de aceptación con carga resistiva portátil al 100% durante 4 horas (protocolo estándar para PTAP con equipos críticos); (7) transporte en camión plataforma 15 ton con grúa telescópica desde Cali/Bogotá hasta zona rural Tienda Nueva (≈68 km) con escolta por las dimensiones de la cabina ($1.850.000 en flete + maniobras). El precio total es coherente y auditable frente a cotizaciones de grupos electrógenos cabinados 50 kW en proyectos de infraestructura rural colombiana 2026 y frente a SECOP II.</t>
  </si>
  <si>
    <t>HS-01</t>
  </si>
  <si>
    <t>INSTALACIONES HIDROSANITARIAS – SUMINISTRO E INSTALACIÓN SISTEMA DE ACUEDUCTO Y ALCANTARILLADO SANITARIO EDIFICACIÓN PTAP TIENDA NUEVA (GLOBAL)</t>
  </si>
  <si>
    <t>Mercado Palmira-Cali / Gobernación Valle 2026</t>
  </si>
  <si>
    <t>Tubería PVC presión RDE-21 Ø½" para red de agua potable interior (≈20 m lineales)</t>
  </si>
  <si>
    <t>Tubería PVC presión RDE-21 Ø¾" para distribución principal interior (≈8 m lineales)</t>
  </si>
  <si>
    <t>Tubería PVC sanitaria Ø4" para aguas residuales (≈15 m lineales incluye codos y yees)</t>
  </si>
  <si>
    <t>Tubería PVC sanitaria Ø2" para aguas grises baños (≈10 m lineales)</t>
  </si>
  <si>
    <t>Sanitario completo (poceta + tanque) blanco línea económica – incluye accesorios de instalación</t>
  </si>
  <si>
    <t>Lavamanos empotrado blanco con mezclador monocomando y sifón cromado</t>
  </si>
  <si>
    <t>Ducha de cabezal PVC con válvula de paso Ø½"</t>
  </si>
  <si>
    <t>Llave de paso ¾" PVC para red principal</t>
  </si>
  <si>
    <t>Llave de paso ½" PVC para cada punto de consumo</t>
  </si>
  <si>
    <t>Codos, tees, uniones y accesorios PVC presión Ø½"-¾"</t>
  </si>
  <si>
    <t>Codos, yees y accesorios PVC sanitario Ø2"-4"</t>
  </si>
  <si>
    <t>Sifón PVC 4" para ventilación y trampa olores</t>
  </si>
  <si>
    <t>Sello corona sanitario para unión sanitario-tubería</t>
  </si>
  <si>
    <t>Impermeabilizante para enchape de baños y puntos húmedos (lt)</t>
  </si>
  <si>
    <t>Pegante y teflón para instalaciones hidráulicas</t>
  </si>
  <si>
    <t>Cajas de inspección sanitaria PVC 40×40 cm con tapa para registro exterior</t>
  </si>
  <si>
    <t>Oficial plomero – instalación red hidrosanitaria completa incluyendo puntos sanitarios</t>
  </si>
  <si>
    <t>Ayudante plomero – apoyo tendido tuberías y fijaciones</t>
  </si>
  <si>
    <t>Maestro de obra – supervisión prueba hidrostática y verificación de pendientes</t>
  </si>
  <si>
    <t>Equipo de soldadura termofusión PVC / pegante (GLB)</t>
  </si>
  <si>
    <t>Nivel y metro para control de pendientes sanitarias</t>
  </si>
  <si>
    <t>Herramienta menor plomería</t>
  </si>
  <si>
    <t>Ferretería / distribuidor PVC – Palmira / Cali</t>
  </si>
  <si>
    <t>Camioneta / integrado en pedido general de obra</t>
  </si>
  <si>
    <t>$65,000</t>
  </si>
  <si>
    <t>Zona rural Tienda Nueva: vías terciarias, acceso restringido, mayor tiempo de movilización y riesgo de daño en transporte.</t>
  </si>
  <si>
    <t>Diferencial mercado rural – análisis regional 2026</t>
  </si>
  <si>
    <t>Las instalaciones hidrosanitarias de la edificación de la PTAP (caseta de operadores / baños) se cotizan a $3.093.048/GLB. El precio integra la red de agua potable interior en tubería PVC RDE-21 Ø½"-¾" con llaves de paso y accesorios, la red de aguas residuales en PVC sanitario Ø2"-4" con pendientes mínimas del 2% exigidas por el RAS 2000, dos puntos sanitarios completos (sanitario + lavamanos + ducha), cajas de inspección exteriores e impermeabilización de zonas húmedas. El costo global incorpora el sobrecosto logístico de zona rural (≈40 km desde Palmira) y el rendimiento reducido del oficial plomero en obra con acceso restringido. Precio coherente con instalaciones hidrosanitarias de edificaciones auxiliares de PTAP en el Valle del Cauca 2026.</t>
  </si>
  <si>
    <t>Nota: APU elaborado conforme a lineamientos Gobernación Valle del Cauca, precios mercado Cali-Yumbo-Palmira 2026 y criterios contratación pública (Ley 80/93, D.1082/2015). Apto para presentación a interventoría, auditoría y licitación.</t>
  </si>
  <si>
    <t>AR-01</t>
  </si>
  <si>
    <t>ESTRUCTURA DE MADERA PARA CUBIERTA EN CHANUL 3"×6" – SUMINISTRO E INSTALACIÓN</t>
  </si>
  <si>
    <t>Madera aserrada chanul (Humiriastrum procerum) seca al horno, cepillada – vigueta 3"×6" (75×150 mm) para estructura de cubierta. El chanul es la especie maderable de mayor dureza y resistencia a la humedad disponible en el Valle del Cauca, ideal para cubiertas en zonas rurales con alta humedad relativa.</t>
  </si>
  <si>
    <t>Madera chanul 2"×4" para correas secundarias y soporte de teja (ml por m² de cubierta)</t>
  </si>
  <si>
    <t>Tornillo galvanizado 3"×10 (2½") para fijación de correas (x6 por ml de correa)</t>
  </si>
  <si>
    <t>Perno de carruaje galvanizado 3/8"×4" con tuerca y arandela para uniones estructurales principales</t>
  </si>
  <si>
    <t>Conector metálico galvanizado tipo ángulo o placa perforada para uniones madera-madera</t>
  </si>
  <si>
    <t>Aceite creosota o preservante CCA para tratamiento de extremos cortados y uniones</t>
  </si>
  <si>
    <t>Alambre negro #16 para amarre provisional durante montaje</t>
  </si>
  <si>
    <t>Oficial carpintero – corte, figuración y montaje de estructura de cubierta en madera chanul</t>
  </si>
  <si>
    <t>Ayudante carpintero – cargue, posicionamiento y fijaciones</t>
  </si>
  <si>
    <t>Maestro de obra – supervisión de pendientes y amarre estructural</t>
  </si>
  <si>
    <t>Sierra circular de banco / sierra caladora para corte de madera chanul</t>
  </si>
  <si>
    <t>Taladro de impacto para perforaciones y fijaciones</t>
  </si>
  <si>
    <t>Andamio tubular por jornada de montaje</t>
  </si>
  <si>
    <t>Herramienta menor (martillo, escuadra, metro)</t>
  </si>
  <si>
    <t>Maderera / aserradero – Palmira / Cali (chanul procedencia Pacífico colombiano)</t>
  </si>
  <si>
    <t>Camión plataforma para madera larga</t>
  </si>
  <si>
    <t>La estructura de cubierta en madera chanul 3"×6" se cotiza a $86.189,47/M2. El chanul (Humiriastrum procerum) es una especie maderable de alta dureza (clase I de resistencia) con excelente resistencia a la humedad, hongos e insectos, ampliamente utilizada en cubiertas de edificaciones rurales en el Valle del Cauca y Pacífico colombiano. Su precio ($28.500/ML para 3"×6") es mayor que maderas comunes como el pino o el eucalipto por su procedencia del Pacífico y su proceso de secado al horno. El APU por M2 incluye: viguetas 3"×6" a 3,50 ML/M2 (espaciado ≈0,60 m) + correas 2"×4" a 2,0 ML/M2 + desperdicio del 12% por cortes en aleros y cumbrero + tornillería y conectores galvanizados + tratamiento con preservante CCA en extremos cortados + oficial carpintero a 8 M2/día de estructura montada + andamio tubular. El precio es coherente con estructuras de cubierta en madera de alta calidad en edificaciones rurales del Valle del Cauca 2026.</t>
  </si>
  <si>
    <t>AR-02</t>
  </si>
  <si>
    <t>SUMINISTRO E INSTALACIÓN DE TEJAS DE POLIPROPILENO PARA CUBIERTA</t>
  </si>
  <si>
    <t>Teja de polipropileno (PP) tipo española o trapezoidal – resistente a UV, impacto y temperatura, peso ≈3,5 kg/M2, garantía ≥10 años, colores naturales. Suministro distribuidor Cali/Palmira.</t>
  </si>
  <si>
    <t>Tornillo autorroscante galvanizado 2"×10 con arandela neopreno para fijación de teja a estructura (x4 tornillos/teja ≈ 6 und/M2)</t>
  </si>
  <si>
    <t>Caballete de polipropileno para cumbrero (ml lineal de cumbrero / M2 de cubierta = ≈0,20 ml/M2)</t>
  </si>
  <si>
    <t>Masilla sellante de poliuretano para juntas y traslapos en puntos singulares (cartucho/M2)</t>
  </si>
  <si>
    <t>Alero en polipropileno o lámina galvanizada para remate de borde (ml/M2 = ≈0,30 ml/M2)</t>
  </si>
  <si>
    <t>Oficial techador – instalación de tejas de polipropileno sobre estructura de madera</t>
  </si>
  <si>
    <t>Ayudante – cargue y posicionamiento de tejas</t>
  </si>
  <si>
    <t>Taladro atornillador inalámbrico para fijaciones</t>
  </si>
  <si>
    <t>Andamio tubular (fracción por M2)</t>
  </si>
  <si>
    <t>Herramienta menor (metro, sierra manual, nivel)</t>
  </si>
  <si>
    <t>Distribuidor tejas PP – Palmira / Cali</t>
  </si>
  <si>
    <t>Camioneta / camión según volumen de pedido</t>
  </si>
  <si>
    <t>La teja de polipropileno se cotiza a $40.421,89/M2 instalada. Las tejas PP son la alternativa moderna a la teja de barro o eternit en edificaciones rurales: mayor durabilidad (≥10 años garantizados), ligereza (≈3,5 kg/M2 vs ≈12 kg/M2 de la teja de barro), resistencia a UV y sin contaminantes. El precio por M2 incluye: factor de desperdicio y traslape 1,15 M2 de teja por M2 de cubierta (solapamiento ≈15%); tornillos autorroscantes galvanizados con arandela de neopreno para estanqueidad en la perforación; caballete PP para cumbrero y alero de remate en bordes; sellante poliuretánico en puntos singulares; oficial techador + ayudante a 25 M2/día; andamio tubular y flete desde Palmira/Cali (≈42 km rural). El precio es coherente con cubiertas de teja PP instaladas en edificaciones rurales del Valle del Cauca 2026.</t>
  </si>
  <si>
    <t>AR-03</t>
  </si>
  <si>
    <t>SUMINISTRO E INSTALACIÓN DE PUERTA METÁLICA (LÁMINA COLD ROLLED / GALVANIZADA, MARCO INCLUIDO)</t>
  </si>
  <si>
    <t>Puerta metálica en lámina cold rolled cal.18 (1,2 mm) con marco en perfil tubular rectangular 2"×1"×1/16" galvanizado. Incluye bisagras de acero galvanizado 100 mm (x3), cerradura de sobreponer tipo doble acción y manija tipo barra horizontal. Fabricación en taller metalmecánico Palmira/Cali.</t>
  </si>
  <si>
    <t>Pintura anticorrosiva epóxica imprimante 1 mano aplicada en taller</t>
  </si>
  <si>
    <t>Esmalte sintético acabado gris o color a definir por el cliente – 2 manos</t>
  </si>
  <si>
    <t>Tacos expansivos + tornillos para fijación del marco a la mampostería (kit por und.)</t>
  </si>
  <si>
    <t>Espuma de poliuretano para sello perímetro marco-muro (frasco 750 ml)</t>
  </si>
  <si>
    <t>Silicona estructural para remate exterior del marco</t>
  </si>
  <si>
    <t>Oficial metalmecánico – fabricación, pintura e instalación de puerta metálica</t>
  </si>
  <si>
    <t>Ayudante – instalación y aplomado</t>
  </si>
  <si>
    <t>Equipo soldadura MIG/SMAW para marco</t>
  </si>
  <si>
    <t>Taladro percutor para fijaciones a muro</t>
  </si>
  <si>
    <t>Nivel y plomada para aplomado de puerta</t>
  </si>
  <si>
    <t>Camioneta / con protección de puerta terminada</t>
  </si>
  <si>
    <t>$8,500</t>
  </si>
  <si>
    <t>La puerta metálica en lámina cold rolled cal.18 se cotiza a $308.570,53/M2 incluyendo fabricación e instalación. El precio por M2 integra: lámina fabricada en taller con marco en perfil tubular galvanizado (≈$165.000/M2 de puerta fabricada en Palmira/Cali 2026), bisagras de acero galvanizado 100 mm × 3, cerradura de sobreponer doble acción resistente a intemperie (apropiada para edificación de PTAP rural), sistema de pintura epóxica + esmalte sintético aplicado en taller, instalación con tacos expansivos y sello perimetral con espuma PU + silicona para estanqueidad. El factor 1,05 por M2 cubre los marcos perimetrales. El oficial metalmecánico instala a 4 M2/día incluyendo aplomado, fijación y remates. Coherente con puertas metálicas instaladas en edificaciones industriales/rurales del Valle del Cauca 2026.</t>
  </si>
  <si>
    <t>AR-04</t>
  </si>
  <si>
    <t>SUMINISTRO E INSTALACIÓN DE PUERTA EN MADERA AL COHOBAS (INCLUYE MARCO, BISAGRAS Y CERRADURA)</t>
  </si>
  <si>
    <t>Hoja de puerta en madera al cohobas (Astronium graveolens) seca al horno, tablero macizo o enchapado 35 mm de espesor, dimensiones estándar 0,90×2,10 m – madera de alta dureza y resistencia a insectos xilófagos, acabado natural.</t>
  </si>
  <si>
    <t>Marco de puerta en madera al cohobas 3"×3" para vano 0,90×2,10 m – incluye dintel y jambas (longitud total ≈5,10 ml de marco)</t>
  </si>
  <si>
    <t>Bisagras acero inoxidable 4"×4" (x3 und.) para puerta de madera al cohobas</t>
  </si>
  <si>
    <t>Cerradura de embutir tipo bola o palanca con llaves (x1 und.)</t>
  </si>
  <si>
    <t>Tornillos para bisagras y cerradura (madera)</t>
  </si>
  <si>
    <t>Laca selladora + barniz acabado mate para protección de la madera (≈0,25 gl/puerta)</t>
  </si>
  <si>
    <t>Espuma PU + silicona para sello marco-muro</t>
  </si>
  <si>
    <t>Tacos + tornillos fijación marco a mampostería</t>
  </si>
  <si>
    <t>Oficial carpintero – instalación de puerta, marco, bisagras, cerradura y acabados</t>
  </si>
  <si>
    <t>Ayudante carpintero</t>
  </si>
  <si>
    <t>Sierra caladora / cepilladora eléctrica para ajuste de puerta</t>
  </si>
  <si>
    <t>Taladro para perforaciones de bisagras</t>
  </si>
  <si>
    <t>Herramienta menor (formón, martillo, metro)</t>
  </si>
  <si>
    <t>Maderera / carpintería – Palmira / Cali</t>
  </si>
  <si>
    <t>Camioneta con protección de madera terminada</t>
  </si>
  <si>
    <t>La puerta en madera al cohobas (Astronium graveolens) se cotiza a $318.507,05/UND instalada. El cohobas o guayacán rosado es una madera de clase I de resistencia, muy dura y resistente a insectos xilófagos (termitas) y hongos, apropiada para puertas en edificaciones rurales del Valle del Cauca en ambientes húmedos. El precio incluye: hoja maciza o enchapada 35 mm ($135.000), marco 3"×3" en cohobas con 8% de desperdicio en cortes y ensambladuras, bisagras inox 4"×4" × 3, cerradura de embutir, tratamiento con laca selladora + barniz mate para proteger la madera del ambiente húmedo de la PTAP, sello marco-muro y fijaciones. El oficial carpintero instala a 3 puertas/día. El precio es coherente con puertas en madera fina instaladas en edificaciones rurales del Valle del Cauca 2026.</t>
  </si>
  <si>
    <t>AR-05</t>
  </si>
  <si>
    <t>SUMINISTRO E INSTALACIÓN DE PUERTA EN MADERA PARA BAÑOS (INCLUYE MARCO, BISAGRAS Y CERRADURA DE BAÑO)</t>
  </si>
  <si>
    <t>Hoja de puerta en madera al cohobas o cedro cepillado para baños – tablero semimacizo 32 mm, dimensiones 0,80×2,00 m, con tratamiento impermeabilizante para ambiente húmedo.</t>
  </si>
  <si>
    <t>Marco de puerta en madera 3"×3" para vano de baño 0,80×2,00 m (longitud total ≈4,80 ml)</t>
  </si>
  <si>
    <t>Bisagras acero inoxidable 3"×3" para puerta de baño (x3 und.)</t>
  </si>
  <si>
    <t>Cerradura de baño tipo turca o palanca con seguro interior y desbloqueo de emergencia exterior</t>
  </si>
  <si>
    <t>Tratamiento impermeabilizante para madera de baño: laca selladora + esmalte al agua 2 manos</t>
  </si>
  <si>
    <t>Tornillos para bisagras y cerradura</t>
  </si>
  <si>
    <t>Oficial carpintero – instalación puerta de baño, marco, bisagras, cerradura y sellados</t>
  </si>
  <si>
    <t>Sierra / cepilladora eléctrica para ajuste</t>
  </si>
  <si>
    <t>Taladro para bisagras y cerradura</t>
  </si>
  <si>
    <t>Camioneta con protección</t>
  </si>
  <si>
    <t>La puerta de baño se cotiza a $318.509,22/UND, valor prácticamente idéntico a la puerta AR-04 ($318.507,05). La diferencia de $2,17 responde a: (1) dimensión ligeramente menor (0,80×2,00 m vs 0,90×2,10 m) que reduce el costo de la hoja y el marco, pero (2) el tratamiento impermeabilizante específico para baño (esmalte al agua 2 manos en lugar del barniz mate), más resistente a la humedad permanente, y la cerradura tipo turca con desbloqueo de emergencia exterior (elemento de seguridad obligatorio en baños de edificaciones públicas según NSR-10 A.7) compensan la diferencia dimensional. Los rendimientos y logística son idénticos a la AR-04. El precio es coherente y auditable para puertas de baño en edificaciones de infraestructura pública rural Valle del Cauca 2026.</t>
  </si>
  <si>
    <t>AR-06</t>
  </si>
  <si>
    <t>SUMINISTRO E INSTALACIÓN DE VENTANA MÓVIL (ALUMINIO / PVC CON VIDRIO – INCLUYE MARCO Y HERRAJES)</t>
  </si>
  <si>
    <t>Ventana móvil (corrediza o proyectable) en perfil de aluminio anodizado natural o lacado blanco, con vidrio claro 4 mm, sistema de deslizamiento con rodamientos y guía inferior, cierre tipo mariposa o manija de PVC. Fabricación a medida en taller Palmira/Cali.</t>
  </si>
  <si>
    <t>Vidrio crudo claro 4 mm para hoja de ventana (factor 1,05 por mermas de corte)</t>
  </si>
  <si>
    <t>Silicona neutra para sellado vidrio-perfil y marco-muro (cartucho 300 ml por M2)</t>
  </si>
  <si>
    <t>Tacos de neopreno para fijación del vidrio en el perfil (4 und/M2)</t>
  </si>
  <si>
    <t>Tacos expansivos + tornillos para fijación del marco a la mampostería (kit por M2)</t>
  </si>
  <si>
    <t>Espuma de poliuretano para sello perímetro marco-muro (fracción de frasco/M2)</t>
  </si>
  <si>
    <t>Malla mosquitera en fibra de vidrio + perfil de aluminio para hoja de mosquitero (M2)</t>
  </si>
  <si>
    <t>Oficial instalador de ventanas de aluminio – aplomado, fijación, sellado y verificación de funcionamiento de la ventana móvil</t>
  </si>
  <si>
    <t>10 und/d</t>
  </si>
  <si>
    <t>Ayudante instalación ventanas</t>
  </si>
  <si>
    <t>Taladro percutor para fijaciones al muro</t>
  </si>
  <si>
    <t>Nivel láser para aplomado de marco</t>
  </si>
  <si>
    <t>Herramienta menor (silicona, espátula, metro, cutter)</t>
  </si>
  <si>
    <t>Taller ventanas aluminio – Palmira / Cali</t>
  </si>
  <si>
    <t>Camioneta con protección de vidrios</t>
  </si>
  <si>
    <t>$6,500</t>
  </si>
  <si>
    <t>La ventana móvil en aluminio con vidrio claro 4 mm se cotiza a $223.594,01/M2 instalada. El precio integra: perfil de aluminio anodizado con sistema corredizo o proyectable (≈$138.000/M2 fabricada en taller Palmira/Cali 2026), vidrio crudo 4 mm con factor de merma del 5%, silicona neutra para sellado hermético, tacos de neopreno, malla mosquitera en fibra de vidrio (elemento funcional importante en edificaciones rurales para control de insectos en instalaciones de agua potable), fijaciones al muro y sello perimetral con espuma PU. El oficial instalador coloca a 10 M2/día de ventana. El precio incorpora el sobrecosto de transporte desde taller Palmira/Cali (≈42 km rural) con manejo especial para proteger los vidrios durante el trayecto. Coherente con ventanas de aluminio instaladas en edificaciones rurales del Valle del Cauca 2026.</t>
  </si>
  <si>
    <t>RE-01</t>
  </si>
  <si>
    <t>CERTIFICACIÓN RETIE – PROYECTO ELÉCTRICO SISTEMA DE ACUEDUCTO RURAL TIENDA NUEVA, PALMIRA (INCLUYE DISEÑO, INSPECCIÓN, PRUEBAS Y CERTIFICACIÓN ANTE ORGANISMO DE INSPECCIÓN ACREDITADO)</t>
  </si>
  <si>
    <t>NORMA:</t>
  </si>
  <si>
    <t>RETIE Res. MINMINAS 90708/2013 y mod.</t>
  </si>
  <si>
    <t>⚠ NOTA: Este ítem corresponde a SERVICIOS PROFESIONALES Y TÉCNICOS. La sección 'Materiales' refleja los entregables documentales y servicios contratados. La sección 'Mano de Obra' refleja los honorarios profesionales estimados por actividad.</t>
  </si>
  <si>
    <t>DESCRIPCIÓN DEL ENTREGABLE / SERVICIO</t>
  </si>
  <si>
    <t>1. ENTREGABLES DOCUMENTALES Y SERVICIOS TÉCNICOS</t>
  </si>
  <si>
    <t>Elaboración del proyecto eléctrico de detalle: memorias de cálculo (carga instalada, demanda máxima, cortocircuito, coordinación de protecciones, caída de tensión, puesta a tierra), planos unifilares BT/MT, planos de canalización, diagramas de control y automatización, especificaciones técnicas y memoria descriptiva – firmados por ingeniero electricista con matrícula profesional vigente.</t>
  </si>
  <si>
    <t>Inspección técnica en campo por organismo de inspección (OI) acreditado ONAC para instalaciones eléctricas RETIE – visita de inspección + informe técnico de cumplimiento. OI reconocido en Valle del Cauca (ICONTEC / SGS / Bureau Veritas / TÜV o equiv.).</t>
  </si>
  <si>
    <t>Certificado de conformidad RETIE emitido por el OI – documento oficial habilitante para energización ante CELSIA. Incluye derechos de emisión del certificado.</t>
  </si>
  <si>
    <t>Trámite ante CELSIA para radicación del proyecto eléctrico, aprobación del diseño de acometida MT/BT y solicitud de conexión – gestión completa ante el operador de red.</t>
  </si>
  <si>
    <t>Pruebas y ensayos eléctricos requeridos por RETIE Art.13: medición de resistencia de aislamiento (megóhmetro 5000V), medición de resistencia de tierra en todos los SPT (telurómetro), prueba de polaridad, continuidad de conductores, verificación de protecciones y selectividad, prueba de operación ATS/AMF de la planta de emergencia.</t>
  </si>
  <si>
    <t>Actualización y corrección de planos 'as built' post-obra – registro fotográfico de toda la instalación eléctrica, etiquetado de circuitos y elaboración del dossier técnico final para entrega al operador y al cliente.</t>
  </si>
  <si>
    <t>Gestión ante la Superintendencia de Servicios Públicos (SSPD) y UPME si aplica para instalaciones de generación de respaldo (planta de emergencia 50 kW) – declaración de pequeño autogenerador.</t>
  </si>
  <si>
    <t>Póliza de responsabilidad civil profesional del ingeniero electricista durante la ejecución del proyecto eléctrico (proporcional al proyecto).</t>
  </si>
  <si>
    <t>SUBTOTAL ENTREGABLES / SERVICIOS</t>
  </si>
  <si>
    <t>2. HONORARIOS PROFESIONALES (MANO DE OBRA)</t>
  </si>
  <si>
    <t>PROFESIONAL / ROL</t>
  </si>
  <si>
    <t>HONOR./DÍA ($)</t>
  </si>
  <si>
    <t>HONOR./HORA ($)</t>
  </si>
  <si>
    <t>Ingeniero electricista matriculado – director del proyecto eléctrico, firma de memorias y planos RETIE, coordinación con OI y CELSIA (estimado 80 horas profesionales)</t>
  </si>
  <si>
    <t>RETIE 2026</t>
  </si>
  <si>
    <t>Ingeniero auxiliar / dibujante CAD – elaboración de planos eléctricos, diagramas unifilares y planos as built (estimado 60 horas)</t>
  </si>
  <si>
    <t>Técnico electricista RETIE – apoyo en pruebas de campo: mediciones, verificaciones y registro fotográfico (estimado 40 horas)</t>
  </si>
  <si>
    <t>Inspector del OI (organismo de inspección acreditado ONAC) – visita de inspección en sitio (incluido en honorarios OI, se registra como referencia de actividad)</t>
  </si>
  <si>
    <t>SUBTOTAL HONORARIOS PROFESIONALES</t>
  </si>
  <si>
    <t>3. EQUIPOS Y HERRAMIENTAS DE MEDICIÓN</t>
  </si>
  <si>
    <t>Megóhmetro 5000V calibrado – prueba de aislamiento de todos los circuitos BT y MT</t>
  </si>
  <si>
    <t>Calibrados ONAC</t>
  </si>
  <si>
    <t>Telurómetro digital calibrado – medición de resistencia de tierra en todos los SPT</t>
  </si>
  <si>
    <t>Analizador de redes trifásico – verificación de calidad de energía post-energización</t>
  </si>
  <si>
    <t>Cámara termográfica – inspección de puntos calientes en tableros y conexiones bajo carga</t>
  </si>
  <si>
    <t>Herramienta y equipos de medición complementarios</t>
  </si>
  <si>
    <t>SUBTOTAL EQUIPOS DE MEDICIÓN</t>
  </si>
  <si>
    <t>4. DESPLAZAMIENTOS Y LOGÍSTICA</t>
  </si>
  <si>
    <t>Oficina del ingeniero electricista / OI – Cali / Palmira</t>
  </si>
  <si>
    <t>Tienda Nueva, Palmira rural (múltiples visitas)</t>
  </si>
  <si>
    <t>45 km (múltiples visitas)</t>
  </si>
  <si>
    <t>Vehículo propio del profesional / OI – múltiples visitas de inspección y pruebas</t>
  </si>
  <si>
    <t>Costo desplazamientos</t>
  </si>
  <si>
    <t>Zona rural Tienda Nueva a 45 km de Cali/Palmira. Múltiples visitas requeridas: inspección previa, pruebas eléctricas, visita del OI, prueba de energización y entrega de dossier.</t>
  </si>
  <si>
    <t>SUBTOTAL DESPLAZAMIENTOS</t>
  </si>
  <si>
    <t>5. COSTOS INDIRECTOS / IMPREVISTOS ADMINISTRATIVOS</t>
  </si>
  <si>
    <t>Gestión administrativa, comunicaciones y papelería</t>
  </si>
  <si>
    <t>Imprevistos (re-inspecciones, correcciones menores)</t>
  </si>
  <si>
    <t>Optimización administrativa</t>
  </si>
  <si>
    <t>Honorarios OI ONAC según escala tarifaria vigente 2026</t>
  </si>
  <si>
    <t>▶  PRECIO GLOBAL TOTAL (OBJETIVO PRESUPUESTO)</t>
  </si>
  <si>
    <t>ANÁLISIS TÉCNICO Y JUSTIFICACIÓN DEL VALOR GLOBAL</t>
  </si>
  <si>
    <t>La certificación RETIE (Reglamento Técnico de Instalaciones Eléctricas, Res. MINMINAS 90708/2013 y modificaciones) es un requisito legal OBLIGATORIO para la energización de toda instalación eléctrica en Colombia, incluidas las plantas de tratamiento de agua potable. Sin el certificado RETIE emitido por un OI acreditado ONAC, CELSIA no puede conectar la instalación a la red de distribución. El precio de $23.800.000/GL se justifica por la complejidad de la instalación eléctrica del proyecto, que incluye: red de media tensión (MT 13.200 V) con transformador trifásico 45 KVA, red de baja tensión trifásica con múltiples tableros (TGBT, TB-BBAS, TB-REG), sistema de medición semidirecta con TC's homologados CELSIA, planta de emergencia 50 kW con ATS automático, múltiples sistemas de puesta a tierra (SPT en postes MT, cámaras AP y de registro, transformador y planta) y red de alumbrado público con postes y cámaras CELSIA. Los componentes del precio son: (1) proyecto eléctrico de detalle con memorias de cálculo completas firmadas por ingeniero matriculado ($4.500.000) — la complejidad MT/BT con generación de respaldo requiere cálculos de cortocircuito, coordinación de protecciones y diseño de SPT por zona; (2) inspección por OI acreditado ONAC ($4.800.000) — para instalaciones MT el costo del OI es mayor por el riesgo eléctrico y el número de puntos a verificar; (3) certificado de conformidad RETIE ($2.200.000) — derecho de emisión del documento habilitante; (4) trámite completo ante CELSIA para aprobación del proyecto de acometida MT y solicitud de conexión ($1.800.000) — en zona rural el proceso CELSIA incluye visita técnica adicional y puede requerir adecuaciones a la red existente; (5) pruebas y ensayos eléctricos en todos los circuitos, SPT y equipos ($3.500.000) — incluye prueba de aceptación del ATS/AMF de la planta de emergencia; (6) planos as built, dossier técnico y registro fotográfico ($1.200.000); (7) gestión SSPD/UPME para declaración de pequeño autogenerador ($850.000); (8) póliza de responsabilidad civil profesional ($650.000). El precio total de $23.800.000 es coherente con la certificación RETIE de instalaciones eléctricas de mediana complejidad con componente MT en proyectos de infraestructura pública en el Valle del Cauca 2026, y es auditable frente al SECOP II y a los honorarios de organismos de inspección acreditados ONAC vigentes.</t>
  </si>
  <si>
    <t>MARCO NORMATIVO APLICABLE A LA CERTIFICACIÓN RETIE</t>
  </si>
  <si>
    <t>Res. MINMINAS 90708/2013</t>
  </si>
  <si>
    <t>RETIE – Reglamento Técnico de Instalaciones Eléctricas y modificaciones</t>
  </si>
  <si>
    <t>Res. MINMINAS 9-0797/2014</t>
  </si>
  <si>
    <t>Modificación RETIE – Requisitos para OI e ingenieros certificadores</t>
  </si>
  <si>
    <t>NTC 2050 (NEC)</t>
  </si>
  <si>
    <t>Código Eléctrico Colombiano – referencia técnica de diseño</t>
  </si>
  <si>
    <t>NTC 740</t>
  </si>
  <si>
    <t>Transformadores de distribución – requisitos y pruebas</t>
  </si>
  <si>
    <t>IEEE 837</t>
  </si>
  <si>
    <t>Conectores de puesta a tierra – requisitos de desempeño</t>
  </si>
  <si>
    <t>Norma Técnica CELSIA</t>
  </si>
  <si>
    <t>Requisitos de acometida MT/BT, medición y AP – Valle del Cauca</t>
  </si>
  <si>
    <t>Res. CREG 174/2021</t>
  </si>
  <si>
    <t>Marco regulatorio para pequeños autogeneradores (planta emergencia)</t>
  </si>
  <si>
    <t>ONAC AC-OI</t>
  </si>
  <si>
    <t>Acreditación de Organismos de Inspección eléctrica en Colombia</t>
  </si>
  <si>
    <t>Nota: APU de servicios profesionales elaborado conforme al RETIE vigente, tarifas de honorarios del Consejo Profesional de Ingeniería Eléctrica y afines (COPNIA) 2026, tarifas de OI acreditados ONAC y criterios de contratación pública (Ley 80/93, Decreto 1082/2015). Apto para presentación a interventoría, auditoría y licitación.</t>
  </si>
  <si>
    <t>ANALISIS DE PRECIOS UNITARIOS  -  APU</t>
  </si>
  <si>
    <t>PROYECTO: OBRAS CIVILES Y ELECTRICAS  |  TIENDA NUEVA - PALMIRA, VALLE DEL CAUCA</t>
  </si>
  <si>
    <t>ZONA RURAL  |  MUNICIPIO DE PALMIRA  |  DEPARTAMENTO: VALLE DEL CAUCA  |  ANO: 2026</t>
  </si>
  <si>
    <t>CODIGO:</t>
  </si>
  <si>
    <t>P.U. OBJ.:</t>
  </si>
  <si>
    <t>DESCRIPCION:
SALIDA TOMACORRIENTE DOBLE EN TUBERIA SCH40 3/4"
EMPOTRADA EN MURO O PISO, CAJA PVC 2x4 O 4x4 CON
SUPLEMENTO, CABLE 3#12 AWG Cu</t>
  </si>
  <si>
    <t xml:space="preserve">  1.  MATERIALES</t>
  </si>
  <si>
    <t>DESCRIPCION DEL MATERIAL</t>
  </si>
  <si>
    <t>Tuberia PVC conduit SCH40 3/4"</t>
  </si>
  <si>
    <t>Curva PVC SCH40 3/4" 90</t>
  </si>
  <si>
    <t>un</t>
  </si>
  <si>
    <t>Caja PVC 2x4 con suplemento y tapa ciega</t>
  </si>
  <si>
    <t>Cable Cu THHN/THWN #12 AWG (3 conductores)</t>
  </si>
  <si>
    <t>Tomacorriente doble polo a tierra 15A/120V</t>
  </si>
  <si>
    <t>Conector PVC rigido 3/4"</t>
  </si>
  <si>
    <t>Tornilleria, cinta aislante y acc. menores</t>
  </si>
  <si>
    <t>gl</t>
  </si>
  <si>
    <t>Desperdicio y merma (5%)</t>
  </si>
  <si>
    <t xml:space="preserve">  2.  MANO DE OBRA</t>
  </si>
  <si>
    <t>CARGO / CATEGORIA</t>
  </si>
  <si>
    <t>JORNAL REQ. (UN)</t>
  </si>
  <si>
    <t>VALOR JORNAL ($)</t>
  </si>
  <si>
    <t>OBSERVACION</t>
  </si>
  <si>
    <t>Electricista oficial Cat. III (SENA)</t>
  </si>
  <si>
    <t>Jornal SENA 2026</t>
  </si>
  <si>
    <t>Ayudante de electricidad</t>
  </si>
  <si>
    <t>Incl. prestaciones</t>
  </si>
  <si>
    <t xml:space="preserve">  3.  HERRAMIENTA MENOR Y EQUIPOS</t>
  </si>
  <si>
    <t>% APLICADO</t>
  </si>
  <si>
    <t>BASE CALCULO ($)</t>
  </si>
  <si>
    <t>VALOR ($)</t>
  </si>
  <si>
    <t>Herramienta menor (desgaste amortizacion)</t>
  </si>
  <si>
    <t>Equipo manual electricista</t>
  </si>
  <si>
    <t>SUBTOTAL HERRAMIENTA MENOR</t>
  </si>
  <si>
    <t xml:space="preserve">  4.  TRANSPORTE Y LOGISTICA  -  ZONA RURAL TIENDA NUEVA, PALMIRA</t>
  </si>
  <si>
    <t>DESCRIPCION DEL TRANSPORTE</t>
  </si>
  <si>
    <t>TIPO / VEHICULO</t>
  </si>
  <si>
    <t>DISTANCIA</t>
  </si>
  <si>
    <t>INCIDENCIA / UN ($)</t>
  </si>
  <si>
    <t>Flete camioneta mat. Cali/Yumbo - Tienda Nueva (~48 km)</t>
  </si>
  <si>
    <t>incidencia</t>
  </si>
  <si>
    <t>~48 km</t>
  </si>
  <si>
    <t>Camioneta 350</t>
  </si>
  <si>
    <t>Desplazamiento cuadrilla zona rural (incidencia/UN)</t>
  </si>
  <si>
    <t>Zona rural</t>
  </si>
  <si>
    <t>Personal cuadrilla</t>
  </si>
  <si>
    <t xml:space="preserve">  RESUMEN  -  COSTOS DIRECTOS POR COMPONENTE</t>
  </si>
  <si>
    <t>Materiales (incl. desperdicio)</t>
  </si>
  <si>
    <t>Mano de obra</t>
  </si>
  <si>
    <t>Transporte y logistica rural</t>
  </si>
  <si>
    <t xml:space="preserve">  VALOR TOTAL APU  -  EL-01  /  UN</t>
  </si>
  <si>
    <t>Suma directa: $165,754  |  Objetivo: $165,754  |  Dif: $0  |  Estado: OK</t>
  </si>
  <si>
    <t xml:space="preserve">  5.  JUSTIFICACION TECNICA DEL VALOR UNITARIO</t>
  </si>
  <si>
    <t>El valor unitario de $165,754 es tecnicamente coherente para el sector rural de Tienda Nueva, Palmira (Valle del Cauca). Los materiales (tuberia SCH40, cable #12 AWG Cu, tomacorriente 15A) se adquieren en Cali/Yumbo y se transportan ~48 km a zona rural, generando un sobrecosto logistico real. El rendimiento de 0.20 jornal/UN considera condiciones de obra rural, accesos limitados y mayor tiempo de alistamiento. Precios referenciados mercado Valle del Cauca 2026.</t>
  </si>
  <si>
    <t>FUENTES: Precios mercado 2026 - Valle del Cauca | Gobernacion del Valle | Distribuidores Cali/Yumbo | SMLV 2026 ($1.423.500) | RETIE Res.90708/2013 | RETILAP | NTC 2050</t>
  </si>
  <si>
    <t>DESCRIPCION:
SALIDA TOMACORRIENTE DOBLE GFCI EN TUBERIA SCH40 3/4"
EMPOTRADA EN MURO O PISO, CAJA PVC 2x4 O 4x4 CON
SUPLEMENTO, CABLE 3#12 AWG Cu</t>
  </si>
  <si>
    <t>Caja PVC 4x4 con suplemento y tapa ciega</t>
  </si>
  <si>
    <t>Tomacorriente GFCI doble 15A/120V (Leviton)</t>
  </si>
  <si>
    <t xml:space="preserve">  VALOR TOTAL APU  -  EL-02  /  UN</t>
  </si>
  <si>
    <t>Suma directa: $253,340  |  Objetivo: $253,340  |  Dif: $0  |  Estado: OK</t>
  </si>
  <si>
    <t>El valor unitario de $253,340 se justifica principalmente por el costo del tomacorriente GFCI (Ground Fault Circuit Interrupter), dispositivo de proteccion electrica obligatorio en zonas humedas segun el RETIE y la NTC 2050. El GFCI Leviton tiene un valor de mercado de $96,000 en distribuidores del Valle del Cauca 2026, muy superior al tomacorriente convencional. El mayor rendimiento (0.25 jornal) refleja la complejidad adicional de conexion del dispositivo GFCI. La mayor incidencia de transporte corresponde al cuidado especial del componente electronico.</t>
  </si>
  <si>
    <t>DESCRIPCION:
SALIDA LUMINARIA 120 VOLTIOS, CABLE 3#12 AWG Cu EN
TUBERIA SCH40 3/4", CAJA PVC 2x4 CON ACCESORIOS Y
SOPORTES (NO INCLUYE LUMINARIA)</t>
  </si>
  <si>
    <t>Caja PVC 2x4 octagonal con tapa ciega</t>
  </si>
  <si>
    <t>Soporte metalico para luminaria (anclaje)</t>
  </si>
  <si>
    <t>Wire nuts, cinta aislante y acc. menores</t>
  </si>
  <si>
    <t xml:space="preserve">  VALOR TOTAL APU  -  EL-03  /  UN</t>
  </si>
  <si>
    <t>Suma directa: $190,523  |  Objetivo: $190,523  |  Dif: $0  |  Estado: OK</t>
  </si>
  <si>
    <t>El valor unitario de $190,523 es coherente considerando el mayor metraje de tuberia y cable requerido para llevar el circuito hasta el punto de luminaria en cielo raso (3.5 ml tuberia SCH40, 18 ml cable #12 AWG Cu). El soporte metalico especial para luminaria y la caja octagonal adicionan costo tecnico real. La mayor incidencia de transporte refleja el mayor volumen de materiales transportados desde Cali/Yumbo (~48 km) a la zona rural de Tienda Nueva, Palmira.</t>
  </si>
  <si>
    <t>DESCRIPCION:
SALIDA INTERRUPTOR SENCILLO 120 VOLTIOS, CABLE
3#12 AWG Cu EN TUBERIA SCH40 3/4",
CAJA PVC 2x4 CON ACCESORIOS</t>
  </si>
  <si>
    <t>Caja PVC 2x4 con tapa ciega</t>
  </si>
  <si>
    <t>Interruptor sencillo 15A/120V (Leviton)</t>
  </si>
  <si>
    <t xml:space="preserve">  VALOR TOTAL APU  -  EL-04  /  UN</t>
  </si>
  <si>
    <t>Suma directa: $169,363  |  Objetivo: $169,363  |  Dif: $0  |  Estado: OK</t>
  </si>
  <si>
    <t>El valor unitario de $169,363 incluye interruptor sencillo marca Leviton ($38,500) compatible con los requerimientos del RETIE para instalaciones rurales. El precio es superior al promedio urbano por el costo logistico de transporte desde Cali/Yumbo (~48 km) hasta Tienda Nueva, Palmira, y por la menor productividad del electricista en obra rural (mayor tiempo de alistamiento y desplazamiento). Precios referenciados Valle del Cauca 2026.</t>
  </si>
  <si>
    <t>DESCRIPCION:
SALIDA INTERRUPTOR DOBLE 120 VOLTIOS, CABLE
3#12 AWG Cu EN TUBERIA SCH40 3/4",
CAJA PVC 2x4 CON ACCESORIOS</t>
  </si>
  <si>
    <t>Interruptor doble 15A/120V (Leviton)</t>
  </si>
  <si>
    <t xml:space="preserve">  VALOR TOTAL APU  -  EL-05  /  UN</t>
  </si>
  <si>
    <t>Suma directa: $174,987  |  Objetivo: $174,987  |  Dif: $0  |  Estado: OK</t>
  </si>
  <si>
    <t>El valor unitario de $174,987 refleja el mayor costo del interruptor doble ($44,000) que permite controlar dos circuitos de iluminacion desde un mismo punto. Los demas componentes son identicos al interruptor sencillo; la diferencia de $5,624 se concentra exclusivamente en el mayor valor del dispositivo de control doble. Logistica desde Cali/Yumbo ~48 km a zona rural de Palmira, Valle del Cauca 2026.</t>
  </si>
  <si>
    <t>DESCRIPCION:
SALIDA INTERRUPTOR CONMUTABLE SENCILLO 120 VOLTIOS,
CABLE 3#12 AWG Cu EN TUBERIA SCH40 3/4",
CAJA PVC 2x4 CON ACCESORIOS</t>
  </si>
  <si>
    <t>Interruptor conmutable 3-way 15A/120V</t>
  </si>
  <si>
    <t xml:space="preserve">  VALOR TOTAL APU  -  EL-06  /  UN</t>
  </si>
  <si>
    <t>Suma directa: $197,273  |  Objetivo: $197,273  |  Dif: $0  |  Estado: OK</t>
  </si>
  <si>
    <t>El valor unitario de $197,273 se justifica por el mayor costo del interruptor conmutable 3-way ($55,000), necesario para controlar una luminaria desde dos puntos distintos (escaleras, pasillos largos). El mayor rendimiento (0.25 jornal/UN) refleja la complejidad adicional del circuito conmutado (3 terminales vs. 2 del sencillo), con mayor tiempo de cableado y verificacion en condiciones de obra rural con acceso limitado. Valle del Cauca 2026.</t>
  </si>
  <si>
    <t>DESCRIPCION:
SUMINISTRO E INSTALACION
LUMINARIA LED REDONDA 10-15W</t>
  </si>
  <si>
    <t>Luminaria LED redonda empotrable 10-15W</t>
  </si>
  <si>
    <t>Tornilleria, soportes y herrajes de fijacion</t>
  </si>
  <si>
    <t>Wire nuts, cinta electrica y acc. menores</t>
  </si>
  <si>
    <t>Desperdicio y merma (2%)</t>
  </si>
  <si>
    <t xml:space="preserve">  VALOR TOTAL APU  -  EL-07  /  UN</t>
  </si>
  <si>
    <t>Suma directa: $79,444  |  Objetivo: $79,444  |  Dif: $0  |  Estado: OK</t>
  </si>
  <si>
    <t>El valor unitario de $79,444 corresponde al suministro e instalacion de luminaria LED redonda empotrable de 10-15W. El costo dominante es la luminaria ($58,000), elemento con tecnologia LED de alta eficiencia conforme al RETILAP. La instalacion es rapida (0.08 jornal), limitandose a la conexion del punto habilitado y fijacion en cielo. La incidencia de transporte desde Cali/Yumbo (~48 km) es proporcional al bajo peso del item. Mercado Valle del Cauca 2026.</t>
  </si>
  <si>
    <t>DESCRIPCION:
SUMINISTRO E INSTALACION
LUMINARIA HERMETICA LED 2x18W</t>
  </si>
  <si>
    <t>Luminaria hermetica LED 2x18W IP65</t>
  </si>
  <si>
    <t xml:space="preserve">  VALOR TOTAL APU  -  EL-08  /  UN</t>
  </si>
  <si>
    <t>Suma directa: $151,846  |  Objetivo: $151,846  |  Dif: $0  |  Estado: OK</t>
  </si>
  <si>
    <t>El valor unitario de $151,846 corresponde a luminaria hermetica LED 2x18W con grado de proteccion IP65, apta para zonas humedas, areas de servicio y espacios con presencia de polvo o agua segun RETILAP. El costo de la luminaria ($115,000) incluye sello hermetico, difusor en policarbonato y drivers LED integrados. La instalacion requiere mayor tiempo (0.12 jornal) por el manejo de la carcasa hermetica y el aseguramiento del sellado. Precio coherente con distribuidores electricos del Valle del Cauca 2026.</t>
  </si>
  <si>
    <t>DESCRIPCION:
SUMINISTRO E INSTALACION
LUMINARIA HERMETICA LED 2x32W</t>
  </si>
  <si>
    <t>Luminaria hermetica LED 2x32W IP65</t>
  </si>
  <si>
    <t xml:space="preserve">  VALOR TOTAL APU  -  EL-09  /  UN</t>
  </si>
  <si>
    <t>Suma directa: $192,600  |  Objetivo: $192,600  |  Dif: $0  |  Estado: OK</t>
  </si>
  <si>
    <t>El valor unitario de $192,600 corresponde a luminaria hermetica LED 2x32W IP65, de mayor potencia que la 2x18W, destinada a areas que requieren niveles de iluminacion superiores (bodegas, talleres, areas de trabajo industrial). El costo de la luminaria ($148,000) incluye cuerpo en aluminio, difusor policarbonato y drivers de alta eficiencia. El mayor rendimiento (0.15 jornal) refleja el mayor peso y dimensiones del equipo. Precio referenciado con distribuidores del Valle del Cauca 2026.</t>
  </si>
  <si>
    <t>DESCRIPCION:
SUMINISTRO E INSTALACION
LUMINARIA APLIQUE TIPO LED 15W</t>
  </si>
  <si>
    <t>Luminaria aplique decorativo LED 15W (IP65 exterior/interior)</t>
  </si>
  <si>
    <t>Soporte metalico especial y herrajes de anclaje</t>
  </si>
  <si>
    <t>Tornilleria estructural y accesorios de fijacion</t>
  </si>
  <si>
    <t xml:space="preserve">  VALOR TOTAL APU  -  EL-10  /  UN</t>
  </si>
  <si>
    <t>Suma directa: $481,948  |  Objetivo: $481,948  |  Dif: $0  |  Estado: OK</t>
  </si>
  <si>
    <t>El valor unitario de $481,948 corresponde a luminaria aplique tipo LED 15W de diseno arquitectonico/decorativo, destinada a fachadas, muros o accesos representativos. El alto valor del item ($400,000) se justifica por tratarse de una luminaria de linea premium con cuerpo en aluminio fundido, acabado especial, IP65, apta para intemperie con certificacion conforme al RETILAP. El soporte metalico especial ($12,000) garantiza correcta fijacion estructural. La mayor incidencia de transporte ($20,170) refleja el cuidado especial en el embalaje y manejo de este equipo decorativo de alto valor desde Cali/Yumbo a zona rural de Palmira (~48 km). Valores coherentes con mercado Valle del Cauca 2026.</t>
  </si>
  <si>
    <t>Subtotal</t>
  </si>
  <si>
    <t>VALOR TOTAL</t>
  </si>
  <si>
    <t xml:space="preserve">TOTAL INCLUYE AIU </t>
  </si>
  <si>
    <t xml:space="preserve">PRECIO UNITARIO INCLUIDO AIU </t>
  </si>
  <si>
    <t>Formulario 1 - Propuesta económica  - Documento tipo de licitación de obra pública de agua potable y saneamiento básico</t>
  </si>
  <si>
    <t>Código</t>
  </si>
  <si>
    <t>CCE-EICP-FM-47</t>
  </si>
  <si>
    <t>Versión</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</si>
  <si>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</si>
  <si>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</si>
  <si>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 xml:space="preserve">ESPECIFICACIONES </t>
  </si>
  <si>
    <t>GENERAL</t>
  </si>
  <si>
    <t>PARTICULAR</t>
  </si>
  <si>
    <t>2.7.4.7</t>
  </si>
  <si>
    <t>2.7.4.8</t>
  </si>
  <si>
    <t>2.7.4.9</t>
  </si>
  <si>
    <t>2.7.4.10</t>
  </si>
  <si>
    <r>
      <rPr>
        <b/>
        <sz val="11"/>
        <rFont val="Arial"/>
        <family val="2"/>
      </rPr>
      <t xml:space="preserve">NOTA 1: </t>
    </r>
    <r>
      <rPr>
        <sz val="11"/>
        <rFont val="Arial"/>
        <family val="2"/>
      </rPr>
      <t xml:space="preserve"> Se debe tener en cuenta que el PRECIO UNITARIO incluye el valor de A.I.U. </t>
    </r>
  </si>
  <si>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</si>
  <si>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</si>
  <si>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</si>
  <si>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1"/>
        <rFont val="Arial"/>
        <family val="2"/>
      </rPr>
      <t>NOTA 3:</t>
    </r>
    <r>
      <rPr>
        <sz val="11"/>
        <rFont val="Arial"/>
        <family val="2"/>
      </rPr>
      <t xml:space="preserve"> El A.I.U y su discriminación deben estar en porcentaje (%). </t>
    </r>
  </si>
  <si>
    <t>I=</t>
  </si>
  <si>
    <t>U=</t>
  </si>
  <si>
    <t>TOTAL A.I.U</t>
  </si>
  <si>
    <t>A.I.U.=</t>
  </si>
  <si>
    <t>P-01</t>
  </si>
  <si>
    <t>P-02</t>
  </si>
  <si>
    <t>P-03</t>
  </si>
  <si>
    <t>P-04</t>
  </si>
  <si>
    <t>P-05</t>
  </si>
  <si>
    <t>P-06</t>
  </si>
  <si>
    <t>P-07</t>
  </si>
  <si>
    <t>P-08</t>
  </si>
  <si>
    <t>P-09</t>
  </si>
  <si>
    <t>P-10</t>
  </si>
  <si>
    <t>P-11</t>
  </si>
  <si>
    <t>P-12</t>
  </si>
  <si>
    <t>P-13</t>
  </si>
  <si>
    <t>P-14</t>
  </si>
  <si>
    <t>P-15</t>
  </si>
  <si>
    <t>P-16</t>
  </si>
  <si>
    <t>P-17</t>
  </si>
  <si>
    <t>P-18</t>
  </si>
  <si>
    <t>P-19</t>
  </si>
  <si>
    <t>P-20</t>
  </si>
  <si>
    <t>P-21</t>
  </si>
  <si>
    <t>P-22</t>
  </si>
  <si>
    <t>P-23</t>
  </si>
  <si>
    <t>P-24</t>
  </si>
  <si>
    <t>P-25</t>
  </si>
  <si>
    <t>P-26</t>
  </si>
  <si>
    <t>P-27</t>
  </si>
  <si>
    <t>P-28</t>
  </si>
  <si>
    <t>P-29</t>
  </si>
  <si>
    <t>EMCALI-10004428</t>
  </si>
  <si>
    <t>EMCALI-10004429</t>
  </si>
  <si>
    <t>EMCALI-10004430</t>
  </si>
  <si>
    <t>EMCALI-10000524</t>
  </si>
  <si>
    <t>EMCALI-10004431</t>
  </si>
  <si>
    <t>EMCALI-10003535</t>
  </si>
  <si>
    <t>EMCALI-10003537</t>
  </si>
  <si>
    <t>EMCALI-10003538</t>
  </si>
  <si>
    <t>GOB-100110</t>
  </si>
  <si>
    <t>GOB-100111</t>
  </si>
  <si>
    <t>GOB-010106</t>
  </si>
  <si>
    <t>GOB-100122</t>
  </si>
  <si>
    <t>GOB-086401</t>
  </si>
  <si>
    <t>GOB-130805</t>
  </si>
  <si>
    <t>GOB-140239</t>
  </si>
  <si>
    <t>GOB-223004</t>
  </si>
  <si>
    <t>GOB-190710</t>
  </si>
  <si>
    <t>GOB-200215</t>
  </si>
  <si>
    <t>GOB-200101</t>
  </si>
  <si>
    <t>GOB-190505</t>
  </si>
  <si>
    <t>GOB-250423</t>
  </si>
  <si>
    <t>GOB-250402</t>
  </si>
  <si>
    <t>GOB-250522</t>
  </si>
  <si>
    <t>GOB-100602</t>
  </si>
  <si>
    <t>ANÁLISIS DE PRECIOS UNITARIOS — A.P.U.</t>
  </si>
  <si>
    <t>Alcantarillado y PTAR — Bolo La Italia (Zumbáculo) y Tienda Nueva, Palmira, Valle del Cauca</t>
  </si>
  <si>
    <t>CONEXIÓN DE ACOMETIDA DOMICILIAR Ø=6" A Ø=8" o 10", TUBERÍA UNIÓN MECÁNICA DE DOBLE PARED EN PVC (NTC 3722-1). INCLUYE ACARREO INTERNO Y ACCESORIOS</t>
  </si>
  <si>
    <t>VR. UNITARIO</t>
  </si>
  <si>
    <t>VR. PARCIAL</t>
  </si>
  <si>
    <t>I. EQUIPO Y HERRAMIENTA</t>
  </si>
  <si>
    <t>Equipo de perforación / sacabocado</t>
  </si>
  <si>
    <t>%MO</t>
  </si>
  <si>
    <t>SUBTOTAL I. EQUIPO Y HERRAMIENTA</t>
  </si>
  <si>
    <t>II. MATERIALES</t>
  </si>
  <si>
    <t>Limpiador y soldadura PVC</t>
  </si>
  <si>
    <t>Empaques, hidrosellos y accesorios menores</t>
  </si>
  <si>
    <t>SUBTOTAL II. MATERIALES</t>
  </si>
  <si>
    <t>III. TRANSPORTE</t>
  </si>
  <si>
    <t>Acarreo interno de materiales</t>
  </si>
  <si>
    <t>SUBTOTAL III. TRANSPORTE</t>
  </si>
  <si>
    <t>IV. MANO DE OBRA</t>
  </si>
  <si>
    <t>Cuadrilla A (1 oficial + 1 ayudante)</t>
  </si>
  <si>
    <t>SUBTOTAL IV. MANO DE OBRA</t>
  </si>
  <si>
    <t>TOTAL COSTO DIRECTO</t>
  </si>
  <si>
    <t>AIU (36,5%)</t>
  </si>
  <si>
    <t>VALOR UNITARIO TOTAL (COSTO DIRECTO + AIU)</t>
  </si>
  <si>
    <t>CONSTRUCCIÓN CAJA DOMICILIAR SENCILLA, MEDIDAS INTERIORES 0,60×0,60×1,00 M. INCLUYE LOSA Y TAPA PREFABRICADA, EXCAVACIÓN, RELLENO CON MATERIAL IMPORTADO, ACARREOS Y RETIRO DE SOBRANTES HASTA 20 KM</t>
  </si>
  <si>
    <t>Vibrador de concreto</t>
  </si>
  <si>
    <t>Concreto 21 MPa (3000 psi)</t>
  </si>
  <si>
    <t>Acero de refuerzo fy=420 MPa figurado</t>
  </si>
  <si>
    <t>Losa y tapa prefabricada para caja domiciliar</t>
  </si>
  <si>
    <t>Formaleta (proporción de usos)</t>
  </si>
  <si>
    <t>Material de relleno importado (afirmado/seleccionado)</t>
  </si>
  <si>
    <t>Mortero 1:3 impermeabilizado para resanes y cañuela</t>
  </si>
  <si>
    <t>Sellos, chazos y varios</t>
  </si>
  <si>
    <t>Retiro de sobrantes en volqueta hasta 20 km</t>
  </si>
  <si>
    <t>Cuadrilla A (1 oficial + 1 ayudante), incl. excavación</t>
  </si>
  <si>
    <t>SUMINISTRO E INSTALACIÓN DE SILLA TEE KIT PVC 8" × 6"</t>
  </si>
  <si>
    <t>Silla tee kit PVC 8"×6" (incluye empaques y abrazaderas)</t>
  </si>
  <si>
    <t>Limpiador y lubricante</t>
  </si>
  <si>
    <t>Accesorios menores y varios</t>
  </si>
  <si>
    <t>Acarreo interno</t>
  </si>
  <si>
    <t>SUMINISTRO E INSTALACIÓN DE SILLA TEE KIT PVC 250×160 MM</t>
  </si>
  <si>
    <t>Silla tee kit PVC 250×160 mm (incluye empaques y abrazaderas)</t>
  </si>
  <si>
    <t>SUMINISTRO E INSTALACIÓN DE SILLA TEE KIT PVC 355×160 MM</t>
  </si>
  <si>
    <t>Silla tee kit PVC 355×160 mm (incluye empaques y abrazaderas)</t>
  </si>
  <si>
    <t>SUMINISTRO E INSTALACIÓN DE SILLA TEE KIT PVC 400×160 MM</t>
  </si>
  <si>
    <t>Silla tee kit PVC 400×160 mm (incluye empaques y abrazaderas)</t>
  </si>
  <si>
    <t>SUMINISTRO E INSTALACIÓN DE CODO SANITARIO 90° × 6"</t>
  </si>
  <si>
    <t>Codo sanitario PVC 90° × 6"</t>
  </si>
  <si>
    <t>SUMINISTRO E INSTALACIÓN DE TUBERÍA PARA ALCANTARILLADO UNIÓN MECÁNICA DE DOBLE PARED EN PVC (NTC 3722-1) O PEAD (SN8), Ø=6". INCLUYE ACARREO INTERNO</t>
  </si>
  <si>
    <t>Equipo de nivelación de precisión (nivel/estación)</t>
  </si>
  <si>
    <t>Tubería PVC doble pared Ø=6" (160 mm), incl. desperdicio</t>
  </si>
  <si>
    <t>Hidrosello y lubricante</t>
  </si>
  <si>
    <t>Elementos de manipulación y varios</t>
  </si>
  <si>
    <t>Cuadrilla B (1 oficial + 2 ayudantes), rend. 60 ml/día</t>
  </si>
  <si>
    <t>Malla eslabonada galvanizada calibre 10, h=2,00 m</t>
  </si>
  <si>
    <t>Poste en tubo galvanizado 2" × 3,00 m (cada 3 m)</t>
  </si>
  <si>
    <t>Concreto para dados de cimentación</t>
  </si>
  <si>
    <t>Alambre de púas (3 hiladas)</t>
  </si>
  <si>
    <t>Tensores, grapas y alambre galvanizado</t>
  </si>
  <si>
    <t>Anticorrosivo, esmalte y varios</t>
  </si>
  <si>
    <t>CONSTRUCCIÓN CÁMARA DE INSPECCIÓN TIPO B CON ALTURA DE CILINDRO DE 2,01 A 2,50 M. INCLUYE LOSA Y TAPA PREFABRICADA, EXCAVACIÓN, RELLENO CON MATERIAL IMPORTADO, ACARREOS Y RETIRO DE SOBRANTES HASTA 20 KM</t>
  </si>
  <si>
    <t>Formaleta metálica para cilindro (proporción de usos)</t>
  </si>
  <si>
    <t>Concreto 21 MPa (3000 psi) placa fondo y cilindro</t>
  </si>
  <si>
    <t>Losa superior y tapa prefabricada con marco</t>
  </si>
  <si>
    <t>Peldaños de acceso</t>
  </si>
  <si>
    <t>Concreto 14 MPa para solado</t>
  </si>
  <si>
    <t>Mortero 1:3 para cañuelas y resanes</t>
  </si>
  <si>
    <t>Impermeabilizante, sellos y varios</t>
  </si>
  <si>
    <t>Cuadrilla B (1 oficial + 2 ayudantes), incl. excavación</t>
  </si>
  <si>
    <t>Ladrillo cerámico tipo rejilla (calado)</t>
  </si>
  <si>
    <t>Mortero de pega 1:4</t>
  </si>
  <si>
    <t>Desperdicios y varios</t>
  </si>
  <si>
    <t>CONCRETO ESTRUCTURAL PARA ESTRUCTURAS (CIMENTACIONES, VIGAS, COLUMNAS, MUROS) 21 MPA</t>
  </si>
  <si>
    <t>Concreto 21 MPa (3000 psi), incl. desperdicio</t>
  </si>
  <si>
    <t>Desmoldante y curador</t>
  </si>
  <si>
    <t>Aditivos, separadores y varios</t>
  </si>
  <si>
    <t>Cuadrilla B (1 oficial + 2 ayudantes)</t>
  </si>
  <si>
    <t>P-30</t>
  </si>
  <si>
    <t>P-31</t>
  </si>
  <si>
    <t>P-32</t>
  </si>
  <si>
    <t>P-33</t>
  </si>
  <si>
    <t>P-34</t>
  </si>
  <si>
    <t>P-35</t>
  </si>
  <si>
    <t>P-36</t>
  </si>
  <si>
    <t>P-37</t>
  </si>
  <si>
    <t>P-38</t>
  </si>
  <si>
    <t>P-39</t>
  </si>
  <si>
    <t>P-40</t>
  </si>
  <si>
    <t>P-41</t>
  </si>
  <si>
    <t>FORMULARIO 1 - PRESUPUESTO OFICIAL</t>
  </si>
  <si>
    <t>1. COLECTOR PRINCIPAL A PTAR Y COLECTOR DESCARGA FINAL</t>
  </si>
  <si>
    <t>1.1 PRELIMINARES</t>
  </si>
  <si>
    <t>1.2. EXCAVACIONES</t>
  </si>
  <si>
    <t>1.3. RELLENOS</t>
  </si>
  <si>
    <t>1.4. RETIROS</t>
  </si>
  <si>
    <t>1.5. DERRUMBES- ACODALAMIENTOS Y OTROS</t>
  </si>
  <si>
    <t>1.6. DEMOLICIONES Y ROTURA</t>
  </si>
  <si>
    <t>1.7. MATERIALES PETREOS Y PAVIMENTOS</t>
  </si>
  <si>
    <t>1.8. TUBERIA</t>
  </si>
  <si>
    <t>1.9. CAMARAS TIPO  B</t>
  </si>
  <si>
    <t>1.10. DOMICILIARIAS</t>
  </si>
  <si>
    <t>2. PLANTA DE TRATAMIENTO DE AGUAS RESIDUALES</t>
  </si>
  <si>
    <t>2.1. PRELIMINARES</t>
  </si>
  <si>
    <t>2.2. TRATAMIENTO PRELIMINAR</t>
  </si>
  <si>
    <t>2.3. FILTROS PERCOLADORES</t>
  </si>
  <si>
    <t>ESCALERA METALICA</t>
  </si>
  <si>
    <t>2.4. SEDIMENTADOR  SECUNDARIO</t>
  </si>
  <si>
    <t>2.5. LECHOS DE SECADO</t>
  </si>
  <si>
    <t xml:space="preserve">2.6. CASETA </t>
  </si>
  <si>
    <t>2.7. INSTALACIONES DE REDES Y ACCESORIOS  ELÉCTRICOS</t>
  </si>
  <si>
    <t>2.7.1. ALIMENTADORES - CABLEADO</t>
  </si>
  <si>
    <t>2.7.2. TABLEROS (SUMINISTRO , TRANSPORTE E INSTALACIÓN)</t>
  </si>
  <si>
    <t xml:space="preserve">2.7.3. CONDUCCION PARA ALIMENTADORES </t>
  </si>
  <si>
    <t xml:space="preserve">2.7.4. SALIDAS TOMAS -INTERRUPTORES- ILUMINACION </t>
  </si>
  <si>
    <t>2.7.5. ILUIMNACION PÉRIMETRAL</t>
  </si>
  <si>
    <t>2.7.6. CONSTRUCCION RED DE MEDIA TENSION 13,2 KV Y SUBESTACION</t>
  </si>
  <si>
    <t>2.7.7. DOCUMENTACION Y TRAMITES</t>
  </si>
  <si>
    <t>SUBTOTAL OBRAS</t>
  </si>
  <si>
    <t>PLAN DE MANEJO AMBIENTAL</t>
  </si>
  <si>
    <t>OBJETO:</t>
  </si>
  <si>
    <t>FORMULARIO 1 - OFERTA ECONOMICA</t>
  </si>
  <si>
    <t>PROPONENTE</t>
  </si>
  <si>
    <t>OBJETO: EJECUTAR EL PLAN DE OBRAS PÚBLICAS, BAJO LA MODALIDAD DE PRECIOS UNITARIOS FIJOS, PARA LA “CONSTRUCCION DEL SISTEMA DE ALCANTRARILLADO Y PLANTA DE TRATAMIENTO DE AGUA POTABLE CORREGIMIENTO TIENDA NUEVA – MUNICIPIO DE PALMIRA - VALLE DEL CAUCA"</t>
  </si>
  <si>
    <t>VALLECAUCANA DE AGUAS S.A. E.S.P.</t>
  </si>
  <si>
    <t>PLAN DE APLICACIÓN DEL PROTOCOLO DE SEGURIDAD Y SALUD EN EL TRABAJO - PAPSO</t>
  </si>
  <si>
    <t>PLAN DE MANEJO AMBIENTAL - PMA</t>
  </si>
  <si>
    <t xml:space="preserve">VALOR UNITARIO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</si>
</sst>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6" formatCode="&quot;$&quot;\ #,##0;[Red]\-&quot;$&quot;\ #,##0"/>
    <numFmt numFmtId="44" formatCode="_-&quot;$&quot;\ * #,##0.00_-;\-&quot;$&quot;\ * #,##0.00_-;_-&quot;$&quot;\ * &quot;-&quot;??_-;_-@_-"/>
    <numFmt numFmtId="43" formatCode="_-* #,##0.00_-;\-* #,##0.00_-;_-* &quot;-&quot;??_-;_-@_-"/>
    <numFmt numFmtId="164" formatCode="#,##0.0"/>
    <numFmt numFmtId="165" formatCode="_ * #,##0.00_ ;_ * \-#,##0.00_ ;_ * &quot;-&quot;??_ ;_ @_ "/>
    <numFmt numFmtId="166" formatCode="_ &quot;$&quot;\ * #,##0_ ;_ &quot;$&quot;\ * \-#,##0_ ;_ &quot;$&quot;\ * &quot;-&quot;_ ;_ @_ "/>
    <numFmt numFmtId="167" formatCode="&quot;$&quot;\ #,##0.00;[Red]&quot;$&quot;\ \-#,##0.00"/>
    <numFmt numFmtId="168" formatCode="&quot;$&quot;\ #,##0.00_);\(&quot;$&quot;\ #,##0.00\)"/>
    <numFmt numFmtId="169" formatCode="&quot;$&quot;\ #,##0.00"/>
    <numFmt numFmtId="170" formatCode="_-[$$-240A]\ * #,##0.00_ ;_-[$$-240A]\ * \-#,##0.00\ ;_-[$$-240A]\ * &quot;-&quot;??_ ;_-@_ "/>
    <numFmt numFmtId="171" formatCode="_-* #,##0.00\ &quot;Pts&quot;_-;\-* #,##0.00\ &quot;Pts&quot;_-;_-* &quot;-&quot;??\ &quot;Pts&quot;_-;_-@_-"/>
    <numFmt numFmtId="172" formatCode="_([$$-240A]\ * #,##0.00_);_([$$-240A]\ * \(#,##0.00\);_([$$-240A]\ * &quot;-&quot;??_);_(@_)"/>
    <numFmt numFmtId="173" formatCode="0.0%"/>
    <numFmt numFmtId="174" formatCode="0#.00\ \L\t"/>
    <numFmt numFmtId="175" formatCode="_ * #,##0_ ;_ * \-#,##0_ ;_ * &quot;-&quot;??_ ;_ @_ "/>
    <numFmt numFmtId="176" formatCode="#,##0.0000"/>
    <numFmt numFmtId="177" formatCode="_-&quot;$&quot;* #,##0.00_-;\-&quot;$&quot;* #,##0.00_-;_-&quot;$&quot;* &quot;-&quot;??_-;_-@_-"/>
    <numFmt numFmtId="178" formatCode="\$#,##0"/>
    <numFmt numFmtId="179" formatCode="#,##0.000"/>
    <numFmt numFmtId="180" formatCode="\$#,##0.00"/>
    <numFmt numFmtId="181" formatCode="_-[$$-240A]* #,##0.00_-;\-[$$-240A]* #,##0.00_-;_-[$$-240A]* &quot;-&quot;??_-;_-@_-"/>
    <numFmt numFmtId="182" formatCode="_([$$-240A]\ * #,##0_);_([$$-240A]\ * \(#,##0\);_([$$-240A]\ * &quot;-&quot;??_);_(@_)"/>
    <numFmt numFmtId="183" formatCode="_ [$$-240A]\ * #,##0.00_ ;_ [$$-240A]\ * \-#,##0.00_ ;_ [$$-240A]\ * &quot;-&quot;??_ ;_ @_ "/>
    <numFmt numFmtId="184" formatCode="&quot;$ &quot;#,##0.00"/>
  </numFmts>
  <fonts count="48">
    <font>
      <sz val="11"/>
      <color theme="1"/>
      <name val="Calibri"/>
      <family val="2"/>
      <scheme val="minor"/>
    </font>
    <font>
      <sz val="11"/>
      <color theme="1"/>
      <name val="Calibri"/>
      <family val="2"/>
      <scheme val="minor"/>
    </font>
    <font>
      <sz val="10"/>
      <name val="Arial"/>
      <family val="2"/>
    </font>
    <font>
      <sz val="9"/>
      <name val="Arial"/>
      <family val="2"/>
    </font>
    <font>
      <b/>
      <sz val="10"/>
      <name val="Arial"/>
      <family val="2"/>
    </font>
    <font>
      <b/>
      <sz val="12"/>
      <name val="Arial"/>
      <family val="2"/>
    </font>
    <font>
      <sz val="14"/>
      <name val="Arial"/>
      <family val="2"/>
    </font>
    <font>
      <b/>
      <sz val="14"/>
      <name val="Arial"/>
      <family val="2"/>
    </font>
    <font>
      <sz val="11"/>
      <name val="Arial"/>
      <family val="2"/>
    </font>
    <font>
      <b/>
      <sz val="12"/>
      <color rgb="FF000000"/>
      <name val="Arial"/>
      <family val="2"/>
    </font>
    <font>
      <sz val="9"/>
      <color rgb="FF000000"/>
      <name val="Arial"/>
      <family val="2"/>
    </font>
    <font>
      <b/>
      <sz val="8"/>
      <color rgb="FF000000"/>
      <name val="Arial"/>
      <family val="2"/>
    </font>
    <font>
      <b/>
      <sz val="11"/>
      <name val="Arial"/>
      <family val="2"/>
    </font>
    <font>
      <sz val="10"/>
      <name val="Arial Narrow"/>
      <family val="2"/>
    </font>
    <font>
      <sz val="12"/>
      <name val="Arial Narrow"/>
      <family val="2"/>
    </font>
    <font>
      <sz val="11"/>
      <name val="Arial Narrow"/>
      <family val="2"/>
    </font>
    <font>
      <sz val="8"/>
      <name val="Arial Narrow"/>
      <family val="2"/>
    </font>
    <font>
      <sz val="10"/>
      <name val="Phinster"/>
    </font>
    <font>
      <sz val="10"/>
      <color theme="1"/>
      <name val="Tahoma"/>
      <family val="2"/>
    </font>
    <font>
      <b/>
      <sz val="11"/>
      <color theme="1"/>
      <name val="Calibri"/>
      <family val="2"/>
      <scheme val="minor"/>
    </font>
    <font>
      <b/>
      <sz val="11"/>
      <name val="Calibri"/>
      <family val="2"/>
    </font>
    <font>
      <sz val="11"/>
      <name val="Calibri"/>
      <family val="2"/>
    </font>
    <font>
      <b/>
      <sz val="13"/>
      <color rgb="FFFFFFFF"/>
      <name val="Arial"/>
      <family val="2"/>
    </font>
    <font>
      <b/>
      <sz val="9"/>
      <color rgb="FFFFFFFF"/>
      <name val="Arial"/>
      <family val="2"/>
    </font>
    <font>
      <b/>
      <sz val="9"/>
      <color rgb="FF000000"/>
      <name val="Arial"/>
      <family val="2"/>
    </font>
    <font>
      <sz val="8"/>
      <color rgb="FF000000"/>
      <name val="Arial"/>
      <family val="2"/>
    </font>
    <font>
      <sz val="7"/>
      <color rgb="FF000000"/>
      <name val="Arial"/>
      <family val="2"/>
    </font>
    <font>
      <i/>
      <sz val="8"/>
      <color rgb="FF000000"/>
      <name val="Arial"/>
      <family val="2"/>
    </font>
    <font>
      <i/>
      <sz val="9"/>
      <color rgb="FF000000"/>
      <name val="Arial"/>
      <family val="2"/>
    </font>
    <font>
      <b/>
      <sz val="11"/>
      <color rgb="FFFFFFFF"/>
      <name val="Arial"/>
      <family val="2"/>
    </font>
    <font>
      <i/>
      <sz val="8"/>
      <color rgb="FF1F1F1F"/>
      <name val="Arial"/>
      <family val="2"/>
    </font>
    <font>
      <i/>
      <sz val="9"/>
      <color rgb="FF4F4F4F"/>
      <name val="Arial"/>
      <family val="2"/>
    </font>
    <font>
      <b/>
      <sz val="9"/>
      <color rgb="FF7F3F00"/>
      <name val="Arial"/>
      <family val="2"/>
    </font>
    <font>
      <b/>
      <sz val="8"/>
      <color rgb="FFFFFFFF"/>
      <name val="Arial"/>
      <family val="2"/>
    </font>
    <font>
      <b/>
      <sz val="14"/>
      <color rgb="FFFFFFFF"/>
      <name val="Arial"/>
      <family val="2"/>
    </font>
    <font>
      <b/>
      <sz val="10"/>
      <color rgb="FFFFFFFF"/>
      <name val="Arial"/>
      <family val="2"/>
    </font>
    <font>
      <sz val="9"/>
      <color rgb="FFBDD7EE"/>
      <name val="Arial"/>
      <family val="2"/>
    </font>
    <font>
      <b/>
      <sz val="13"/>
      <color rgb="FF000000"/>
      <name val="Arial"/>
      <family val="2"/>
    </font>
    <font>
      <sz val="8"/>
      <color rgb="FF555555"/>
      <name val="Arial"/>
      <family val="2"/>
    </font>
    <font>
      <sz val="11"/>
      <color theme="1"/>
      <name val="Calibri"/>
      <family val="2"/>
      <charset val="1"/>
    </font>
    <font>
      <sz val="8"/>
      <name val="Calibri"/>
      <family val="2"/>
    </font>
    <font>
      <b/>
      <sz val="8"/>
      <name val="Arial"/>
      <family val="2"/>
      <charset val="1"/>
    </font>
    <font>
      <sz val="8"/>
      <name val="Arial"/>
      <family val="2"/>
      <charset val="1"/>
    </font>
    <font>
      <i/>
      <sz val="9"/>
      <name val="Arial"/>
      <family val="2"/>
    </font>
    <font>
      <sz val="11"/>
      <name val="Calibri"/>
      <family val="2"/>
      <scheme val="minor"/>
    </font>
    <font>
      <sz val="16"/>
      <name val="Arial"/>
      <family val="2"/>
    </font>
    <font>
      <b/>
      <sz val="12"/>
      <name val="Arial Narrow"/>
      <family val="2"/>
    </font>
    <font>
      <b/>
      <sz val="18"/>
      <name val="Arial Narrow"/>
      <family val="2"/>
    </font>
  </fonts>
  <fills count="34">
    <fill>
      <patternFill patternType="none"/>
    </fill>
    <fill>
      <patternFill patternType="gray125"/>
    </fill>
    <fill>
      <patternFill patternType="solid">
        <fgColor theme="2"/>
        <bgColor indexed="64"/>
      </patternFill>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rgb="FFF2F2F2"/>
      </patternFill>
    </fill>
    <fill>
      <patternFill patternType="solid">
        <fgColor theme="2" tint="-9.9978637043366805E-2"/>
        <bgColor indexed="64"/>
      </patternFill>
    </fill>
    <fill>
      <patternFill patternType="solid">
        <fgColor rgb="FF1F3864"/>
      </patternFill>
    </fill>
    <fill>
      <patternFill patternType="solid">
        <fgColor rgb="FF2E75B6"/>
      </patternFill>
    </fill>
    <fill>
      <patternFill patternType="solid">
        <fgColor rgb="FFD6E4F0"/>
      </patternFill>
    </fill>
    <fill>
      <patternFill patternType="solid">
        <fgColor rgb="FFFFFFFF"/>
      </patternFill>
    </fill>
    <fill>
      <patternFill patternType="solid">
        <fgColor rgb="FFFFF2CC"/>
      </patternFill>
    </fill>
    <fill>
      <patternFill patternType="solid">
        <fgColor rgb="FF1E5631"/>
      </patternFill>
    </fill>
    <fill>
      <patternFill patternType="solid">
        <fgColor rgb="FFD9EAD3"/>
      </patternFill>
    </fill>
    <fill>
      <patternFill patternType="solid">
        <fgColor rgb="FF7F3F00"/>
      </patternFill>
    </fill>
    <fill>
      <patternFill patternType="solid">
        <fgColor rgb="FFFCE5CD"/>
      </patternFill>
    </fill>
    <fill>
      <patternFill patternType="solid">
        <fgColor rgb="FF4A148C"/>
      </patternFill>
    </fill>
    <fill>
      <patternFill patternType="solid">
        <fgColor rgb="FFEDE7F6"/>
      </patternFill>
    </fill>
    <fill>
      <patternFill patternType="solid">
        <fgColor rgb="FF7F0000"/>
      </patternFill>
    </fill>
    <fill>
      <patternFill patternType="solid">
        <fgColor rgb="FFFCE4EC"/>
      </patternFill>
    </fill>
    <fill>
      <patternFill patternType="solid">
        <fgColor rgb="FFEBF3FB"/>
      </patternFill>
    </fill>
    <fill>
      <patternFill patternType="solid">
        <fgColor rgb="FF003366"/>
      </patternFill>
    </fill>
    <fill>
      <patternFill patternType="solid">
        <fgColor rgb="FF1F4E79"/>
      </patternFill>
    </fill>
    <fill>
      <patternFill patternType="solid">
        <fgColor rgb="FFD6DCE4"/>
      </patternFill>
    </fill>
    <fill>
      <patternFill patternType="solid">
        <fgColor rgb="FFFFD966"/>
      </patternFill>
    </fill>
    <fill>
      <patternFill patternType="solid">
        <fgColor rgb="FFF5F5F5"/>
      </patternFill>
    </fill>
    <fill>
      <patternFill patternType="solid">
        <fgColor rgb="FFBDD7EE"/>
      </patternFill>
    </fill>
    <fill>
      <patternFill patternType="solid">
        <fgColor rgb="FFE2EFDA"/>
      </patternFill>
    </fill>
    <fill>
      <patternFill patternType="solid">
        <fgColor rgb="FFFEFCF0"/>
      </patternFill>
    </fill>
    <fill>
      <patternFill patternType="solid">
        <fgColor theme="0" tint="-0.499984740745262"/>
        <bgColor indexed="64"/>
      </patternFill>
    </fill>
    <fill>
      <patternFill patternType="solid">
        <fgColor rgb="FF1F4E79"/>
        <bgColor rgb="FF003366"/>
      </patternFill>
    </fill>
    <fill>
      <patternFill patternType="solid">
        <fgColor rgb="FFD9E2F3"/>
        <bgColor rgb="FFCCFFFF"/>
      </patternFill>
    </fill>
    <fill>
      <patternFill patternType="solid">
        <fgColor rgb="FFFFF2CC"/>
        <bgColor rgb="FFFFFFFF"/>
      </patternFill>
    </fill>
  </fills>
  <borders count="5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double">
        <color indexed="64"/>
      </left>
      <right/>
      <top/>
      <bottom/>
      <diagonal/>
    </border>
    <border>
      <left/>
      <right/>
      <top/>
      <bottom style="medium">
        <color indexed="64"/>
      </bottom>
      <diagonal/>
    </border>
    <border>
      <left/>
      <right style="double">
        <color indexed="64"/>
      </right>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auto="1"/>
      </left>
      <right/>
      <top style="thin">
        <color auto="1"/>
      </top>
      <bottom style="thin">
        <color auto="1"/>
      </bottom>
      <diagonal/>
    </border>
    <border>
      <left/>
      <right/>
      <top style="medium">
        <color auto="1"/>
      </top>
      <bottom style="thin">
        <color indexed="64"/>
      </bottom>
      <diagonal/>
    </border>
    <border>
      <left/>
      <right style="thin">
        <color auto="1"/>
      </right>
      <top/>
      <bottom style="thin">
        <color auto="1"/>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medium">
        <color indexed="64"/>
      </left>
      <right style="thin">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dashed">
        <color indexed="64"/>
      </left>
      <right/>
      <top/>
      <bottom/>
      <diagonal/>
    </border>
  </borders>
  <cellStyleXfs count="41">
    <xf numFmtId="0" fontId="0" fillId="0" borderId="0"/>
    <xf numFmtId="0" fontId="2" fillId="0" borderId="0"/>
    <xf numFmtId="0" fontId="2" fillId="0" borderId="0"/>
    <xf numFmtId="0" fontId="2" fillId="0" borderId="0"/>
    <xf numFmtId="165" fontId="2"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2" fillId="0" borderId="0"/>
    <xf numFmtId="166" fontId="2" fillId="0" borderId="0" applyFont="0" applyFill="0" applyBorder="0" applyAlignment="0" applyProtection="0"/>
    <xf numFmtId="167" fontId="2" fillId="0" borderId="0" applyFont="0" applyFill="0" applyBorder="0" applyAlignment="0" applyProtection="0"/>
    <xf numFmtId="0" fontId="2" fillId="0" borderId="0"/>
    <xf numFmtId="0" fontId="2" fillId="0" borderId="0"/>
    <xf numFmtId="171" fontId="2" fillId="0" borderId="0" applyFont="0" applyFill="0" applyBorder="0" applyAlignment="0" applyProtection="0"/>
    <xf numFmtId="174" fontId="2" fillId="0" borderId="0" applyFont="0" applyFill="0" applyBorder="0" applyAlignment="0" applyProtection="0"/>
    <xf numFmtId="165" fontId="2" fillId="0" borderId="0" applyFont="0" applyFill="0" applyBorder="0" applyAlignment="0" applyProtection="0"/>
    <xf numFmtId="0" fontId="2" fillId="0" borderId="0"/>
    <xf numFmtId="165" fontId="2" fillId="0" borderId="0" applyFont="0" applyFill="0" applyBorder="0" applyAlignment="0" applyProtection="0"/>
    <xf numFmtId="43" fontId="1" fillId="0" borderId="0" applyFont="0" applyFill="0" applyBorder="0" applyAlignment="0" applyProtection="0"/>
    <xf numFmtId="0" fontId="17" fillId="0" borderId="0"/>
    <xf numFmtId="43" fontId="1" fillId="0" borderId="0" applyFont="0" applyFill="0" applyBorder="0" applyAlignment="0" applyProtection="0"/>
    <xf numFmtId="0" fontId="18" fillId="0" borderId="0"/>
    <xf numFmtId="177" fontId="1" fillId="0" borderId="0" applyFont="0" applyFill="0" applyBorder="0" applyAlignment="0" applyProtection="0"/>
    <xf numFmtId="0" fontId="2" fillId="0" borderId="0"/>
    <xf numFmtId="9" fontId="1" fillId="0" borderId="0" applyFont="0" applyFill="0" applyBorder="0" applyAlignment="0" applyProtection="0"/>
    <xf numFmtId="166" fontId="2" fillId="0" borderId="0" applyFont="0" applyFill="0" applyBorder="0" applyAlignment="0" applyProtection="0"/>
    <xf numFmtId="44" fontId="2" fillId="0" borderId="0" applyFont="0" applyFill="0" applyBorder="0" applyAlignment="0" applyProtection="0"/>
    <xf numFmtId="0" fontId="2" fillId="0" borderId="0"/>
    <xf numFmtId="165" fontId="1" fillId="0" borderId="0" applyFont="0" applyFill="0" applyBorder="0" applyAlignment="0" applyProtection="0"/>
    <xf numFmtId="0" fontId="2" fillId="0" borderId="0"/>
    <xf numFmtId="0" fontId="2" fillId="0" borderId="0"/>
    <xf numFmtId="0" fontId="2" fillId="0" borderId="0"/>
    <xf numFmtId="0" fontId="1" fillId="0" borderId="0"/>
    <xf numFmtId="171" fontId="2" fillId="0" borderId="0" applyFont="0" applyFill="0" applyBorder="0" applyAlignment="0" applyProtection="0"/>
    <xf numFmtId="166" fontId="2" fillId="0" borderId="0" applyFont="0" applyFill="0" applyBorder="0" applyAlignment="0" applyProtection="0"/>
    <xf numFmtId="0" fontId="2" fillId="0" borderId="0"/>
    <xf numFmtId="44" fontId="2" fillId="0" borderId="0" applyFont="0" applyFill="0" applyBorder="0" applyAlignment="0" applyProtection="0"/>
    <xf numFmtId="44" fontId="1" fillId="0" borderId="0" applyFont="0" applyFill="0" applyBorder="0" applyAlignment="0" applyProtection="0"/>
    <xf numFmtId="0" fontId="39" fillId="0" borderId="0"/>
    <xf numFmtId="0" fontId="2" fillId="0" borderId="0"/>
    <xf numFmtId="9" fontId="2" fillId="0" borderId="0" applyFont="0" applyFill="0" applyBorder="0" applyAlignment="0" applyProtection="0"/>
  </cellStyleXfs>
  <cellXfs count="448">
    <xf numFmtId="0" fontId="0" fillId="0" borderId="0" xfId="0"/>
    <xf numFmtId="0" fontId="2" fillId="0" borderId="1" xfId="0" applyFont="1" applyBorder="1" applyAlignment="1">
      <alignment horizontal="center"/>
    </xf>
    <xf numFmtId="0" fontId="2" fillId="0" borderId="1" xfId="0" applyFont="1" applyBorder="1"/>
    <xf numFmtId="168" fontId="6" fillId="0" borderId="21" xfId="10" applyNumberFormat="1" applyFont="1" applyBorder="1" applyAlignment="1">
      <alignment horizontal="right" vertical="center" wrapText="1"/>
    </xf>
    <xf numFmtId="168" fontId="6" fillId="0" borderId="1" xfId="10" applyNumberFormat="1" applyFont="1" applyBorder="1" applyAlignment="1">
      <alignment horizontal="right" vertical="center" wrapText="1"/>
    </xf>
    <xf numFmtId="0" fontId="14" fillId="0" borderId="0" xfId="11" applyFont="1"/>
    <xf numFmtId="0" fontId="14" fillId="0" borderId="10" xfId="11" applyFont="1" applyBorder="1"/>
    <xf numFmtId="0" fontId="14" fillId="0" borderId="12" xfId="11" applyFont="1" applyBorder="1"/>
    <xf numFmtId="0" fontId="16" fillId="0" borderId="0" xfId="11" applyFont="1"/>
    <xf numFmtId="0" fontId="13" fillId="0" borderId="0" xfId="11" applyFont="1"/>
    <xf numFmtId="0" fontId="14" fillId="0" borderId="27" xfId="11" applyFont="1" applyBorder="1"/>
    <xf numFmtId="0" fontId="0" fillId="0" borderId="0" xfId="0" applyAlignment="1">
      <alignment wrapText="1"/>
    </xf>
    <xf numFmtId="170" fontId="7" fillId="0" borderId="1" xfId="14" applyNumberFormat="1" applyFont="1" applyFill="1" applyBorder="1" applyAlignment="1">
      <alignment horizontal="center" vertical="center"/>
    </xf>
    <xf numFmtId="0" fontId="0" fillId="2" borderId="18" xfId="0" applyFill="1" applyBorder="1"/>
    <xf numFmtId="0" fontId="0" fillId="0" borderId="35" xfId="0" applyBorder="1"/>
    <xf numFmtId="0" fontId="0" fillId="0" borderId="1" xfId="0" applyBorder="1"/>
    <xf numFmtId="0" fontId="0" fillId="0" borderId="22" xfId="0" applyBorder="1"/>
    <xf numFmtId="0" fontId="20" fillId="0" borderId="35" xfId="0" applyFont="1" applyBorder="1"/>
    <xf numFmtId="0" fontId="20" fillId="0" borderId="1" xfId="0" applyFont="1" applyBorder="1"/>
    <xf numFmtId="0" fontId="20" fillId="0" borderId="22" xfId="0" applyFont="1" applyBorder="1"/>
    <xf numFmtId="0" fontId="0" fillId="7" borderId="36" xfId="0" applyFill="1" applyBorder="1"/>
    <xf numFmtId="0" fontId="0" fillId="7" borderId="37" xfId="0" applyFill="1" applyBorder="1"/>
    <xf numFmtId="0" fontId="20" fillId="7" borderId="37" xfId="0" applyFont="1" applyFill="1" applyBorder="1"/>
    <xf numFmtId="44" fontId="20" fillId="7" borderId="38" xfId="37" applyFont="1" applyFill="1" applyBorder="1"/>
    <xf numFmtId="44" fontId="0" fillId="0" borderId="1" xfId="37" applyFont="1" applyBorder="1"/>
    <xf numFmtId="6" fontId="0" fillId="0" borderId="0" xfId="0" applyNumberFormat="1" applyAlignment="1">
      <alignment vertical="center" wrapText="1"/>
    </xf>
    <xf numFmtId="0" fontId="0" fillId="2" borderId="1" xfId="0" applyFill="1" applyBorder="1"/>
    <xf numFmtId="6" fontId="0" fillId="0" borderId="1" xfId="0" applyNumberFormat="1" applyBorder="1" applyAlignment="1">
      <alignment vertical="center" wrapText="1"/>
    </xf>
    <xf numFmtId="0" fontId="19" fillId="0" borderId="1" xfId="0" applyFont="1" applyBorder="1" applyAlignment="1">
      <alignment horizontal="center" vertical="center" wrapText="1"/>
    </xf>
    <xf numFmtId="0" fontId="19" fillId="0" borderId="1" xfId="0" applyFont="1" applyBorder="1" applyAlignment="1">
      <alignment horizontal="right" vertical="center" wrapText="1"/>
    </xf>
    <xf numFmtId="0" fontId="0" fillId="0" borderId="1" xfId="0" applyBorder="1" applyAlignment="1">
      <alignment vertical="center" wrapText="1"/>
    </xf>
    <xf numFmtId="0" fontId="0" fillId="0" borderId="1" xfId="0" applyBorder="1" applyAlignment="1">
      <alignment horizontal="right" vertical="center" wrapText="1"/>
    </xf>
    <xf numFmtId="6" fontId="0" fillId="0" borderId="1" xfId="0" applyNumberFormat="1" applyBorder="1" applyAlignment="1">
      <alignment horizontal="right" vertical="center" wrapText="1"/>
    </xf>
    <xf numFmtId="0" fontId="21" fillId="0" borderId="1" xfId="0" applyFont="1" applyBorder="1"/>
    <xf numFmtId="6" fontId="21" fillId="0" borderId="1" xfId="0" applyNumberFormat="1" applyFont="1" applyBorder="1"/>
    <xf numFmtId="6" fontId="0" fillId="0" borderId="1" xfId="0" applyNumberFormat="1" applyBorder="1"/>
    <xf numFmtId="9" fontId="0" fillId="0" borderId="1" xfId="0" applyNumberFormat="1" applyBorder="1"/>
    <xf numFmtId="0" fontId="0" fillId="7" borderId="1" xfId="0" applyFill="1" applyBorder="1"/>
    <xf numFmtId="0" fontId="20" fillId="7" borderId="1" xfId="0" applyFont="1" applyFill="1" applyBorder="1"/>
    <xf numFmtId="6" fontId="20" fillId="7" borderId="1" xfId="37" applyNumberFormat="1" applyFont="1" applyFill="1" applyBorder="1"/>
    <xf numFmtId="6" fontId="20" fillId="0" borderId="1" xfId="0" applyNumberFormat="1" applyFont="1" applyBorder="1"/>
    <xf numFmtId="9" fontId="21" fillId="0" borderId="1" xfId="0" applyNumberFormat="1" applyFont="1" applyBorder="1"/>
    <xf numFmtId="6" fontId="0" fillId="0" borderId="0" xfId="0" applyNumberFormat="1"/>
    <xf numFmtId="0" fontId="0" fillId="0" borderId="35" xfId="0" applyBorder="1" applyAlignment="1">
      <alignment wrapText="1"/>
    </xf>
    <xf numFmtId="6" fontId="0" fillId="0" borderId="22" xfId="0" applyNumberFormat="1" applyBorder="1"/>
    <xf numFmtId="0" fontId="19" fillId="0" borderId="35" xfId="0" applyFont="1" applyBorder="1" applyAlignment="1">
      <alignment wrapText="1"/>
    </xf>
    <xf numFmtId="0" fontId="19" fillId="0" borderId="1" xfId="0" applyFont="1" applyBorder="1"/>
    <xf numFmtId="6" fontId="19" fillId="0" borderId="22" xfId="0" applyNumberFormat="1" applyFont="1" applyBorder="1"/>
    <xf numFmtId="0" fontId="19" fillId="0" borderId="0" xfId="0" applyFont="1"/>
    <xf numFmtId="10" fontId="0" fillId="0" borderId="1" xfId="0" applyNumberFormat="1" applyBorder="1"/>
    <xf numFmtId="0" fontId="19" fillId="0" borderId="36" xfId="0" applyFont="1" applyBorder="1" applyAlignment="1">
      <alignment wrapText="1"/>
    </xf>
    <xf numFmtId="6" fontId="19" fillId="0" borderId="37" xfId="0" applyNumberFormat="1" applyFont="1" applyBorder="1"/>
    <xf numFmtId="0" fontId="19" fillId="0" borderId="37" xfId="0" applyFont="1" applyBorder="1"/>
    <xf numFmtId="6" fontId="19" fillId="0" borderId="38" xfId="0" applyNumberFormat="1" applyFont="1" applyBorder="1"/>
    <xf numFmtId="6" fontId="19" fillId="0" borderId="0" xfId="0" applyNumberFormat="1" applyFont="1"/>
    <xf numFmtId="0" fontId="0" fillId="0" borderId="36" xfId="0" applyBorder="1" applyAlignment="1">
      <alignment wrapText="1"/>
    </xf>
    <xf numFmtId="6" fontId="0" fillId="0" borderId="37" xfId="0" applyNumberFormat="1" applyBorder="1"/>
    <xf numFmtId="0" fontId="0" fillId="0" borderId="37" xfId="0" applyBorder="1"/>
    <xf numFmtId="0" fontId="23" fillId="9" borderId="1" xfId="0" applyFont="1" applyFill="1" applyBorder="1" applyAlignment="1">
      <alignment horizontal="left" vertical="center"/>
    </xf>
    <xf numFmtId="0" fontId="0" fillId="0" borderId="1" xfId="0" applyBorder="1" applyAlignment="1">
      <alignment wrapText="1"/>
    </xf>
    <xf numFmtId="0" fontId="23" fillId="9" borderId="1" xfId="0" applyFont="1" applyFill="1" applyBorder="1" applyAlignment="1">
      <alignment horizontal="center" vertical="center"/>
    </xf>
    <xf numFmtId="0" fontId="23" fillId="9" borderId="1" xfId="0" applyFont="1" applyFill="1" applyBorder="1" applyAlignment="1">
      <alignment horizontal="center" vertical="center" wrapText="1"/>
    </xf>
    <xf numFmtId="0" fontId="10" fillId="10" borderId="1" xfId="0" applyFont="1" applyFill="1" applyBorder="1" applyAlignment="1">
      <alignment horizontal="center" vertical="center"/>
    </xf>
    <xf numFmtId="0" fontId="10" fillId="10" borderId="1" xfId="0" applyFont="1" applyFill="1" applyBorder="1" applyAlignment="1">
      <alignment horizontal="left" vertical="center" wrapText="1"/>
    </xf>
    <xf numFmtId="4" fontId="10" fillId="10" borderId="1" xfId="0" applyNumberFormat="1" applyFont="1" applyFill="1" applyBorder="1" applyAlignment="1">
      <alignment horizontal="center" vertical="center"/>
    </xf>
    <xf numFmtId="178" fontId="10" fillId="10" borderId="1" xfId="0" applyNumberFormat="1" applyFont="1" applyFill="1" applyBorder="1" applyAlignment="1">
      <alignment horizontal="right" vertical="center"/>
    </xf>
    <xf numFmtId="9" fontId="10" fillId="10" borderId="1" xfId="0" applyNumberFormat="1" applyFont="1" applyFill="1" applyBorder="1" applyAlignment="1">
      <alignment horizontal="center" vertical="center" wrapText="1"/>
    </xf>
    <xf numFmtId="179" fontId="10" fillId="10" borderId="1" xfId="0" applyNumberFormat="1" applyFont="1" applyFill="1" applyBorder="1" applyAlignment="1">
      <alignment horizontal="center" vertical="center" wrapText="1"/>
    </xf>
    <xf numFmtId="0" fontId="10" fillId="11" borderId="1" xfId="0" applyFont="1" applyFill="1" applyBorder="1" applyAlignment="1">
      <alignment horizontal="center" vertical="center"/>
    </xf>
    <xf numFmtId="0" fontId="10" fillId="11" borderId="1" xfId="0" applyFont="1" applyFill="1" applyBorder="1" applyAlignment="1">
      <alignment horizontal="left" vertical="center" wrapText="1"/>
    </xf>
    <xf numFmtId="4" fontId="10" fillId="11" borderId="1" xfId="0" applyNumberFormat="1" applyFont="1" applyFill="1" applyBorder="1" applyAlignment="1">
      <alignment horizontal="center" vertical="center"/>
    </xf>
    <xf numFmtId="178" fontId="10" fillId="11" borderId="1" xfId="0" applyNumberFormat="1" applyFont="1" applyFill="1" applyBorder="1" applyAlignment="1">
      <alignment horizontal="right" vertical="center"/>
    </xf>
    <xf numFmtId="9" fontId="10" fillId="11" borderId="1" xfId="0" applyNumberFormat="1" applyFont="1" applyFill="1" applyBorder="1" applyAlignment="1">
      <alignment horizontal="center" vertical="center" wrapText="1"/>
    </xf>
    <xf numFmtId="179" fontId="10" fillId="11" borderId="1" xfId="0" applyNumberFormat="1" applyFont="1" applyFill="1" applyBorder="1" applyAlignment="1">
      <alignment horizontal="center" vertical="center" wrapText="1"/>
    </xf>
    <xf numFmtId="178" fontId="24" fillId="12" borderId="1" xfId="0" applyNumberFormat="1" applyFont="1" applyFill="1" applyBorder="1" applyAlignment="1">
      <alignment horizontal="right" vertical="center"/>
    </xf>
    <xf numFmtId="0" fontId="10" fillId="12" borderId="1" xfId="0" applyFont="1" applyFill="1" applyBorder="1" applyAlignment="1">
      <alignment horizontal="left" vertical="center" wrapText="1"/>
    </xf>
    <xf numFmtId="0" fontId="11" fillId="14" borderId="1" xfId="0" applyFont="1" applyFill="1" applyBorder="1" applyAlignment="1">
      <alignment horizontal="center" vertical="center"/>
    </xf>
    <xf numFmtId="0" fontId="11" fillId="14" borderId="1" xfId="0" applyFont="1" applyFill="1" applyBorder="1" applyAlignment="1">
      <alignment horizontal="center" vertical="center" wrapText="1"/>
    </xf>
    <xf numFmtId="0" fontId="10" fillId="14" borderId="1" xfId="0" applyFont="1" applyFill="1" applyBorder="1" applyAlignment="1">
      <alignment horizontal="center" vertical="center"/>
    </xf>
    <xf numFmtId="0" fontId="10" fillId="14" borderId="1" xfId="0" applyFont="1" applyFill="1" applyBorder="1" applyAlignment="1">
      <alignment horizontal="left" vertical="center" wrapText="1"/>
    </xf>
    <xf numFmtId="0" fontId="10" fillId="14" borderId="1" xfId="0" applyFont="1" applyFill="1" applyBorder="1" applyAlignment="1">
      <alignment horizontal="left" vertical="center"/>
    </xf>
    <xf numFmtId="0" fontId="25" fillId="14" borderId="1" xfId="0" applyFont="1" applyFill="1" applyBorder="1" applyAlignment="1">
      <alignment horizontal="center" vertical="center"/>
    </xf>
    <xf numFmtId="178" fontId="10" fillId="14" borderId="1" xfId="0" applyNumberFormat="1" applyFont="1" applyFill="1" applyBorder="1" applyAlignment="1">
      <alignment horizontal="right" vertical="center"/>
    </xf>
    <xf numFmtId="180" fontId="10" fillId="14" borderId="1" xfId="0" applyNumberFormat="1" applyFont="1" applyFill="1" applyBorder="1" applyAlignment="1">
      <alignment horizontal="right" vertical="center" wrapText="1"/>
    </xf>
    <xf numFmtId="164" fontId="10" fillId="14" borderId="1" xfId="0" applyNumberFormat="1" applyFont="1" applyFill="1" applyBorder="1" applyAlignment="1">
      <alignment horizontal="center" vertical="center" wrapText="1"/>
    </xf>
    <xf numFmtId="0" fontId="26" fillId="14" borderId="1" xfId="0" applyFont="1" applyFill="1" applyBorder="1" applyAlignment="1">
      <alignment horizontal="left" vertical="center" wrapText="1"/>
    </xf>
    <xf numFmtId="0" fontId="10" fillId="11" borderId="1" xfId="0" applyFont="1" applyFill="1" applyBorder="1" applyAlignment="1">
      <alignment horizontal="left" vertical="center"/>
    </xf>
    <xf numFmtId="0" fontId="25" fillId="11" borderId="1" xfId="0" applyFont="1" applyFill="1" applyBorder="1" applyAlignment="1">
      <alignment horizontal="center" vertical="center"/>
    </xf>
    <xf numFmtId="180" fontId="10" fillId="11" borderId="1" xfId="0" applyNumberFormat="1" applyFont="1" applyFill="1" applyBorder="1" applyAlignment="1">
      <alignment horizontal="right" vertical="center" wrapText="1"/>
    </xf>
    <xf numFmtId="164" fontId="10" fillId="11" borderId="1" xfId="0" applyNumberFormat="1" applyFont="1" applyFill="1" applyBorder="1" applyAlignment="1">
      <alignment horizontal="center" vertical="center" wrapText="1"/>
    </xf>
    <xf numFmtId="0" fontId="26" fillId="11" borderId="1" xfId="0" applyFont="1" applyFill="1" applyBorder="1" applyAlignment="1">
      <alignment horizontal="left" vertical="center" wrapText="1"/>
    </xf>
    <xf numFmtId="0" fontId="11" fillId="16" borderId="1" xfId="0" applyFont="1" applyFill="1" applyBorder="1" applyAlignment="1">
      <alignment horizontal="center" vertical="center"/>
    </xf>
    <xf numFmtId="0" fontId="11" fillId="16" borderId="1" xfId="0" applyFont="1" applyFill="1" applyBorder="1" applyAlignment="1">
      <alignment horizontal="center" vertical="center" wrapText="1"/>
    </xf>
    <xf numFmtId="0" fontId="10" fillId="16" borderId="1" xfId="0" applyFont="1" applyFill="1" applyBorder="1" applyAlignment="1">
      <alignment horizontal="center" vertical="center"/>
    </xf>
    <xf numFmtId="0" fontId="10" fillId="16" borderId="1" xfId="0" applyFont="1" applyFill="1" applyBorder="1" applyAlignment="1">
      <alignment horizontal="left" vertical="center" wrapText="1"/>
    </xf>
    <xf numFmtId="0" fontId="10" fillId="16" borderId="1" xfId="0" applyFont="1" applyFill="1" applyBorder="1" applyAlignment="1">
      <alignment horizontal="left" vertical="center"/>
    </xf>
    <xf numFmtId="164" fontId="10" fillId="16" borderId="1" xfId="0" applyNumberFormat="1" applyFont="1" applyFill="1" applyBorder="1" applyAlignment="1">
      <alignment horizontal="center" vertical="center"/>
    </xf>
    <xf numFmtId="178" fontId="10" fillId="16" borderId="1" xfId="0" applyNumberFormat="1" applyFont="1" applyFill="1" applyBorder="1" applyAlignment="1">
      <alignment horizontal="right" vertical="center"/>
    </xf>
    <xf numFmtId="0" fontId="26" fillId="16" borderId="1" xfId="0" applyFont="1" applyFill="1" applyBorder="1" applyAlignment="1">
      <alignment horizontal="left" vertical="center" wrapText="1"/>
    </xf>
    <xf numFmtId="164" fontId="10" fillId="11" borderId="1" xfId="0" applyNumberFormat="1" applyFont="1" applyFill="1" applyBorder="1" applyAlignment="1">
      <alignment horizontal="center" vertical="center"/>
    </xf>
    <xf numFmtId="0" fontId="10" fillId="18" borderId="1" xfId="0" applyFont="1" applyFill="1" applyBorder="1" applyAlignment="1">
      <alignment horizontal="left" vertical="center"/>
    </xf>
    <xf numFmtId="0" fontId="25" fillId="20" borderId="1" xfId="0" applyFont="1" applyFill="1" applyBorder="1" applyAlignment="1">
      <alignment horizontal="center" vertical="center" wrapText="1"/>
    </xf>
    <xf numFmtId="178" fontId="10" fillId="20" borderId="1" xfId="0" applyNumberFormat="1" applyFont="1" applyFill="1" applyBorder="1" applyAlignment="1">
      <alignment horizontal="right" vertical="center"/>
    </xf>
    <xf numFmtId="0" fontId="10" fillId="20" borderId="1" xfId="0" applyFont="1" applyFill="1" applyBorder="1" applyAlignment="1">
      <alignment horizontal="left" vertical="center" wrapText="1"/>
    </xf>
    <xf numFmtId="178" fontId="10" fillId="6" borderId="1" xfId="0" applyNumberFormat="1" applyFont="1" applyFill="1" applyBorder="1" applyAlignment="1">
      <alignment horizontal="right" vertical="center"/>
    </xf>
    <xf numFmtId="0" fontId="10" fillId="6" borderId="1" xfId="0" applyFont="1" applyFill="1" applyBorder="1" applyAlignment="1">
      <alignment horizontal="left" vertical="center" wrapText="1"/>
    </xf>
    <xf numFmtId="178" fontId="28" fillId="16" borderId="1" xfId="0" applyNumberFormat="1" applyFont="1" applyFill="1" applyBorder="1" applyAlignment="1">
      <alignment horizontal="right" vertical="center"/>
    </xf>
    <xf numFmtId="180" fontId="29" fillId="8" borderId="1" xfId="0" applyNumberFormat="1" applyFont="1" applyFill="1" applyBorder="1" applyAlignment="1">
      <alignment horizontal="right" vertical="center"/>
    </xf>
    <xf numFmtId="0" fontId="29" fillId="8" borderId="1" xfId="0" applyFont="1" applyFill="1" applyBorder="1" applyAlignment="1">
      <alignment horizontal="center" vertical="center" wrapText="1"/>
    </xf>
    <xf numFmtId="179" fontId="10" fillId="10" borderId="1" xfId="0" applyNumberFormat="1" applyFont="1" applyFill="1" applyBorder="1" applyAlignment="1">
      <alignment horizontal="center" vertical="center"/>
    </xf>
    <xf numFmtId="179" fontId="10" fillId="11" borderId="1" xfId="0" applyNumberFormat="1" applyFont="1" applyFill="1" applyBorder="1" applyAlignment="1">
      <alignment horizontal="center" vertical="center"/>
    </xf>
    <xf numFmtId="4" fontId="10" fillId="14" borderId="1" xfId="0" applyNumberFormat="1" applyFont="1" applyFill="1" applyBorder="1" applyAlignment="1">
      <alignment horizontal="center" vertical="center" wrapText="1"/>
    </xf>
    <xf numFmtId="4" fontId="10" fillId="11" borderId="1" xfId="0" applyNumberFormat="1" applyFont="1" applyFill="1" applyBorder="1" applyAlignment="1">
      <alignment horizontal="center" vertical="center" wrapText="1"/>
    </xf>
    <xf numFmtId="179" fontId="10" fillId="16" borderId="1" xfId="0" applyNumberFormat="1" applyFont="1" applyFill="1" applyBorder="1" applyAlignment="1">
      <alignment horizontal="center" vertical="center"/>
    </xf>
    <xf numFmtId="179" fontId="10" fillId="14" borderId="1" xfId="0" applyNumberFormat="1" applyFont="1" applyFill="1" applyBorder="1" applyAlignment="1">
      <alignment horizontal="center" vertical="center" wrapText="1"/>
    </xf>
    <xf numFmtId="4" fontId="10" fillId="16" borderId="1" xfId="0" applyNumberFormat="1" applyFont="1" applyFill="1" applyBorder="1" applyAlignment="1">
      <alignment horizontal="center" vertical="center"/>
    </xf>
    <xf numFmtId="179" fontId="10" fillId="14" borderId="1" xfId="0" applyNumberFormat="1" applyFont="1" applyFill="1" applyBorder="1" applyAlignment="1">
      <alignment horizontal="center" vertical="center"/>
    </xf>
    <xf numFmtId="0" fontId="25" fillId="20" borderId="1" xfId="0" applyFont="1" applyFill="1" applyBorder="1" applyAlignment="1">
      <alignment horizontal="center" vertical="center"/>
    </xf>
    <xf numFmtId="0" fontId="10" fillId="10" borderId="1" xfId="0" applyFont="1" applyFill="1" applyBorder="1" applyAlignment="1">
      <alignment horizontal="left" vertical="center"/>
    </xf>
    <xf numFmtId="0" fontId="10" fillId="12" borderId="1" xfId="0" applyFont="1" applyFill="1" applyBorder="1" applyAlignment="1">
      <alignment horizontal="left" vertical="center"/>
    </xf>
    <xf numFmtId="0" fontId="26" fillId="14" borderId="1" xfId="0" applyFont="1" applyFill="1" applyBorder="1" applyAlignment="1">
      <alignment horizontal="left" vertical="center"/>
    </xf>
    <xf numFmtId="0" fontId="26" fillId="11" borderId="1" xfId="0" applyFont="1" applyFill="1" applyBorder="1" applyAlignment="1">
      <alignment horizontal="left" vertical="center"/>
    </xf>
    <xf numFmtId="0" fontId="26" fillId="16" borderId="1" xfId="0" applyFont="1" applyFill="1" applyBorder="1" applyAlignment="1">
      <alignment horizontal="left" vertical="center"/>
    </xf>
    <xf numFmtId="0" fontId="10" fillId="20" borderId="1" xfId="0" applyFont="1" applyFill="1" applyBorder="1" applyAlignment="1">
      <alignment horizontal="left" vertical="center"/>
    </xf>
    <xf numFmtId="0" fontId="10" fillId="6" borderId="1" xfId="0" applyFont="1" applyFill="1" applyBorder="1" applyAlignment="1">
      <alignment horizontal="left" vertical="center"/>
    </xf>
    <xf numFmtId="0" fontId="29" fillId="8" borderId="1" xfId="0" applyFont="1" applyFill="1" applyBorder="1" applyAlignment="1">
      <alignment horizontal="center" vertical="center"/>
    </xf>
    <xf numFmtId="0" fontId="24" fillId="24" borderId="1" xfId="0" applyFont="1" applyFill="1" applyBorder="1" applyAlignment="1">
      <alignment horizontal="right" vertical="center"/>
    </xf>
    <xf numFmtId="0" fontId="10" fillId="25" borderId="1" xfId="0" applyFont="1" applyFill="1" applyBorder="1" applyAlignment="1">
      <alignment horizontal="center" vertical="center" wrapText="1"/>
    </xf>
    <xf numFmtId="3" fontId="37" fillId="25" borderId="1" xfId="0" applyNumberFormat="1" applyFont="1" applyFill="1" applyBorder="1" applyAlignment="1">
      <alignment horizontal="center" vertical="center" wrapText="1"/>
    </xf>
    <xf numFmtId="0" fontId="24" fillId="27" borderId="1" xfId="0" applyFont="1" applyFill="1" applyBorder="1" applyAlignment="1">
      <alignment horizontal="center" vertical="center" wrapText="1"/>
    </xf>
    <xf numFmtId="0" fontId="10" fillId="26" borderId="1" xfId="0" applyFont="1" applyFill="1" applyBorder="1" applyAlignment="1">
      <alignment horizontal="left" vertical="center"/>
    </xf>
    <xf numFmtId="0" fontId="10" fillId="26" borderId="1" xfId="0" applyFont="1" applyFill="1" applyBorder="1" applyAlignment="1">
      <alignment horizontal="center" vertical="center"/>
    </xf>
    <xf numFmtId="2" fontId="10" fillId="26" borderId="1" xfId="0" applyNumberFormat="1" applyFont="1" applyFill="1" applyBorder="1" applyAlignment="1">
      <alignment horizontal="center" vertical="center"/>
    </xf>
    <xf numFmtId="3" fontId="10" fillId="26" borderId="1" xfId="0" applyNumberFormat="1" applyFont="1" applyFill="1" applyBorder="1" applyAlignment="1">
      <alignment horizontal="right" vertical="center"/>
    </xf>
    <xf numFmtId="3" fontId="10" fillId="26" borderId="1" xfId="0" applyNumberFormat="1" applyFont="1" applyFill="1" applyBorder="1" applyAlignment="1">
      <alignment horizontal="right" vertical="center" wrapText="1"/>
    </xf>
    <xf numFmtId="2" fontId="10" fillId="11" borderId="1" xfId="0" applyNumberFormat="1" applyFont="1" applyFill="1" applyBorder="1" applyAlignment="1">
      <alignment horizontal="center" vertical="center"/>
    </xf>
    <xf numFmtId="3" fontId="10" fillId="11" borderId="1" xfId="0" applyNumberFormat="1" applyFont="1" applyFill="1" applyBorder="1" applyAlignment="1">
      <alignment horizontal="right" vertical="center"/>
    </xf>
    <xf numFmtId="3" fontId="10" fillId="11" borderId="1" xfId="0" applyNumberFormat="1" applyFont="1" applyFill="1" applyBorder="1" applyAlignment="1">
      <alignment horizontal="right" vertical="center" wrapText="1"/>
    </xf>
    <xf numFmtId="9" fontId="10" fillId="26" borderId="1" xfId="0" applyNumberFormat="1" applyFont="1" applyFill="1" applyBorder="1" applyAlignment="1">
      <alignment horizontal="center" vertical="center"/>
    </xf>
    <xf numFmtId="3" fontId="24" fillId="27" borderId="1" xfId="0" applyNumberFormat="1" applyFont="1" applyFill="1" applyBorder="1" applyAlignment="1">
      <alignment horizontal="right" vertical="center" wrapText="1"/>
    </xf>
    <xf numFmtId="0" fontId="10" fillId="26" borderId="1" xfId="0" applyFont="1" applyFill="1" applyBorder="1" applyAlignment="1">
      <alignment horizontal="left" vertical="center" wrapText="1"/>
    </xf>
    <xf numFmtId="0" fontId="0" fillId="7" borderId="0" xfId="0" applyFill="1"/>
    <xf numFmtId="0" fontId="20" fillId="7" borderId="0" xfId="0" applyFont="1" applyFill="1"/>
    <xf numFmtId="44" fontId="20" fillId="7" borderId="0" xfId="37" applyFont="1" applyFill="1" applyBorder="1"/>
    <xf numFmtId="0" fontId="29" fillId="8" borderId="4" xfId="0" applyFont="1" applyFill="1" applyBorder="1" applyAlignment="1">
      <alignment vertical="center"/>
    </xf>
    <xf numFmtId="0" fontId="29" fillId="8" borderId="5" xfId="0" applyFont="1" applyFill="1" applyBorder="1" applyAlignment="1">
      <alignment vertical="center"/>
    </xf>
    <xf numFmtId="3" fontId="10" fillId="11" borderId="4" xfId="0" applyNumberFormat="1" applyFont="1" applyFill="1" applyBorder="1" applyAlignment="1">
      <alignment horizontal="right" vertical="center" wrapText="1"/>
    </xf>
    <xf numFmtId="3" fontId="37" fillId="25" borderId="4" xfId="0" applyNumberFormat="1" applyFont="1" applyFill="1" applyBorder="1" applyAlignment="1">
      <alignment horizontal="center" vertical="center" wrapText="1"/>
    </xf>
    <xf numFmtId="180" fontId="29" fillId="8" borderId="4" xfId="0" applyNumberFormat="1" applyFont="1" applyFill="1" applyBorder="1" applyAlignment="1">
      <alignment horizontal="right" vertical="center"/>
    </xf>
    <xf numFmtId="0" fontId="0" fillId="0" borderId="4" xfId="0" applyBorder="1" applyAlignment="1">
      <alignment wrapText="1"/>
    </xf>
    <xf numFmtId="0" fontId="29" fillId="0" borderId="0" xfId="0" applyFont="1" applyAlignment="1">
      <alignment vertical="center"/>
    </xf>
    <xf numFmtId="180" fontId="29" fillId="0" borderId="0" xfId="0" applyNumberFormat="1" applyFont="1" applyAlignment="1">
      <alignment horizontal="right" vertical="center"/>
    </xf>
    <xf numFmtId="0" fontId="29" fillId="0" borderId="0" xfId="0" applyFont="1" applyAlignment="1">
      <alignment horizontal="center" vertical="center" wrapText="1"/>
    </xf>
    <xf numFmtId="0" fontId="14" fillId="0" borderId="0" xfId="7" applyFont="1"/>
    <xf numFmtId="0" fontId="14" fillId="0" borderId="0" xfId="7" applyFont="1" applyAlignment="1">
      <alignment horizontal="center"/>
    </xf>
    <xf numFmtId="0" fontId="15" fillId="0" borderId="0" xfId="7" applyFont="1"/>
    <xf numFmtId="0" fontId="14" fillId="0" borderId="42" xfId="7" applyFont="1" applyBorder="1"/>
    <xf numFmtId="0" fontId="14" fillId="0" borderId="43" xfId="7" applyFont="1" applyBorder="1"/>
    <xf numFmtId="0" fontId="14" fillId="0" borderId="43" xfId="7" applyFont="1" applyBorder="1" applyAlignment="1">
      <alignment horizontal="center"/>
    </xf>
    <xf numFmtId="0" fontId="14" fillId="0" borderId="44" xfId="7" applyFont="1" applyBorder="1"/>
    <xf numFmtId="0" fontId="14" fillId="0" borderId="10" xfId="7" applyFont="1" applyBorder="1"/>
    <xf numFmtId="0" fontId="14" fillId="0" borderId="12" xfId="7" applyFont="1" applyBorder="1"/>
    <xf numFmtId="0" fontId="14" fillId="4" borderId="0" xfId="7" applyFont="1" applyFill="1"/>
    <xf numFmtId="0" fontId="14" fillId="4" borderId="10" xfId="7" applyFont="1" applyFill="1" applyBorder="1"/>
    <xf numFmtId="0" fontId="14" fillId="4" borderId="12" xfId="7" applyFont="1" applyFill="1" applyBorder="1"/>
    <xf numFmtId="0" fontId="15" fillId="4" borderId="0" xfId="7" applyFont="1" applyFill="1"/>
    <xf numFmtId="0" fontId="12" fillId="0" borderId="37" xfId="8" applyFont="1" applyBorder="1" applyAlignment="1">
      <alignment horizontal="center" vertical="center" wrapText="1"/>
    </xf>
    <xf numFmtId="0" fontId="12" fillId="30" borderId="23" xfId="2" applyFont="1" applyFill="1" applyBorder="1" applyAlignment="1">
      <alignment vertical="center"/>
    </xf>
    <xf numFmtId="0" fontId="12" fillId="30" borderId="24" xfId="2" applyFont="1" applyFill="1" applyBorder="1" applyAlignment="1">
      <alignment vertical="center"/>
    </xf>
    <xf numFmtId="0" fontId="12" fillId="30" borderId="25" xfId="2" applyFont="1" applyFill="1" applyBorder="1" applyAlignment="1">
      <alignment vertical="center"/>
    </xf>
    <xf numFmtId="0" fontId="8" fillId="0" borderId="47" xfId="2" applyFont="1" applyBorder="1" applyAlignment="1">
      <alignment horizontal="center" vertical="center"/>
    </xf>
    <xf numFmtId="0" fontId="8" fillId="0" borderId="1" xfId="8" applyFont="1" applyBorder="1" applyAlignment="1">
      <alignment horizontal="center" vertical="center"/>
    </xf>
    <xf numFmtId="0" fontId="8" fillId="0" borderId="1" xfId="8" applyFont="1" applyBorder="1" applyAlignment="1">
      <alignment horizontal="left" vertical="center" wrapText="1"/>
    </xf>
    <xf numFmtId="4" fontId="8" fillId="0" borderId="1" xfId="9" applyNumberFormat="1" applyFont="1" applyBorder="1" applyAlignment="1">
      <alignment vertical="center" wrapText="1"/>
    </xf>
    <xf numFmtId="0" fontId="8" fillId="0" borderId="16" xfId="2" applyFont="1" applyBorder="1" applyAlignment="1">
      <alignment horizontal="left" vertical="center"/>
    </xf>
    <xf numFmtId="0" fontId="8" fillId="0" borderId="11" xfId="8" applyFont="1" applyBorder="1" applyAlignment="1">
      <alignment horizontal="center" vertical="center"/>
    </xf>
    <xf numFmtId="0" fontId="8" fillId="0" borderId="11" xfId="8" applyFont="1" applyBorder="1" applyAlignment="1">
      <alignment horizontal="left" vertical="center" wrapText="1"/>
    </xf>
    <xf numFmtId="168" fontId="6" fillId="0" borderId="48" xfId="10" applyNumberFormat="1" applyFont="1" applyBorder="1" applyAlignment="1">
      <alignment horizontal="right" vertical="center" wrapText="1"/>
    </xf>
    <xf numFmtId="169" fontId="7" fillId="0" borderId="49" xfId="9" applyNumberFormat="1" applyFont="1" applyBorder="1" applyAlignment="1">
      <alignment horizontal="right" vertical="center"/>
    </xf>
    <xf numFmtId="0" fontId="7" fillId="30" borderId="24" xfId="2" applyFont="1" applyFill="1" applyBorder="1" applyAlignment="1">
      <alignment vertical="center"/>
    </xf>
    <xf numFmtId="0" fontId="7" fillId="30" borderId="25" xfId="2" applyFont="1" applyFill="1" applyBorder="1" applyAlignment="1">
      <alignment vertical="center"/>
    </xf>
    <xf numFmtId="0" fontId="8" fillId="0" borderId="1" xfId="39" applyFont="1" applyBorder="1" applyAlignment="1">
      <alignment horizontal="center" vertical="center"/>
    </xf>
    <xf numFmtId="0" fontId="8" fillId="0" borderId="11" xfId="7" applyFont="1" applyBorder="1"/>
    <xf numFmtId="0" fontId="8" fillId="0" borderId="11" xfId="7" applyFont="1" applyBorder="1" applyAlignment="1">
      <alignment horizontal="center"/>
    </xf>
    <xf numFmtId="0" fontId="6" fillId="0" borderId="11" xfId="7" applyFont="1" applyBorder="1"/>
    <xf numFmtId="0" fontId="8" fillId="0" borderId="1" xfId="2" applyFont="1" applyBorder="1" applyAlignment="1">
      <alignment horizontal="center" vertical="center"/>
    </xf>
    <xf numFmtId="0" fontId="8" fillId="0" borderId="1" xfId="2" applyFont="1" applyBorder="1" applyAlignment="1">
      <alignment horizontal="left" vertical="center" wrapText="1"/>
    </xf>
    <xf numFmtId="0" fontId="8" fillId="0" borderId="50" xfId="2" applyFont="1" applyBorder="1" applyAlignment="1">
      <alignment horizontal="left" vertical="center"/>
    </xf>
    <xf numFmtId="0" fontId="8" fillId="0" borderId="0" xfId="2" applyFont="1" applyAlignment="1">
      <alignment horizontal="center" vertical="center"/>
    </xf>
    <xf numFmtId="0" fontId="8" fillId="0" borderId="0" xfId="2" applyFont="1" applyAlignment="1">
      <alignment horizontal="left" vertical="center" wrapText="1"/>
    </xf>
    <xf numFmtId="168" fontId="6" fillId="0" borderId="8" xfId="10" applyNumberFormat="1" applyFont="1" applyBorder="1" applyAlignment="1">
      <alignment horizontal="right" vertical="center" wrapText="1"/>
    </xf>
    <xf numFmtId="169" fontId="7" fillId="0" borderId="51" xfId="9" applyNumberFormat="1" applyFont="1" applyBorder="1" applyAlignment="1">
      <alignment horizontal="right" vertical="center"/>
    </xf>
    <xf numFmtId="2" fontId="8" fillId="0" borderId="11" xfId="2" applyNumberFormat="1" applyFont="1" applyBorder="1" applyAlignment="1">
      <alignment horizontal="center" vertical="center"/>
    </xf>
    <xf numFmtId="0" fontId="8" fillId="0" borderId="11" xfId="2" applyFont="1" applyBorder="1" applyAlignment="1">
      <alignment horizontal="center" vertical="center"/>
    </xf>
    <xf numFmtId="0" fontId="8" fillId="0" borderId="11" xfId="2" applyFont="1" applyBorder="1" applyAlignment="1">
      <alignment horizontal="left" vertical="center" wrapText="1"/>
    </xf>
    <xf numFmtId="0" fontId="8" fillId="0" borderId="0" xfId="8" applyFont="1" applyAlignment="1">
      <alignment horizontal="center" vertical="center"/>
    </xf>
    <xf numFmtId="0" fontId="15" fillId="0" borderId="10" xfId="7" applyFont="1" applyBorder="1"/>
    <xf numFmtId="0" fontId="15" fillId="0" borderId="12" xfId="7" applyFont="1" applyBorder="1"/>
    <xf numFmtId="0" fontId="8" fillId="0" borderId="1" xfId="39" applyFont="1" applyBorder="1" applyAlignment="1">
      <alignment horizontal="left" vertical="center" wrapText="1"/>
    </xf>
    <xf numFmtId="0" fontId="8" fillId="0" borderId="1" xfId="2" applyFont="1" applyBorder="1" applyAlignment="1">
      <alignment horizontal="center" vertical="center" wrapText="1"/>
    </xf>
    <xf numFmtId="49" fontId="12" fillId="0" borderId="0" xfId="12" applyNumberFormat="1" applyFont="1" applyAlignment="1">
      <alignment horizontal="right" vertical="center"/>
    </xf>
    <xf numFmtId="170" fontId="12" fillId="0" borderId="0" xfId="12" applyNumberFormat="1" applyFont="1" applyAlignment="1">
      <alignment vertical="center"/>
    </xf>
    <xf numFmtId="0" fontId="8" fillId="0" borderId="0" xfId="11" applyFont="1"/>
    <xf numFmtId="0" fontId="8" fillId="0" borderId="0" xfId="11" applyFont="1" applyAlignment="1">
      <alignment horizontal="center"/>
    </xf>
    <xf numFmtId="0" fontId="8" fillId="0" borderId="0" xfId="11" applyFont="1" applyAlignment="1">
      <alignment horizontal="center" vertical="center" wrapText="1"/>
    </xf>
    <xf numFmtId="2" fontId="8" fillId="0" borderId="0" xfId="11" applyNumberFormat="1" applyFont="1"/>
    <xf numFmtId="172" fontId="8" fillId="0" borderId="0" xfId="13" applyNumberFormat="1" applyFont="1"/>
    <xf numFmtId="39" fontId="12" fillId="0" borderId="0" xfId="13" applyNumberFormat="1" applyFont="1" applyAlignment="1">
      <alignment vertical="center"/>
    </xf>
    <xf numFmtId="0" fontId="12" fillId="0" borderId="26" xfId="16" applyFont="1" applyBorder="1" applyAlignment="1">
      <alignment vertical="center"/>
    </xf>
    <xf numFmtId="182" fontId="14" fillId="0" borderId="12" xfId="11" applyNumberFormat="1" applyFont="1" applyBorder="1"/>
    <xf numFmtId="183" fontId="14" fillId="0" borderId="12" xfId="11" applyNumberFormat="1" applyFont="1" applyBorder="1"/>
    <xf numFmtId="0" fontId="14" fillId="0" borderId="28" xfId="7" applyFont="1" applyBorder="1"/>
    <xf numFmtId="0" fontId="14" fillId="0" borderId="28" xfId="7" applyFont="1" applyBorder="1" applyAlignment="1">
      <alignment horizontal="center"/>
    </xf>
    <xf numFmtId="0" fontId="14" fillId="0" borderId="29" xfId="7" applyFont="1" applyBorder="1"/>
    <xf numFmtId="0" fontId="15" fillId="0" borderId="0" xfId="7" applyFont="1" applyAlignment="1">
      <alignment horizontal="center"/>
    </xf>
    <xf numFmtId="0" fontId="4" fillId="0" borderId="1" xfId="0" applyFont="1" applyBorder="1"/>
    <xf numFmtId="184" fontId="2" fillId="0" borderId="1" xfId="0" applyNumberFormat="1" applyFont="1" applyBorder="1"/>
    <xf numFmtId="184" fontId="4" fillId="0" borderId="1" xfId="0" applyNumberFormat="1" applyFont="1" applyBorder="1"/>
    <xf numFmtId="0" fontId="4" fillId="33" borderId="1" xfId="0" applyFont="1" applyFill="1" applyBorder="1"/>
    <xf numFmtId="184" fontId="4" fillId="33" borderId="1" xfId="0" applyNumberFormat="1" applyFont="1" applyFill="1" applyBorder="1"/>
    <xf numFmtId="0" fontId="44" fillId="0" borderId="1" xfId="0" applyFont="1" applyBorder="1"/>
    <xf numFmtId="0" fontId="4" fillId="31" borderId="1" xfId="0" applyFont="1" applyFill="1" applyBorder="1" applyAlignment="1">
      <alignment horizontal="center"/>
    </xf>
    <xf numFmtId="176" fontId="2" fillId="0" borderId="1" xfId="0" applyNumberFormat="1" applyFont="1" applyBorder="1"/>
    <xf numFmtId="173" fontId="2" fillId="0" borderId="1" xfId="0" applyNumberFormat="1" applyFont="1" applyBorder="1"/>
    <xf numFmtId="0" fontId="44" fillId="33" borderId="1" xfId="0" applyFont="1" applyFill="1" applyBorder="1"/>
    <xf numFmtId="0" fontId="44" fillId="0" borderId="0" xfId="0" applyFont="1"/>
    <xf numFmtId="0" fontId="14" fillId="0" borderId="0" xfId="7" applyFont="1" applyAlignment="1">
      <alignment wrapText="1"/>
    </xf>
    <xf numFmtId="10" fontId="15" fillId="0" borderId="0" xfId="5" applyNumberFormat="1" applyFont="1"/>
    <xf numFmtId="0" fontId="14" fillId="0" borderId="43" xfId="7" applyFont="1" applyBorder="1" applyAlignment="1">
      <alignment wrapText="1"/>
    </xf>
    <xf numFmtId="0" fontId="41" fillId="0" borderId="46" xfId="0" applyFont="1" applyBorder="1" applyAlignment="1">
      <alignment horizontal="left" vertical="center"/>
    </xf>
    <xf numFmtId="0" fontId="42" fillId="0" borderId="46" xfId="0" applyFont="1" applyBorder="1" applyAlignment="1">
      <alignment horizontal="left" vertical="center"/>
    </xf>
    <xf numFmtId="10" fontId="15" fillId="0" borderId="0" xfId="7" applyNumberFormat="1" applyFont="1"/>
    <xf numFmtId="0" fontId="12" fillId="0" borderId="13" xfId="7" applyFont="1" applyBorder="1" applyAlignment="1">
      <alignment vertical="center" wrapText="1"/>
    </xf>
    <xf numFmtId="0" fontId="12" fillId="0" borderId="0" xfId="7" applyFont="1" applyAlignment="1">
      <alignment vertical="center" wrapText="1"/>
    </xf>
    <xf numFmtId="0" fontId="12" fillId="0" borderId="14" xfId="7" applyFont="1" applyBorder="1" applyAlignment="1">
      <alignment vertical="center" wrapText="1"/>
    </xf>
    <xf numFmtId="0" fontId="12" fillId="30" borderId="24" xfId="2" applyFont="1" applyFill="1" applyBorder="1" applyAlignment="1">
      <alignment vertical="center" wrapText="1"/>
    </xf>
    <xf numFmtId="0" fontId="8" fillId="0" borderId="11" xfId="7" applyFont="1" applyBorder="1" applyAlignment="1">
      <alignment wrapText="1"/>
    </xf>
    <xf numFmtId="0" fontId="8" fillId="0" borderId="35" xfId="2" applyFont="1" applyBorder="1" applyAlignment="1">
      <alignment horizontal="center" vertical="center"/>
    </xf>
    <xf numFmtId="181" fontId="7" fillId="30" borderId="25" xfId="2" applyNumberFormat="1" applyFont="1" applyFill="1" applyBorder="1" applyAlignment="1">
      <alignment vertical="center"/>
    </xf>
    <xf numFmtId="49" fontId="12" fillId="0" borderId="0" xfId="12" applyNumberFormat="1" applyFont="1" applyAlignment="1">
      <alignment horizontal="right" vertical="center" wrapText="1"/>
    </xf>
    <xf numFmtId="181" fontId="7" fillId="5" borderId="25" xfId="2" applyNumberFormat="1" applyFont="1" applyFill="1" applyBorder="1" applyAlignment="1">
      <alignment vertical="center"/>
    </xf>
    <xf numFmtId="0" fontId="8" fillId="0" borderId="0" xfId="11" applyFont="1" applyAlignment="1">
      <alignment wrapText="1"/>
    </xf>
    <xf numFmtId="10" fontId="45" fillId="5" borderId="22" xfId="5" applyNumberFormat="1" applyFont="1" applyFill="1" applyBorder="1" applyAlignment="1">
      <alignment horizontal="center" vertical="center"/>
    </xf>
    <xf numFmtId="0" fontId="8" fillId="4" borderId="15" xfId="0" applyFont="1" applyFill="1" applyBorder="1" applyAlignment="1">
      <alignment vertical="center" wrapText="1"/>
    </xf>
    <xf numFmtId="0" fontId="8" fillId="4" borderId="9" xfId="0" applyFont="1" applyFill="1" applyBorder="1" applyAlignment="1">
      <alignment vertical="center" wrapText="1"/>
    </xf>
    <xf numFmtId="0" fontId="8" fillId="4" borderId="32" xfId="0" applyFont="1" applyFill="1" applyBorder="1" applyAlignment="1">
      <alignment vertical="center" wrapText="1"/>
    </xf>
    <xf numFmtId="175" fontId="14" fillId="0" borderId="28" xfId="4" applyNumberFormat="1" applyFont="1" applyBorder="1" applyAlignment="1">
      <alignment wrapText="1"/>
    </xf>
    <xf numFmtId="0" fontId="15" fillId="0" borderId="0" xfId="7" applyFont="1" applyAlignment="1">
      <alignment wrapText="1"/>
    </xf>
    <xf numFmtId="4" fontId="8" fillId="0" borderId="1" xfId="9" applyNumberFormat="1" applyFont="1" applyFill="1" applyBorder="1" applyAlignment="1">
      <alignment vertical="center" wrapText="1"/>
    </xf>
    <xf numFmtId="168" fontId="6" fillId="0" borderId="21" xfId="10" applyNumberFormat="1" applyFont="1" applyFill="1" applyBorder="1" applyAlignment="1">
      <alignment horizontal="right" vertical="center" wrapText="1"/>
    </xf>
    <xf numFmtId="172" fontId="6" fillId="0" borderId="22" xfId="13" applyNumberFormat="1" applyFont="1" applyBorder="1" applyAlignment="1">
      <alignment vertical="center"/>
    </xf>
    <xf numFmtId="10" fontId="6" fillId="0" borderId="3" xfId="11" applyNumberFormat="1" applyFont="1" applyBorder="1" applyAlignment="1">
      <alignment vertical="center"/>
    </xf>
    <xf numFmtId="10" fontId="6" fillId="0" borderId="3" xfId="11" applyNumberFormat="1" applyFont="1" applyBorder="1" applyAlignment="1">
      <alignment horizontal="right" vertical="center"/>
    </xf>
    <xf numFmtId="0" fontId="7" fillId="0" borderId="30" xfId="11" applyFont="1" applyBorder="1" applyAlignment="1">
      <alignment horizontal="left" vertical="center" wrapText="1"/>
    </xf>
    <xf numFmtId="173" fontId="6" fillId="0" borderId="5" xfId="13" applyNumberFormat="1" applyFont="1" applyBorder="1" applyAlignment="1">
      <alignment horizontal="center" vertical="center"/>
    </xf>
    <xf numFmtId="0" fontId="7" fillId="0" borderId="5" xfId="11" applyFont="1" applyBorder="1" applyAlignment="1">
      <alignment vertical="center"/>
    </xf>
    <xf numFmtId="0" fontId="7" fillId="0" borderId="3" xfId="11" applyFont="1" applyBorder="1" applyAlignment="1">
      <alignment horizontal="right" vertical="center"/>
    </xf>
    <xf numFmtId="0" fontId="6" fillId="0" borderId="30" xfId="11" applyFont="1" applyBorder="1" applyAlignment="1">
      <alignment horizontal="left" vertical="center" wrapText="1"/>
    </xf>
    <xf numFmtId="9" fontId="6" fillId="0" borderId="5" xfId="13" applyNumberFormat="1" applyFont="1" applyBorder="1" applyAlignment="1">
      <alignment horizontal="center" vertical="center"/>
    </xf>
    <xf numFmtId="172" fontId="6" fillId="0" borderId="5" xfId="13" applyNumberFormat="1" applyFont="1" applyBorder="1" applyAlignment="1">
      <alignment vertical="center"/>
    </xf>
    <xf numFmtId="0" fontId="6" fillId="0" borderId="3" xfId="11" applyFont="1" applyBorder="1" applyAlignment="1">
      <alignment vertical="center"/>
    </xf>
    <xf numFmtId="0" fontId="6" fillId="0" borderId="3" xfId="11" applyFont="1" applyBorder="1" applyAlignment="1">
      <alignment horizontal="right" vertical="center"/>
    </xf>
    <xf numFmtId="172" fontId="7" fillId="0" borderId="22" xfId="13" applyNumberFormat="1" applyFont="1" applyBorder="1" applyAlignment="1">
      <alignment vertical="center"/>
    </xf>
    <xf numFmtId="0" fontId="7" fillId="0" borderId="53" xfId="11" applyFont="1" applyBorder="1" applyAlignment="1">
      <alignment horizontal="left" vertical="center" wrapText="1"/>
    </xf>
    <xf numFmtId="9" fontId="6" fillId="0" borderId="54" xfId="13" applyNumberFormat="1" applyFont="1" applyBorder="1" applyAlignment="1">
      <alignment horizontal="center" vertical="center"/>
    </xf>
    <xf numFmtId="172" fontId="7" fillId="0" borderId="54" xfId="13" applyNumberFormat="1" applyFont="1" applyBorder="1" applyAlignment="1">
      <alignment vertical="center"/>
    </xf>
    <xf numFmtId="0" fontId="6" fillId="0" borderId="55" xfId="11" applyFont="1" applyBorder="1" applyAlignment="1">
      <alignment vertical="center"/>
    </xf>
    <xf numFmtId="10" fontId="45" fillId="0" borderId="22" xfId="5" applyNumberFormat="1" applyFont="1" applyFill="1" applyBorder="1" applyAlignment="1">
      <alignment horizontal="center" vertical="center"/>
    </xf>
    <xf numFmtId="0" fontId="8" fillId="0" borderId="52" xfId="0" applyFont="1" applyBorder="1" applyAlignment="1">
      <alignment vertical="center" wrapText="1"/>
    </xf>
    <xf numFmtId="0" fontId="8" fillId="0" borderId="7" xfId="0" applyFont="1" applyBorder="1" applyAlignment="1">
      <alignment vertical="center" wrapText="1"/>
    </xf>
    <xf numFmtId="0" fontId="8" fillId="0" borderId="6" xfId="0" applyFont="1" applyBorder="1" applyAlignment="1">
      <alignment vertical="center" wrapText="1"/>
    </xf>
    <xf numFmtId="0" fontId="8" fillId="0" borderId="13" xfId="0" applyFont="1" applyBorder="1" applyAlignment="1">
      <alignment vertical="center" wrapText="1"/>
    </xf>
    <xf numFmtId="0" fontId="8" fillId="0" borderId="0" xfId="0" applyFont="1" applyAlignment="1">
      <alignment vertical="center" wrapText="1"/>
    </xf>
    <xf numFmtId="0" fontId="8" fillId="0" borderId="8" xfId="0" applyFont="1" applyBorder="1" applyAlignment="1">
      <alignment vertical="center" wrapText="1"/>
    </xf>
    <xf numFmtId="170" fontId="12" fillId="5" borderId="21" xfId="14" applyNumberFormat="1" applyFont="1" applyFill="1" applyBorder="1" applyAlignment="1">
      <alignment horizontal="center" vertical="center"/>
    </xf>
    <xf numFmtId="170" fontId="7" fillId="5" borderId="1" xfId="14" applyNumberFormat="1" applyFont="1" applyFill="1" applyBorder="1" applyAlignment="1">
      <alignment horizontal="center" vertical="center"/>
    </xf>
    <xf numFmtId="168" fontId="6" fillId="0" borderId="1" xfId="10" applyNumberFormat="1" applyFont="1" applyFill="1" applyBorder="1" applyAlignment="1">
      <alignment horizontal="right" vertical="center" wrapText="1"/>
    </xf>
    <xf numFmtId="0" fontId="8" fillId="3" borderId="4" xfId="7" applyFont="1" applyFill="1" applyBorder="1" applyAlignment="1">
      <alignment horizontal="center" vertical="center" wrapText="1"/>
    </xf>
    <xf numFmtId="0" fontId="8" fillId="3" borderId="5" xfId="7" applyFont="1" applyFill="1" applyBorder="1" applyAlignment="1">
      <alignment horizontal="center" vertical="center" wrapText="1"/>
    </xf>
    <xf numFmtId="0" fontId="8" fillId="3" borderId="3" xfId="7" applyFont="1" applyFill="1" applyBorder="1" applyAlignment="1">
      <alignment horizontal="center" vertical="center" wrapText="1"/>
    </xf>
    <xf numFmtId="0" fontId="40" fillId="0" borderId="45" xfId="7" applyFont="1" applyBorder="1" applyAlignment="1">
      <alignment horizontal="center" wrapText="1"/>
    </xf>
    <xf numFmtId="0" fontId="47" fillId="0" borderId="57" xfId="7" applyFont="1" applyBorder="1" applyAlignment="1">
      <alignment horizontal="center" vertical="center" wrapText="1"/>
    </xf>
    <xf numFmtId="0" fontId="47" fillId="0" borderId="0" xfId="7" applyFont="1" applyAlignment="1">
      <alignment horizontal="center" vertical="center" wrapText="1"/>
    </xf>
    <xf numFmtId="0" fontId="12" fillId="0" borderId="0" xfId="7" applyFont="1" applyAlignment="1">
      <alignment horizontal="center" vertical="center" wrapText="1"/>
    </xf>
    <xf numFmtId="0" fontId="12" fillId="0" borderId="13" xfId="7" applyFont="1" applyBorder="1" applyAlignment="1">
      <alignment horizontal="center"/>
    </xf>
    <xf numFmtId="0" fontId="12" fillId="0" borderId="0" xfId="7" applyFont="1" applyAlignment="1">
      <alignment horizontal="center"/>
    </xf>
    <xf numFmtId="0" fontId="12" fillId="0" borderId="14" xfId="7" applyFont="1" applyBorder="1" applyAlignment="1">
      <alignment horizontal="center"/>
    </xf>
    <xf numFmtId="0" fontId="8" fillId="5" borderId="1" xfId="7" applyFont="1" applyFill="1" applyBorder="1" applyAlignment="1">
      <alignment horizontal="left" vertical="center" wrapText="1"/>
    </xf>
    <xf numFmtId="0" fontId="8" fillId="0" borderId="35" xfId="7" applyFont="1" applyBorder="1" applyAlignment="1">
      <alignment vertical="center" wrapText="1"/>
    </xf>
    <xf numFmtId="0" fontId="8" fillId="0" borderId="1" xfId="7" applyFont="1" applyBorder="1" applyAlignment="1">
      <alignment vertical="center" wrapText="1"/>
    </xf>
    <xf numFmtId="3" fontId="12" fillId="0" borderId="1" xfId="7" applyNumberFormat="1" applyFont="1" applyBorder="1" applyAlignment="1">
      <alignment horizontal="center" vertical="center"/>
    </xf>
    <xf numFmtId="0" fontId="12" fillId="30" borderId="16" xfId="2" applyFont="1" applyFill="1" applyBorder="1" applyAlignment="1">
      <alignment horizontal="left" vertical="center"/>
    </xf>
    <xf numFmtId="0" fontId="12" fillId="30" borderId="11" xfId="2" applyFont="1" applyFill="1" applyBorder="1" applyAlignment="1">
      <alignment horizontal="left" vertical="center"/>
    </xf>
    <xf numFmtId="0" fontId="12" fillId="30" borderId="17" xfId="2" applyFont="1" applyFill="1" applyBorder="1" applyAlignment="1">
      <alignment horizontal="left" vertical="center"/>
    </xf>
    <xf numFmtId="0" fontId="12" fillId="4" borderId="18" xfId="2" applyFont="1" applyFill="1" applyBorder="1" applyAlignment="1">
      <alignment horizontal="center" vertical="center" wrapText="1"/>
    </xf>
    <xf numFmtId="0" fontId="12" fillId="4" borderId="36" xfId="2" applyFont="1" applyFill="1" applyBorder="1" applyAlignment="1">
      <alignment horizontal="center" vertical="center" wrapText="1"/>
    </xf>
    <xf numFmtId="0" fontId="12" fillId="4" borderId="19" xfId="2" applyFont="1" applyFill="1" applyBorder="1" applyAlignment="1">
      <alignment horizontal="center" vertical="center" wrapText="1"/>
    </xf>
    <xf numFmtId="0" fontId="12" fillId="4" borderId="37" xfId="2" applyFont="1" applyFill="1" applyBorder="1" applyAlignment="1">
      <alignment horizontal="center" vertical="center" wrapText="1"/>
    </xf>
    <xf numFmtId="0" fontId="12" fillId="0" borderId="19" xfId="8" applyFont="1" applyBorder="1" applyAlignment="1">
      <alignment horizontal="center" vertical="center" wrapText="1"/>
    </xf>
    <xf numFmtId="4" fontId="12" fillId="4" borderId="19" xfId="2" applyNumberFormat="1" applyFont="1" applyFill="1" applyBorder="1" applyAlignment="1">
      <alignment horizontal="center" vertical="center" wrapText="1"/>
    </xf>
    <xf numFmtId="4" fontId="12" fillId="4" borderId="37" xfId="2" applyNumberFormat="1" applyFont="1" applyFill="1" applyBorder="1" applyAlignment="1">
      <alignment horizontal="center" vertical="center" wrapText="1"/>
    </xf>
    <xf numFmtId="4" fontId="12" fillId="4" borderId="20" xfId="2" applyNumberFormat="1" applyFont="1" applyFill="1" applyBorder="1" applyAlignment="1">
      <alignment horizontal="center" vertical="center" wrapText="1"/>
    </xf>
    <xf numFmtId="4" fontId="12" fillId="4" borderId="38" xfId="2" applyNumberFormat="1" applyFont="1" applyFill="1" applyBorder="1" applyAlignment="1">
      <alignment horizontal="center" vertical="center" wrapText="1"/>
    </xf>
    <xf numFmtId="0" fontId="12" fillId="30" borderId="23" xfId="2" applyFont="1" applyFill="1" applyBorder="1" applyAlignment="1">
      <alignment horizontal="right" vertical="center"/>
    </xf>
    <xf numFmtId="0" fontId="12" fillId="30" borderId="24" xfId="2" applyFont="1" applyFill="1" applyBorder="1" applyAlignment="1">
      <alignment horizontal="right" vertical="center"/>
    </xf>
    <xf numFmtId="0" fontId="12" fillId="30" borderId="56" xfId="2" applyFont="1" applyFill="1" applyBorder="1" applyAlignment="1">
      <alignment horizontal="right" vertical="center"/>
    </xf>
    <xf numFmtId="0" fontId="6" fillId="0" borderId="30" xfId="11" applyFont="1" applyBorder="1" applyAlignment="1">
      <alignment horizontal="left" vertical="center" wrapText="1"/>
    </xf>
    <xf numFmtId="0" fontId="6" fillId="0" borderId="5" xfId="11" applyFont="1" applyBorder="1" applyAlignment="1">
      <alignment horizontal="left" vertical="center" wrapText="1"/>
    </xf>
    <xf numFmtId="0" fontId="8" fillId="0" borderId="31" xfId="16" applyFont="1" applyBorder="1" applyAlignment="1">
      <alignment horizontal="center" vertical="center"/>
    </xf>
    <xf numFmtId="0" fontId="8" fillId="0" borderId="34" xfId="16" applyFont="1" applyBorder="1" applyAlignment="1">
      <alignment horizontal="center" vertical="center"/>
    </xf>
    <xf numFmtId="3" fontId="12" fillId="5" borderId="2" xfId="7" applyNumberFormat="1" applyFont="1" applyFill="1" applyBorder="1" applyAlignment="1">
      <alignment horizontal="center" vertical="center" wrapText="1"/>
    </xf>
    <xf numFmtId="0" fontId="12" fillId="0" borderId="1" xfId="7" applyFont="1" applyBorder="1" applyAlignment="1">
      <alignment horizontal="center" vertical="center" wrapText="1"/>
    </xf>
    <xf numFmtId="0" fontId="12" fillId="0" borderId="1" xfId="7" applyFont="1" applyBorder="1" applyAlignment="1">
      <alignment horizontal="center" vertical="center"/>
    </xf>
    <xf numFmtId="3" fontId="12" fillId="0" borderId="1" xfId="7" applyNumberFormat="1" applyFont="1" applyBorder="1" applyAlignment="1">
      <alignment horizontal="center" vertical="center" wrapText="1"/>
    </xf>
    <xf numFmtId="3" fontId="12" fillId="5" borderId="1" xfId="7" applyNumberFormat="1" applyFont="1" applyFill="1" applyBorder="1" applyAlignment="1">
      <alignment horizontal="center" vertical="center"/>
    </xf>
    <xf numFmtId="0" fontId="8" fillId="4" borderId="1" xfId="7" applyFont="1" applyFill="1" applyBorder="1" applyAlignment="1">
      <alignment horizontal="center" vertical="center" wrapText="1"/>
    </xf>
    <xf numFmtId="0" fontId="8" fillId="4" borderId="22" xfId="7" applyFont="1" applyFill="1" applyBorder="1" applyAlignment="1">
      <alignment horizontal="center" vertical="center" wrapText="1"/>
    </xf>
    <xf numFmtId="0" fontId="12" fillId="0" borderId="13" xfId="7" applyFont="1" applyBorder="1" applyAlignment="1">
      <alignment horizontal="center" vertical="center" wrapText="1"/>
    </xf>
    <xf numFmtId="0" fontId="46" fillId="0" borderId="57" xfId="7" applyFont="1" applyBorder="1" applyAlignment="1">
      <alignment horizontal="center" vertical="center" wrapText="1"/>
    </xf>
    <xf numFmtId="0" fontId="46" fillId="0" borderId="0" xfId="7" applyFont="1" applyAlignment="1">
      <alignment horizontal="center" vertical="center" wrapText="1"/>
    </xf>
    <xf numFmtId="0" fontId="4" fillId="32" borderId="1" xfId="0" applyFont="1" applyFill="1" applyBorder="1"/>
    <xf numFmtId="0" fontId="5" fillId="31" borderId="1" xfId="0" applyFont="1" applyFill="1" applyBorder="1" applyAlignment="1">
      <alignment horizontal="center"/>
    </xf>
    <xf numFmtId="0" fontId="43" fillId="0" borderId="1" xfId="0" applyFont="1" applyBorder="1" applyAlignment="1">
      <alignment horizontal="center"/>
    </xf>
    <xf numFmtId="0" fontId="3" fillId="0" borderId="1" xfId="0" applyFont="1" applyBorder="1" applyAlignment="1">
      <alignment vertical="top" wrapText="1"/>
    </xf>
    <xf numFmtId="0" fontId="19" fillId="0" borderId="26"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34" xfId="0" applyFont="1" applyBorder="1" applyAlignment="1">
      <alignment horizontal="center" vertical="center" wrapText="1"/>
    </xf>
    <xf numFmtId="0" fontId="19" fillId="0" borderId="18" xfId="0" applyFont="1" applyBorder="1" applyAlignment="1">
      <alignment horizontal="center" vertical="center" wrapText="1"/>
    </xf>
    <xf numFmtId="0" fontId="19" fillId="0" borderId="19" xfId="0" applyFont="1" applyBorder="1" applyAlignment="1">
      <alignment horizontal="center" vertical="center" wrapText="1"/>
    </xf>
    <xf numFmtId="0" fontId="19" fillId="0" borderId="20" xfId="0" applyFont="1" applyBorder="1" applyAlignment="1">
      <alignment horizontal="center" vertical="center" wrapText="1"/>
    </xf>
    <xf numFmtId="0" fontId="19" fillId="2" borderId="1" xfId="0" applyFont="1" applyFill="1" applyBorder="1" applyAlignment="1">
      <alignment horizontal="left" wrapText="1"/>
    </xf>
    <xf numFmtId="0" fontId="19" fillId="0" borderId="26" xfId="0" applyFont="1" applyBorder="1" applyAlignment="1">
      <alignment horizontal="center" wrapText="1"/>
    </xf>
    <xf numFmtId="0" fontId="19" fillId="0" borderId="31" xfId="0" applyFont="1" applyBorder="1" applyAlignment="1">
      <alignment horizontal="center" wrapText="1"/>
    </xf>
    <xf numFmtId="0" fontId="19" fillId="0" borderId="34" xfId="0" applyFont="1" applyBorder="1" applyAlignment="1">
      <alignment horizontal="center" wrapText="1"/>
    </xf>
    <xf numFmtId="0" fontId="19" fillId="2" borderId="33" xfId="0" applyFont="1" applyFill="1" applyBorder="1" applyAlignment="1">
      <alignment horizontal="left"/>
    </xf>
    <xf numFmtId="0" fontId="19" fillId="2" borderId="31" xfId="0" applyFont="1" applyFill="1" applyBorder="1" applyAlignment="1">
      <alignment horizontal="left"/>
    </xf>
    <xf numFmtId="0" fontId="19" fillId="2" borderId="34" xfId="0" applyFont="1" applyFill="1" applyBorder="1" applyAlignment="1">
      <alignment horizontal="left"/>
    </xf>
    <xf numFmtId="0" fontId="19" fillId="2" borderId="33" xfId="0" applyFont="1" applyFill="1" applyBorder="1" applyAlignment="1">
      <alignment horizontal="left" wrapText="1"/>
    </xf>
    <xf numFmtId="0" fontId="19" fillId="2" borderId="31" xfId="0" applyFont="1" applyFill="1" applyBorder="1" applyAlignment="1">
      <alignment horizontal="left" wrapText="1"/>
    </xf>
    <xf numFmtId="0" fontId="19" fillId="2" borderId="34" xfId="0" applyFont="1" applyFill="1" applyBorder="1" applyAlignment="1">
      <alignment horizontal="left" wrapText="1"/>
    </xf>
    <xf numFmtId="0" fontId="35" fillId="23" borderId="1" xfId="0" applyFont="1" applyFill="1" applyBorder="1" applyAlignment="1">
      <alignment horizontal="left" vertical="center"/>
    </xf>
    <xf numFmtId="0" fontId="0" fillId="0" borderId="1" xfId="0" applyBorder="1"/>
    <xf numFmtId="0" fontId="10" fillId="29" borderId="1" xfId="0" applyFont="1" applyFill="1" applyBorder="1" applyAlignment="1">
      <alignment horizontal="justify" vertical="top" wrapText="1"/>
    </xf>
    <xf numFmtId="0" fontId="38" fillId="26" borderId="1" xfId="0" applyFont="1" applyFill="1" applyBorder="1" applyAlignment="1">
      <alignment horizontal="left" vertical="center" wrapText="1"/>
    </xf>
    <xf numFmtId="0" fontId="10" fillId="26" borderId="1" xfId="0" applyFont="1" applyFill="1" applyBorder="1" applyAlignment="1">
      <alignment horizontal="right" vertical="center"/>
    </xf>
    <xf numFmtId="0" fontId="10" fillId="11" borderId="1" xfId="0" applyFont="1" applyFill="1" applyBorder="1" applyAlignment="1">
      <alignment horizontal="right" vertical="center"/>
    </xf>
    <xf numFmtId="0" fontId="9" fillId="25" borderId="1" xfId="0" applyFont="1" applyFill="1" applyBorder="1" applyAlignment="1">
      <alignment horizontal="right" vertical="center"/>
    </xf>
    <xf numFmtId="0" fontId="25" fillId="28" borderId="1" xfId="0" applyFont="1" applyFill="1" applyBorder="1" applyAlignment="1">
      <alignment horizontal="center" vertical="center"/>
    </xf>
    <xf numFmtId="0" fontId="24" fillId="27" borderId="1" xfId="0" applyFont="1" applyFill="1" applyBorder="1" applyAlignment="1">
      <alignment horizontal="right" vertical="center"/>
    </xf>
    <xf numFmtId="0" fontId="35" fillId="22" borderId="1" xfId="0" applyFont="1" applyFill="1" applyBorder="1" applyAlignment="1">
      <alignment horizontal="left" vertical="center"/>
    </xf>
    <xf numFmtId="0" fontId="35" fillId="23" borderId="1" xfId="0" applyFont="1" applyFill="1" applyBorder="1" applyAlignment="1">
      <alignment horizontal="center" vertical="center"/>
    </xf>
    <xf numFmtId="0" fontId="36" fillId="23" borderId="1" xfId="0" applyFont="1" applyFill="1" applyBorder="1" applyAlignment="1">
      <alignment horizontal="center" vertical="center"/>
    </xf>
    <xf numFmtId="0" fontId="24" fillId="26" borderId="1" xfId="0" applyFont="1" applyFill="1" applyBorder="1" applyAlignment="1">
      <alignment horizontal="left" vertical="center" wrapText="1"/>
    </xf>
    <xf numFmtId="0" fontId="34" fillId="22" borderId="1" xfId="0" applyFont="1" applyFill="1" applyBorder="1" applyAlignment="1">
      <alignment horizontal="center" vertical="center"/>
    </xf>
    <xf numFmtId="0" fontId="0" fillId="0" borderId="4" xfId="0" applyBorder="1"/>
    <xf numFmtId="0" fontId="33" fillId="9" borderId="1" xfId="0" applyFont="1" applyFill="1" applyBorder="1" applyAlignment="1">
      <alignment horizontal="left" vertical="center"/>
    </xf>
    <xf numFmtId="0" fontId="25" fillId="10" borderId="1" xfId="0" applyFont="1" applyFill="1" applyBorder="1" applyAlignment="1">
      <alignment horizontal="left" vertical="center" wrapText="1"/>
    </xf>
    <xf numFmtId="0" fontId="31" fillId="6" borderId="1" xfId="0" applyFont="1" applyFill="1" applyBorder="1" applyAlignment="1">
      <alignment horizontal="center" vertical="center"/>
    </xf>
    <xf numFmtId="0" fontId="23" fillId="8" borderId="1" xfId="0" applyFont="1" applyFill="1" applyBorder="1" applyAlignment="1">
      <alignment horizontal="center" vertical="center"/>
    </xf>
    <xf numFmtId="0" fontId="10" fillId="6" borderId="1" xfId="0" applyFont="1" applyFill="1" applyBorder="1" applyAlignment="1">
      <alignment horizontal="right" vertical="center"/>
    </xf>
    <xf numFmtId="0" fontId="27" fillId="16" borderId="1" xfId="0" applyFont="1" applyFill="1" applyBorder="1" applyAlignment="1">
      <alignment horizontal="right" vertical="center"/>
    </xf>
    <xf numFmtId="0" fontId="29" fillId="8" borderId="1" xfId="0" applyFont="1" applyFill="1" applyBorder="1" applyAlignment="1">
      <alignment horizontal="right" vertical="center"/>
    </xf>
    <xf numFmtId="0" fontId="23" fillId="9" borderId="1" xfId="0" applyFont="1" applyFill="1" applyBorder="1" applyAlignment="1">
      <alignment horizontal="center" vertical="center"/>
    </xf>
    <xf numFmtId="0" fontId="30" fillId="21" borderId="1" xfId="0" applyFont="1" applyFill="1" applyBorder="1" applyAlignment="1">
      <alignment horizontal="justify" vertical="top" wrapText="1"/>
    </xf>
    <xf numFmtId="0" fontId="10" fillId="20" borderId="1" xfId="0" applyFont="1" applyFill="1" applyBorder="1" applyAlignment="1">
      <alignment horizontal="left" vertical="center" wrapText="1"/>
    </xf>
    <xf numFmtId="0" fontId="24" fillId="12" borderId="1" xfId="0" applyFont="1" applyFill="1" applyBorder="1" applyAlignment="1">
      <alignment horizontal="right" vertical="center"/>
    </xf>
    <xf numFmtId="0" fontId="24" fillId="18" borderId="1" xfId="0" applyFont="1" applyFill="1" applyBorder="1" applyAlignment="1">
      <alignment horizontal="left" vertical="center"/>
    </xf>
    <xf numFmtId="0" fontId="10" fillId="11" borderId="1" xfId="0" applyFont="1" applyFill="1" applyBorder="1" applyAlignment="1">
      <alignment horizontal="left" vertical="center" wrapText="1"/>
    </xf>
    <xf numFmtId="0" fontId="23" fillId="19" borderId="1" xfId="0" applyFont="1" applyFill="1" applyBorder="1" applyAlignment="1">
      <alignment horizontal="center" vertical="center"/>
    </xf>
    <xf numFmtId="0" fontId="29" fillId="8" borderId="4" xfId="0" applyFont="1" applyFill="1" applyBorder="1" applyAlignment="1">
      <alignment horizontal="right" vertical="center"/>
    </xf>
    <xf numFmtId="0" fontId="29" fillId="8" borderId="5" xfId="0" applyFont="1" applyFill="1" applyBorder="1" applyAlignment="1">
      <alignment horizontal="right" vertical="center"/>
    </xf>
    <xf numFmtId="0" fontId="29" fillId="8" borderId="3" xfId="0" applyFont="1" applyFill="1" applyBorder="1" applyAlignment="1">
      <alignment horizontal="right" vertical="center"/>
    </xf>
    <xf numFmtId="0" fontId="23" fillId="15" borderId="1" xfId="0" applyFont="1" applyFill="1" applyBorder="1" applyAlignment="1">
      <alignment horizontal="center" vertical="center"/>
    </xf>
    <xf numFmtId="0" fontId="23" fillId="17" borderId="1" xfId="0" applyFont="1" applyFill="1" applyBorder="1" applyAlignment="1">
      <alignment horizontal="center" vertical="center"/>
    </xf>
    <xf numFmtId="0" fontId="10" fillId="10" borderId="1" xfId="0" applyFont="1" applyFill="1" applyBorder="1" applyAlignment="1">
      <alignment horizontal="left" vertical="center"/>
    </xf>
    <xf numFmtId="0" fontId="32" fillId="12" borderId="1" xfId="0" applyFont="1" applyFill="1" applyBorder="1" applyAlignment="1">
      <alignment horizontal="center" vertical="center" wrapText="1"/>
    </xf>
    <xf numFmtId="0" fontId="23" fillId="13" borderId="1" xfId="0" applyFont="1" applyFill="1" applyBorder="1" applyAlignment="1">
      <alignment horizontal="center" vertical="center"/>
    </xf>
    <xf numFmtId="0" fontId="23" fillId="9" borderId="1" xfId="0" applyFont="1" applyFill="1" applyBorder="1" applyAlignment="1">
      <alignment horizontal="left" vertical="center"/>
    </xf>
    <xf numFmtId="0" fontId="24" fillId="10" borderId="1" xfId="0" applyFont="1" applyFill="1" applyBorder="1" applyAlignment="1">
      <alignment horizontal="left" vertical="center"/>
    </xf>
    <xf numFmtId="0" fontId="22" fillId="8" borderId="1" xfId="0" applyFont="1" applyFill="1" applyBorder="1" applyAlignment="1">
      <alignment horizontal="center" vertical="center"/>
    </xf>
    <xf numFmtId="0" fontId="27" fillId="16" borderId="4" xfId="0" applyFont="1" applyFill="1" applyBorder="1" applyAlignment="1">
      <alignment horizontal="right" vertical="center"/>
    </xf>
    <xf numFmtId="0" fontId="27" fillId="16" borderId="5" xfId="0" applyFont="1" applyFill="1" applyBorder="1" applyAlignment="1">
      <alignment horizontal="right" vertical="center"/>
    </xf>
    <xf numFmtId="0" fontId="27" fillId="16" borderId="3" xfId="0" applyFont="1" applyFill="1" applyBorder="1" applyAlignment="1">
      <alignment horizontal="right" vertical="center"/>
    </xf>
    <xf numFmtId="0" fontId="23" fillId="9" borderId="4" xfId="0" applyFont="1" applyFill="1" applyBorder="1" applyAlignment="1">
      <alignment horizontal="center" vertical="center"/>
    </xf>
    <xf numFmtId="0" fontId="23" fillId="9" borderId="5" xfId="0" applyFont="1" applyFill="1" applyBorder="1" applyAlignment="1">
      <alignment horizontal="center" vertical="center"/>
    </xf>
    <xf numFmtId="0" fontId="23" fillId="9" borderId="3" xfId="0" applyFont="1" applyFill="1" applyBorder="1" applyAlignment="1">
      <alignment horizontal="center" vertical="center"/>
    </xf>
    <xf numFmtId="0" fontId="30" fillId="21" borderId="39" xfId="0" applyFont="1" applyFill="1" applyBorder="1" applyAlignment="1">
      <alignment horizontal="justify" vertical="top" wrapText="1"/>
    </xf>
    <xf numFmtId="0" fontId="30" fillId="21" borderId="7" xfId="0" applyFont="1" applyFill="1" applyBorder="1" applyAlignment="1">
      <alignment horizontal="justify" vertical="top" wrapText="1"/>
    </xf>
    <xf numFmtId="0" fontId="30" fillId="21" borderId="6" xfId="0" applyFont="1" applyFill="1" applyBorder="1" applyAlignment="1">
      <alignment horizontal="justify" vertical="top" wrapText="1"/>
    </xf>
    <xf numFmtId="0" fontId="30" fillId="21" borderId="40" xfId="0" applyFont="1" applyFill="1" applyBorder="1" applyAlignment="1">
      <alignment horizontal="justify" vertical="top" wrapText="1"/>
    </xf>
    <xf numFmtId="0" fontId="30" fillId="21" borderId="0" xfId="0" applyFont="1" applyFill="1" applyAlignment="1">
      <alignment horizontal="justify" vertical="top" wrapText="1"/>
    </xf>
    <xf numFmtId="0" fontId="30" fillId="21" borderId="8" xfId="0" applyFont="1" applyFill="1" applyBorder="1" applyAlignment="1">
      <alignment horizontal="justify" vertical="top" wrapText="1"/>
    </xf>
    <xf numFmtId="0" fontId="30" fillId="21" borderId="41" xfId="0" applyFont="1" applyFill="1" applyBorder="1" applyAlignment="1">
      <alignment horizontal="justify" vertical="top" wrapText="1"/>
    </xf>
    <xf numFmtId="0" fontId="30" fillId="21" borderId="9" xfId="0" applyFont="1" applyFill="1" applyBorder="1" applyAlignment="1">
      <alignment horizontal="justify" vertical="top" wrapText="1"/>
    </xf>
    <xf numFmtId="0" fontId="30" fillId="21" borderId="32" xfId="0" applyFont="1" applyFill="1" applyBorder="1" applyAlignment="1">
      <alignment horizontal="justify" vertical="top" wrapText="1"/>
    </xf>
    <xf numFmtId="0" fontId="31" fillId="6" borderId="4" xfId="0" applyFont="1" applyFill="1" applyBorder="1" applyAlignment="1">
      <alignment horizontal="center" vertical="center"/>
    </xf>
    <xf numFmtId="0" fontId="31" fillId="6" borderId="5" xfId="0" applyFont="1" applyFill="1" applyBorder="1" applyAlignment="1">
      <alignment horizontal="center" vertical="center"/>
    </xf>
    <xf numFmtId="0" fontId="31" fillId="6" borderId="3" xfId="0" applyFont="1" applyFill="1" applyBorder="1" applyAlignment="1">
      <alignment horizontal="center" vertical="center"/>
    </xf>
    <xf numFmtId="0" fontId="24" fillId="12" borderId="4" xfId="0" applyFont="1" applyFill="1" applyBorder="1" applyAlignment="1">
      <alignment horizontal="right" vertical="center"/>
    </xf>
    <xf numFmtId="0" fontId="24" fillId="12" borderId="5" xfId="0" applyFont="1" applyFill="1" applyBorder="1" applyAlignment="1">
      <alignment horizontal="right" vertical="center"/>
    </xf>
    <xf numFmtId="0" fontId="24" fillId="12" borderId="3" xfId="0" applyFont="1" applyFill="1" applyBorder="1" applyAlignment="1">
      <alignment horizontal="right" vertical="center"/>
    </xf>
    <xf numFmtId="0" fontId="10" fillId="6" borderId="4" xfId="0" applyFont="1" applyFill="1" applyBorder="1" applyAlignment="1">
      <alignment horizontal="right" vertical="center"/>
    </xf>
    <xf numFmtId="0" fontId="10" fillId="6" borderId="5" xfId="0" applyFont="1" applyFill="1" applyBorder="1" applyAlignment="1">
      <alignment horizontal="right" vertical="center"/>
    </xf>
    <xf numFmtId="0" fontId="10" fillId="6" borderId="3" xfId="0" applyFont="1" applyFill="1" applyBorder="1" applyAlignment="1">
      <alignment horizontal="right" vertical="center"/>
    </xf>
    <xf numFmtId="0" fontId="24" fillId="18" borderId="4" xfId="0" applyFont="1" applyFill="1" applyBorder="1" applyAlignment="1">
      <alignment horizontal="left" vertical="center"/>
    </xf>
    <xf numFmtId="0" fontId="24" fillId="18" borderId="5" xfId="0" applyFont="1" applyFill="1" applyBorder="1" applyAlignment="1">
      <alignment horizontal="left" vertical="center"/>
    </xf>
    <xf numFmtId="0" fontId="24" fillId="18" borderId="3" xfId="0" applyFont="1" applyFill="1" applyBorder="1" applyAlignment="1">
      <alignment horizontal="left" vertical="center"/>
    </xf>
    <xf numFmtId="0" fontId="10" fillId="11" borderId="4" xfId="0" applyFont="1" applyFill="1" applyBorder="1" applyAlignment="1">
      <alignment horizontal="left" vertical="center" wrapText="1"/>
    </xf>
    <xf numFmtId="0" fontId="10" fillId="11" borderId="5" xfId="0" applyFont="1" applyFill="1" applyBorder="1" applyAlignment="1">
      <alignment horizontal="left" vertical="center" wrapText="1"/>
    </xf>
    <xf numFmtId="0" fontId="10" fillId="11" borderId="3" xfId="0" applyFont="1" applyFill="1" applyBorder="1" applyAlignment="1">
      <alignment horizontal="left" vertical="center" wrapText="1"/>
    </xf>
    <xf numFmtId="0" fontId="23" fillId="19" borderId="4" xfId="0" applyFont="1" applyFill="1" applyBorder="1" applyAlignment="1">
      <alignment horizontal="center" vertical="center"/>
    </xf>
    <xf numFmtId="0" fontId="23" fillId="19" borderId="5" xfId="0" applyFont="1" applyFill="1" applyBorder="1" applyAlignment="1">
      <alignment horizontal="center" vertical="center"/>
    </xf>
    <xf numFmtId="0" fontId="23" fillId="19" borderId="3" xfId="0" applyFont="1" applyFill="1" applyBorder="1" applyAlignment="1">
      <alignment horizontal="center" vertical="center"/>
    </xf>
    <xf numFmtId="0" fontId="10" fillId="20" borderId="4" xfId="0" applyFont="1" applyFill="1" applyBorder="1" applyAlignment="1">
      <alignment horizontal="left" vertical="center" wrapText="1"/>
    </xf>
    <xf numFmtId="0" fontId="10" fillId="20" borderId="5" xfId="0" applyFont="1" applyFill="1" applyBorder="1" applyAlignment="1">
      <alignment horizontal="left" vertical="center" wrapText="1"/>
    </xf>
    <xf numFmtId="0" fontId="10" fillId="20" borderId="3" xfId="0" applyFont="1" applyFill="1" applyBorder="1" applyAlignment="1">
      <alignment horizontal="left" vertical="center" wrapText="1"/>
    </xf>
    <xf numFmtId="0" fontId="23" fillId="15" borderId="4" xfId="0" applyFont="1" applyFill="1" applyBorder="1" applyAlignment="1">
      <alignment horizontal="center" vertical="center"/>
    </xf>
    <xf numFmtId="0" fontId="23" fillId="15" borderId="5" xfId="0" applyFont="1" applyFill="1" applyBorder="1" applyAlignment="1">
      <alignment horizontal="center" vertical="center"/>
    </xf>
    <xf numFmtId="0" fontId="23" fillId="15" borderId="3" xfId="0" applyFont="1" applyFill="1" applyBorder="1" applyAlignment="1">
      <alignment horizontal="center" vertical="center"/>
    </xf>
    <xf numFmtId="0" fontId="23" fillId="17" borderId="4" xfId="0" applyFont="1" applyFill="1" applyBorder="1" applyAlignment="1">
      <alignment horizontal="center" vertical="center"/>
    </xf>
    <xf numFmtId="0" fontId="23" fillId="17" borderId="5" xfId="0" applyFont="1" applyFill="1" applyBorder="1" applyAlignment="1">
      <alignment horizontal="center" vertical="center"/>
    </xf>
    <xf numFmtId="0" fontId="23" fillId="17" borderId="3" xfId="0" applyFont="1" applyFill="1" applyBorder="1" applyAlignment="1">
      <alignment horizontal="center" vertical="center"/>
    </xf>
    <xf numFmtId="0" fontId="10" fillId="10" borderId="4" xfId="0" applyFont="1" applyFill="1" applyBorder="1" applyAlignment="1">
      <alignment horizontal="left" vertical="center"/>
    </xf>
    <xf numFmtId="0" fontId="10" fillId="10" borderId="3" xfId="0" applyFont="1" applyFill="1" applyBorder="1" applyAlignment="1">
      <alignment horizontal="left" vertical="center"/>
    </xf>
    <xf numFmtId="0" fontId="10" fillId="10" borderId="5" xfId="0" applyFont="1" applyFill="1" applyBorder="1" applyAlignment="1">
      <alignment horizontal="left" vertical="center"/>
    </xf>
    <xf numFmtId="0" fontId="23" fillId="8" borderId="4" xfId="0" applyFont="1" applyFill="1" applyBorder="1" applyAlignment="1">
      <alignment horizontal="center" vertical="center"/>
    </xf>
    <xf numFmtId="0" fontId="23" fillId="8" borderId="5" xfId="0" applyFont="1" applyFill="1" applyBorder="1" applyAlignment="1">
      <alignment horizontal="center" vertical="center"/>
    </xf>
    <xf numFmtId="0" fontId="23" fillId="8" borderId="3" xfId="0" applyFont="1" applyFill="1" applyBorder="1" applyAlignment="1">
      <alignment horizontal="center" vertical="center"/>
    </xf>
    <xf numFmtId="0" fontId="23" fillId="13" borderId="4" xfId="0" applyFont="1" applyFill="1" applyBorder="1" applyAlignment="1">
      <alignment horizontal="center" vertical="center"/>
    </xf>
    <xf numFmtId="0" fontId="23" fillId="13" borderId="5" xfId="0" applyFont="1" applyFill="1" applyBorder="1" applyAlignment="1">
      <alignment horizontal="center" vertical="center"/>
    </xf>
    <xf numFmtId="0" fontId="23" fillId="13" borderId="3" xfId="0" applyFont="1" applyFill="1" applyBorder="1" applyAlignment="1">
      <alignment horizontal="center" vertical="center"/>
    </xf>
    <xf numFmtId="0" fontId="23" fillId="9" borderId="4" xfId="0" applyFont="1" applyFill="1" applyBorder="1" applyAlignment="1">
      <alignment horizontal="left" vertical="center"/>
    </xf>
    <xf numFmtId="0" fontId="23" fillId="9" borderId="3" xfId="0" applyFont="1" applyFill="1" applyBorder="1" applyAlignment="1">
      <alignment horizontal="left" vertical="center"/>
    </xf>
    <xf numFmtId="0" fontId="24" fillId="10" borderId="4" xfId="0" applyFont="1" applyFill="1" applyBorder="1" applyAlignment="1">
      <alignment horizontal="left" vertical="center"/>
    </xf>
    <xf numFmtId="0" fontId="24" fillId="10" borderId="5" xfId="0" applyFont="1" applyFill="1" applyBorder="1" applyAlignment="1">
      <alignment horizontal="left" vertical="center"/>
    </xf>
    <xf numFmtId="0" fontId="24" fillId="10" borderId="3" xfId="0" applyFont="1" applyFill="1" applyBorder="1" applyAlignment="1">
      <alignment horizontal="left" vertical="center"/>
    </xf>
    <xf numFmtId="0" fontId="22" fillId="8" borderId="4" xfId="0" applyFont="1" applyFill="1" applyBorder="1" applyAlignment="1">
      <alignment horizontal="center" vertical="center"/>
    </xf>
    <xf numFmtId="0" fontId="22" fillId="8" borderId="5" xfId="0" applyFont="1" applyFill="1" applyBorder="1" applyAlignment="1">
      <alignment horizontal="center" vertical="center"/>
    </xf>
    <xf numFmtId="0" fontId="22" fillId="8" borderId="3" xfId="0" applyFont="1" applyFill="1" applyBorder="1" applyAlignment="1">
      <alignment horizontal="center" vertical="center"/>
    </xf>
    <xf numFmtId="0" fontId="31" fillId="6" borderId="4" xfId="0" applyFont="1" applyFill="1" applyBorder="1" applyAlignment="1">
      <alignment horizontal="center" vertical="center" wrapText="1"/>
    </xf>
    <xf numFmtId="0" fontId="31" fillId="6" borderId="5" xfId="0" applyFont="1" applyFill="1" applyBorder="1" applyAlignment="1">
      <alignment horizontal="center" vertical="center" wrapText="1"/>
    </xf>
    <xf numFmtId="0" fontId="31" fillId="6" borderId="3" xfId="0" applyFont="1" applyFill="1" applyBorder="1" applyAlignment="1">
      <alignment horizontal="center" vertical="center" wrapText="1"/>
    </xf>
    <xf numFmtId="0" fontId="30" fillId="21" borderId="4" xfId="0" applyFont="1" applyFill="1" applyBorder="1" applyAlignment="1">
      <alignment horizontal="justify" vertical="top" wrapText="1"/>
    </xf>
    <xf numFmtId="0" fontId="30" fillId="21" borderId="5" xfId="0" applyFont="1" applyFill="1" applyBorder="1" applyAlignment="1">
      <alignment horizontal="justify" vertical="top" wrapText="1"/>
    </xf>
    <xf numFmtId="0" fontId="30" fillId="21" borderId="3" xfId="0" applyFont="1" applyFill="1" applyBorder="1" applyAlignment="1">
      <alignment horizontal="justify" vertical="top" wrapText="1"/>
    </xf>
    <xf numFmtId="0" fontId="10" fillId="10" borderId="4" xfId="0" applyFont="1" applyFill="1" applyBorder="1" applyAlignment="1">
      <alignment horizontal="left" vertical="center" wrapText="1"/>
    </xf>
    <xf numFmtId="0" fontId="10" fillId="10" borderId="5" xfId="0" applyFont="1" applyFill="1" applyBorder="1" applyAlignment="1">
      <alignment horizontal="left" vertical="center" wrapText="1"/>
    </xf>
    <xf numFmtId="0" fontId="10" fillId="10" borderId="3" xfId="0" applyFont="1" applyFill="1" applyBorder="1" applyAlignment="1">
      <alignment horizontal="left" vertical="center" wrapText="1"/>
    </xf>
  </cellXfs>
  <cellStyles count="41">
    <cellStyle name="Millares 10" xfId="20" xr:uid="{43ED9B28-ADBF-438F-9144-70CECFA7FE63}"/>
    <cellStyle name="Millares 2" xfId="4" xr:uid="{607ECDAE-51EC-43E3-A714-24014217B90D}"/>
    <cellStyle name="Millares 2 2" xfId="9" xr:uid="{95635677-C6A6-45EB-AD67-0F9FED9225C3}"/>
    <cellStyle name="Millares 2 2 2" xfId="25" xr:uid="{162DBB2A-86DF-4F9C-98ED-4FAF2B54DBB7}"/>
    <cellStyle name="Millares 2 2 2 4" xfId="34" xr:uid="{F7A92D95-3121-4486-A8CE-CA49D55A419E}"/>
    <cellStyle name="Millares 2 3" xfId="17" xr:uid="{E5AB35CC-154F-4102-B59F-A24E908962D5}"/>
    <cellStyle name="Millares 3" xfId="28" xr:uid="{028976F4-A0D0-486C-833A-76A29F1EAEB8}"/>
    <cellStyle name="Millares 4" xfId="15" xr:uid="{91886527-B8F4-42D4-B3D4-638FE4F726A8}"/>
    <cellStyle name="Millares 5" xfId="18" xr:uid="{43720879-4C25-4A19-9CB5-CFAF105147D6}"/>
    <cellStyle name="Millares_FORMULARIO 4 - M-OFERENTE PPTA ECONOMICA" xfId="14" xr:uid="{6E208B75-0E9A-4A2D-9987-1649F9E32DC3}"/>
    <cellStyle name="Moneda" xfId="37" builtinId="4"/>
    <cellStyle name="Moneda 2" xfId="10" xr:uid="{2CD5F264-9ED0-418B-AA31-6ECDEBD3B9F1}"/>
    <cellStyle name="Moneda 2 2" xfId="22" xr:uid="{3F666E20-DC44-4023-9F85-D9E72CB0CD5C}"/>
    <cellStyle name="Moneda 2 2 2 2 2" xfId="13" xr:uid="{B125BE36-BE45-47FD-8F0E-DE4E6AA3AE88}"/>
    <cellStyle name="Moneda 26" xfId="33" xr:uid="{6BCEBBAC-5555-4455-AD8A-4C86D24E2C59}"/>
    <cellStyle name="Moneda 4" xfId="26" xr:uid="{CEAEE5A8-A8DF-4B5A-8889-B1DE8E436447}"/>
    <cellStyle name="Moneda 4 17" xfId="36" xr:uid="{73F81691-C95A-44DC-9E9C-C59F44402987}"/>
    <cellStyle name="Normal" xfId="0" builtinId="0"/>
    <cellStyle name="Normal 10 2 2" xfId="30" xr:uid="{ED0E023E-AFF8-49C8-9ECC-E14AE48A1A3A}"/>
    <cellStyle name="Normal 11" xfId="21" xr:uid="{4AF6369B-CDED-4768-A79E-9617FF33A422}"/>
    <cellStyle name="Normal 2" xfId="2" xr:uid="{03A426B3-8773-4E21-A001-4192955B9FE2}"/>
    <cellStyle name="Normal 2 10 2 2" xfId="39" xr:uid="{9FAFF41A-B813-426A-8540-8295778BC080}"/>
    <cellStyle name="Normal 2 10 3" xfId="8" xr:uid="{C2B214B3-03A1-40A8-893C-C0DA1E952B96}"/>
    <cellStyle name="Normal 2 2" xfId="19" xr:uid="{EBD63524-0C4E-41C6-96D8-771F307EC6AA}"/>
    <cellStyle name="Normal 2 2 3" xfId="16" xr:uid="{86EB40C2-CE7C-4901-BDB4-121D5805A0AF}"/>
    <cellStyle name="Normal 2 2 34" xfId="31" xr:uid="{038068AC-531D-4555-8782-0A9C15B8F9BF}"/>
    <cellStyle name="Normal 2 3" xfId="23" xr:uid="{69637970-70BC-484A-8565-FC75F2A3B5F7}"/>
    <cellStyle name="Normal 2 3 2" xfId="27" xr:uid="{0CD136BE-3AB9-49D4-ABF8-841A159E6672}"/>
    <cellStyle name="Normal 2 3 2 2 2" xfId="29" xr:uid="{CF90BC6F-775C-4CB4-B40C-981C77C2B74B}"/>
    <cellStyle name="Normal 2 3 5" xfId="32" xr:uid="{09B4D8A9-7571-4931-B818-5DBA5E1C2684}"/>
    <cellStyle name="Normal 3" xfId="3" xr:uid="{01AB0428-566B-4331-9D12-F4FA810DC315}"/>
    <cellStyle name="Normal 3 11" xfId="7" xr:uid="{A5F3B02F-AAA6-450F-8A43-C966265E6489}"/>
    <cellStyle name="Normal 3 2" xfId="6" xr:uid="{E7DB28F9-0D0D-45FF-9783-4EF2E140FA1E}"/>
    <cellStyle name="Normal 3 2 2" xfId="11" xr:uid="{79D1E05C-4C84-4D74-9AEE-4ECA02EE3C84}"/>
    <cellStyle name="Normal 4" xfId="1" xr:uid="{D7575DA8-66E6-4021-AD2E-EE572AA2F3F3}"/>
    <cellStyle name="Normal 4 35" xfId="35" xr:uid="{71A7C9B0-0DC9-4719-AE54-3D6594F001DB}"/>
    <cellStyle name="Normal 5" xfId="38" xr:uid="{2D7D2E65-EF8B-4D32-B172-F708DFF875E2}"/>
    <cellStyle name="Normal_PTO OFICIAL PREPLIEGO (CORREGIDO) 2" xfId="12" xr:uid="{75D3529C-FEB7-42ED-A285-81DE236E8AD9}"/>
    <cellStyle name="Porcentaje" xfId="5" builtinId="5"/>
    <cellStyle name="Porcentaje 2" xfId="40" xr:uid="{2299C66C-44CD-4C85-9BB3-C6C1C23A06E6}"/>
    <cellStyle name="Porcentaje 2 2 10" xfId="24" xr:uid="{652184D5-32C9-43AA-B4A8-0AD90752CB6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63" Type="http://schemas.openxmlformats.org/officeDocument/2006/relationships/externalLink" Target="externalLinks/externalLink59.xml"/><Relationship Id="rId84" Type="http://schemas.openxmlformats.org/officeDocument/2006/relationships/externalLink" Target="externalLinks/externalLink80.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externalLink" Target="externalLinks/externalLink119.xml"/><Relationship Id="rId128" Type="http://schemas.openxmlformats.org/officeDocument/2006/relationships/externalLink" Target="externalLinks/externalLink124.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134" Type="http://schemas.openxmlformats.org/officeDocument/2006/relationships/sharedStrings" Target="sharedStrings.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externalLink" Target="externalLinks/externalLink120.xml"/><Relationship Id="rId129" Type="http://schemas.openxmlformats.org/officeDocument/2006/relationships/externalLink" Target="externalLinks/externalLink125.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0" Type="http://schemas.openxmlformats.org/officeDocument/2006/relationships/externalLink" Target="externalLinks/externalLink126.xml"/><Relationship Id="rId135" Type="http://schemas.openxmlformats.org/officeDocument/2006/relationships/calcChain" Target="calcChain.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externalLink" Target="externalLinks/externalLink116.xml"/><Relationship Id="rId125" Type="http://schemas.openxmlformats.org/officeDocument/2006/relationships/externalLink" Target="externalLinks/externalLink121.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131" Type="http://schemas.openxmlformats.org/officeDocument/2006/relationships/externalLink" Target="externalLinks/externalLink127.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26" Type="http://schemas.openxmlformats.org/officeDocument/2006/relationships/externalLink" Target="externalLinks/externalLink122.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externalLink" Target="externalLinks/externalLink117.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32" Type="http://schemas.openxmlformats.org/officeDocument/2006/relationships/theme" Target="theme/theme1.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27" Type="http://schemas.openxmlformats.org/officeDocument/2006/relationships/externalLink" Target="externalLinks/externalLink123.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externalLink" Target="externalLinks/externalLink118.xml"/><Relationship Id="rId4" Type="http://schemas.openxmlformats.org/officeDocument/2006/relationships/worksheet" Target="worksheets/sheet4.xml"/><Relationship Id="rId9" Type="http://schemas.openxmlformats.org/officeDocument/2006/relationships/externalLink" Target="externalLinks/externalLink5.xml"/><Relationship Id="rId26" Type="http://schemas.openxmlformats.org/officeDocument/2006/relationships/externalLink" Target="externalLinks/externalLink22.xml"/><Relationship Id="rId47" Type="http://schemas.openxmlformats.org/officeDocument/2006/relationships/externalLink" Target="externalLinks/externalLink43.xml"/><Relationship Id="rId68" Type="http://schemas.openxmlformats.org/officeDocument/2006/relationships/externalLink" Target="externalLinks/externalLink64.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33"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10</xdr:col>
      <xdr:colOff>130633</xdr:colOff>
      <xdr:row>1</xdr:row>
      <xdr:rowOff>165463</xdr:rowOff>
    </xdr:from>
    <xdr:to>
      <xdr:col>10</xdr:col>
      <xdr:colOff>2040721</xdr:colOff>
      <xdr:row>4</xdr:row>
      <xdr:rowOff>206829</xdr:rowOff>
    </xdr:to>
    <xdr:grpSp>
      <xdr:nvGrpSpPr>
        <xdr:cNvPr id="2" name="Grupo 1">
          <a:extLst>
            <a:ext uri="{FF2B5EF4-FFF2-40B4-BE49-F238E27FC236}">
              <a16:creationId xmlns:a16="http://schemas.microsoft.com/office/drawing/2014/main" id="{FE10D055-01CA-410E-8629-2592AAD4252D}"/>
            </a:ext>
          </a:extLst>
        </xdr:cNvPr>
        <xdr:cNvGrpSpPr/>
      </xdr:nvGrpSpPr>
      <xdr:grpSpPr>
        <a:xfrm>
          <a:off x="13497009" y="371651"/>
          <a:ext cx="1910088" cy="830260"/>
          <a:chOff x="4500282" y="537882"/>
          <a:chExt cx="2639628" cy="923924"/>
        </a:xfrm>
      </xdr:grpSpPr>
      <xdr:pic>
        <xdr:nvPicPr>
          <xdr:cNvPr id="3" name="Imagen 2" descr="jpg vallecaucana">
            <a:extLst>
              <a:ext uri="{FF2B5EF4-FFF2-40B4-BE49-F238E27FC236}">
                <a16:creationId xmlns:a16="http://schemas.microsoft.com/office/drawing/2014/main" id="{6BEBCB75-C890-6EE0-C811-6297A0593F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00282" y="537882"/>
            <a:ext cx="1167062" cy="923924"/>
          </a:xfrm>
          <a:prstGeom prst="rect">
            <a:avLst/>
          </a:prstGeom>
          <a:noFill/>
          <a:ln>
            <a:noFill/>
          </a:ln>
        </xdr:spPr>
      </xdr:pic>
      <xdr:pic>
        <xdr:nvPicPr>
          <xdr:cNvPr id="4" name="Imagen 3" descr="jpg PDA">
            <a:extLst>
              <a:ext uri="{FF2B5EF4-FFF2-40B4-BE49-F238E27FC236}">
                <a16:creationId xmlns:a16="http://schemas.microsoft.com/office/drawing/2014/main" id="{192773DE-5BAC-5098-4E93-DC776EACED7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57456" y="614081"/>
            <a:ext cx="1382454" cy="752475"/>
          </a:xfrm>
          <a:prstGeom prst="rect">
            <a:avLst/>
          </a:prstGeom>
          <a:noFill/>
          <a:ln>
            <a:noFill/>
          </a:ln>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F/V/F/V/GUACAR&#205;%20VIAS/GUACARI%20CARRERA%207%20TRAMO%20II/12.%20COMPONENTE%20ECONOMICO/F/C/C/Users/mariadelmaragudeloromero/Downloads/Presupuesto%20Construcci&#243;n%20Puente%20Peatonal%20Manitas.xls" TargetMode="External"/><Relationship Id="rId1" Type="http://schemas.openxmlformats.org/officeDocument/2006/relationships/externalLinkPath" Target="/F/V/F/V/GUACAR&#205;%20VIAS/GUACARI%20CARRERA%207%20TRAMO%20II/12.%20COMPONENTE%20ECONOMICO/F/C/C/Users/mariadelmaragudeloromero/Downloads/Presupuesto%20Construcci&#243;n%20Puente%20Peatonal%20Manita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C.E.%20LA%20FACHADA\Presupuesto%20estructur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yt-009\C&amp;T\P5%20ESTUDIOS%20Y%20DISE&#209;OS\091-UNIVALLE\Etapa%205%20-%20Informe%20Final\11.Presupuesto\Presupuesto_UNIVALLE_V2\ANEXOS\1.Presupuestos\Presupuesto_Porter&#237;a%202_V2.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2018-12-05-Corinto\modelos%20presupuesto\2018-11-08-Presupuesto%20Luisa.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ZXPREPLIEGOS%20PUENTE%20ARMADA\PRESUP\ZPREPLIEGOS%20PUENTE%20ARMADA\OBRAS%20PUENTE%20ARMADA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EDEQ\BASE%20DE%20DATO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G:\PAVICOL\MSOFFICE\LICITAR\analisis%20del%20AIU\AIU.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2" Type="http://schemas.openxmlformats.org/officeDocument/2006/relationships/externalLinkPath" Target="../../../../../../../../Manager/Downloads/ALC%20SAN%20ALT%20para%20perfil.xlsx" TargetMode="External"/><Relationship Id="rId1" Type="http://schemas.openxmlformats.org/officeDocument/2006/relationships/externalLinkPath" Target="/Users/Manager/Downloads/ALC%20SAN%20ALT%20para%20perfil.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3.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1.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jhonatanmauricio/Downloads/F:/VILLA%20TAKOA/Presupuesto/APUS%20VILLA%20TAKOA.xls" TargetMode="External"/><Relationship Id="rId1" Type="http://schemas.openxmlformats.org/officeDocument/2006/relationships/externalLinkPath" Target="/Users/jhonatanmauricio/Downloads/F:/VILLA%20TAKOA/Presupuesto/APUS%20VILLA%20TAKO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G:\Users\JorgeF\Documents\amv%20grupo%203%20boyaca%202009\PRECIOS%20UNITARIOS\corregidos\2011\LICITACIONES%20AGOSTO%202011\apus%20boyaca%20VIA%20chiquinquira%20-%20TUNJA.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7.xml.rels><?xml version="1.0" encoding="UTF-8" standalone="yes"?>
<Relationships xmlns="http://schemas.openxmlformats.org/package/2006/relationships"><Relationship Id="rId2" Type="http://schemas.openxmlformats.org/officeDocument/2006/relationships/externalLinkPath" Target="../../../../../../../../../F/V/F/V/GUACAR&#205;%20VIAS/GUACARI%20CARRERA%207%20TRAMO%20II/12.%20COMPONENTE%20ECONOMICO/F/C/C/C/Users/Ing.%20Oscar/Downloads/MATRIZ%20PARA%20EL%20CALCULO%20DEL%20AIU%202009.xls" TargetMode="External"/><Relationship Id="rId1" Type="http://schemas.openxmlformats.org/officeDocument/2006/relationships/externalLinkPath" Target="/F/V/F/V/GUACAR&#205;%20VIAS/GUACARI%20CARRERA%207%20TRAMO%20II/12.%20COMPONENTE%20ECONOMICO/F/C/C/C/Users/Ing.%20Oscar/Downloads/MATRIZ%20PARA%20EL%20CALCULO%20DEL%20AIU%202009.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1.xml.rels><?xml version="1.0" encoding="UTF-8" standalone="yes"?>
<Relationships xmlns="http://schemas.openxmlformats.org/package/2006/relationships"><Relationship Id="rId2" Type="http://schemas.openxmlformats.org/officeDocument/2006/relationships/externalLinkPath" Target="../../../../../../../../jmperez/Documents/TECNICA/DEPORTE%20Y%20RECREACION/02%20ESTANDARIZADO%20POLIDEPORTIVO/05%20HOJA%20CALCULO%20ESTANDARIZADO/PRESUPUESTO%20DEL%20POLIDEPORTIVO%20COMPLETO.xlsx" TargetMode="External"/><Relationship Id="rId1" Type="http://schemas.openxmlformats.org/officeDocument/2006/relationships/externalLinkPath" Target="/Users/jmperez/Documents/TECNICA/DEPORTE%20Y%20RECREACION/02%20ESTANDARIZADO%20POLIDEPORTIVO/05%20HOJA%20CALCULO%20ESTANDARIZADO/PRESUPUESTO%20DEL%20POLIDEPORTIVO%20COMPLETO.xlsx" TargetMode="External"/></Relationships>
</file>

<file path=xl/externalLinks/_rels/externalLink82.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ALCALD&#205;A\PISCINA%20DE%20OLA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G:\ADM%20VIAL%2003%20-%20CORDOBA\ESTADO%20DE%20RED\2103mar%20.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Documents%20and%20Settings\amolano\Escritorio\TUNJA%20-%20PAEZ%20PTO%20OFICIAL-V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E:\Users\ecorrea\Downloads\PRESUPUESTO%20YUMBO.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10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E:\Documents%20and%20Settings\svelasco\Configuraci&#243;n%20local\Archivos%20temporales%20de%20Internet\OLK4D\CUADRO%20CONVENIOS%202008%20Magdalena.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G:\MANTENIMIENTO%20RUTA%201001_MARZO%20DE%202008\Documents%20and%20Settings\PEDRO%20GARCIA%20REALPE\Mis%20documentos\AMV_G1_2006_TUMACO\Actas%20AMV_G1_Tumaco\a%20%20aaInformaci&#243;n"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E:\Users\Camilo%20Jos&#233;\AppData\Local\Microsoft\Windows\Temporary%20Internet%20Files\Content.Outlook\CFG88B27\CONSOLIDADOS\RESUMEN%20NARI&#209;O.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13.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E:\Ing%20Luisa\Escritorio\ARGELIA-BALBOA\ENTREGA%202016-07-08\ANEXO%202%20-%20PRESUPUESTO%20Y%20APU\BANCO%20DEL%20ESTADO\BANESTADO\BANESTADO\Programacion.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21.xml.rels><?xml version="1.0" encoding="UTF-8" standalone="yes"?>
<Relationships xmlns="http://schemas.openxmlformats.org/package/2006/relationships"><Relationship Id="rId1" Type="http://schemas.microsoft.com/office/2006/relationships/xlExternalLinkPath/xlPathMissing" Target="Presupuesto_750%20_Baja_Suelo%20AB%20actualizado%202015%20con%20ICCP.xlsx"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G:\MANTENIMIENTO%20RUTA%201001_MARZO%20DE%202008\Documents%20and%20Settings\Jaime%20Rojas\Mis%20documentos\Contrato\Interv\JunBarba\a%20%20aaInformaci&#243;n%20GRUPO%204\A%20MInformes%20M"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Curva S Llanos"/>
      <sheetName val="SC"/>
      <sheetName val="Sheet1"/>
      <sheetName val="rencst0599"/>
      <sheetName val="Tabla"/>
      <sheetName val="INST"/>
      <sheetName val="59y22%"/>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AMOBLAMINETO"/>
      <sheetName val="LISTA"/>
      <sheetName val="BASE DE DATOS DE PRECIOS"/>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Paral. 1"/>
      <sheetName val="Paral. 2"/>
      <sheetName val="Paral. 3"/>
      <sheetName val="Paral.4"/>
      <sheetName val="ó&gt;????j0$?#???j_$?#???LÓu????"/>
      <sheetName val="_x0000_㈀㰰⌀_x0000_㈀㰮⌀_x0000_䰀଒v_x0000__x0000__x0000_頀"/>
      <sheetName val="MATERIALES Y RECURSOS"/>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Indicadores_Y_Listas"/>
      <sheetName val="Indicadores_Y_Listas1"/>
      <sheetName val="Indicadores_Y_Listas2"/>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ORTE DE OBRA N° 1"/>
      <sheetName val="memoria"/>
      <sheetName val="memoria 1"/>
      <sheetName val="REAJUSTESACTA1PROVI"/>
      <sheetName val="resum96"/>
      <sheetName val="&quot;PAGA&quot;"/>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sheetData sheetId="1058">
        <row r="2">
          <cell r="A2">
            <v>0</v>
          </cell>
        </row>
      </sheetData>
      <sheetData sheetId="1059"/>
      <sheetData sheetId="1060"/>
      <sheetData sheetId="1061"/>
      <sheetData sheetId="1062"/>
      <sheetData sheetId="1063"/>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A2">
            <v>0</v>
          </cell>
        </row>
      </sheetData>
      <sheetData sheetId="1074"/>
      <sheetData sheetId="1075">
        <row r="2">
          <cell r="A2">
            <v>0</v>
          </cell>
        </row>
      </sheetData>
      <sheetData sheetId="1076">
        <row r="2">
          <cell r="A2">
            <v>0</v>
          </cell>
        </row>
      </sheetData>
      <sheetData sheetId="1077">
        <row r="2">
          <cell r="A2">
            <v>0</v>
          </cell>
        </row>
      </sheetData>
      <sheetData sheetId="1078"/>
      <sheetData sheetId="1079"/>
      <sheetData sheetId="1080"/>
      <sheetData sheetId="1081">
        <row r="2">
          <cell r="A2">
            <v>0</v>
          </cell>
        </row>
      </sheetData>
      <sheetData sheetId="1082"/>
      <sheetData sheetId="1083"/>
      <sheetData sheetId="1084">
        <row r="2">
          <cell r="A2">
            <v>0</v>
          </cell>
        </row>
      </sheetData>
      <sheetData sheetId="1085">
        <row r="2">
          <cell r="A2">
            <v>0</v>
          </cell>
        </row>
      </sheetData>
      <sheetData sheetId="1086"/>
      <sheetData sheetId="1087"/>
      <sheetData sheetId="1088"/>
      <sheetData sheetId="1089"/>
      <sheetData sheetId="1090"/>
      <sheetData sheetId="1091"/>
      <sheetData sheetId="1092">
        <row r="2">
          <cell r="A2">
            <v>0</v>
          </cell>
        </row>
      </sheetData>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2">
          <cell r="A2">
            <v>0</v>
          </cell>
        </row>
      </sheetData>
      <sheetData sheetId="1152">
        <row r="2">
          <cell r="A2">
            <v>0</v>
          </cell>
        </row>
      </sheetData>
      <sheetData sheetId="1153"/>
      <sheetData sheetId="1154"/>
      <sheetData sheetId="1155">
        <row r="2">
          <cell r="A2">
            <v>0</v>
          </cell>
        </row>
      </sheetData>
      <sheetData sheetId="1156"/>
      <sheetData sheetId="1157"/>
      <sheetData sheetId="1158"/>
      <sheetData sheetId="1159"/>
      <sheetData sheetId="1160"/>
      <sheetData sheetId="1161"/>
      <sheetData sheetId="1162"/>
      <sheetData sheetId="1163"/>
      <sheetData sheetId="1164"/>
      <sheetData sheetId="1165"/>
      <sheetData sheetId="1166"/>
      <sheetData sheetId="1167">
        <row r="2">
          <cell r="A2">
            <v>0</v>
          </cell>
        </row>
      </sheetData>
      <sheetData sheetId="1168">
        <row r="2">
          <cell r="A2">
            <v>0</v>
          </cell>
        </row>
      </sheetData>
      <sheetData sheetId="1169"/>
      <sheetData sheetId="1170">
        <row r="2">
          <cell r="A2">
            <v>0</v>
          </cell>
        </row>
      </sheetData>
      <sheetData sheetId="1171"/>
      <sheetData sheetId="1172"/>
      <sheetData sheetId="1173"/>
      <sheetData sheetId="1174"/>
      <sheetData sheetId="1175">
        <row r="2">
          <cell r="A2">
            <v>0</v>
          </cell>
        </row>
      </sheetData>
      <sheetData sheetId="1176">
        <row r="2">
          <cell r="A2">
            <v>0</v>
          </cell>
        </row>
      </sheetData>
      <sheetData sheetId="1177"/>
      <sheetData sheetId="1178"/>
      <sheetData sheetId="1179"/>
      <sheetData sheetId="1180"/>
      <sheetData sheetId="1181"/>
      <sheetData sheetId="1182"/>
      <sheetData sheetId="1183"/>
      <sheetData sheetId="1184"/>
      <sheetData sheetId="1185"/>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sheetData sheetId="1308"/>
      <sheetData sheetId="1309">
        <row r="5">
          <cell r="B5" t="str">
            <v>T1</v>
          </cell>
        </row>
      </sheetData>
      <sheetData sheetId="1310">
        <row r="2">
          <cell r="B2">
            <v>100</v>
          </cell>
        </row>
      </sheetData>
      <sheetData sheetId="1311">
        <row r="2">
          <cell r="A2">
            <v>0</v>
          </cell>
        </row>
      </sheetData>
      <sheetData sheetId="1312">
        <row r="2">
          <cell r="A2">
            <v>0</v>
          </cell>
        </row>
      </sheetData>
      <sheetData sheetId="1313">
        <row r="5">
          <cell r="B5" t="str">
            <v>T1</v>
          </cell>
        </row>
      </sheetData>
      <sheetData sheetId="1314">
        <row r="2">
          <cell r="B2">
            <v>100</v>
          </cell>
        </row>
      </sheetData>
      <sheetData sheetId="1315">
        <row r="2">
          <cell r="A2">
            <v>0</v>
          </cell>
        </row>
      </sheetData>
      <sheetData sheetId="1316">
        <row r="2">
          <cell r="A2">
            <v>0</v>
          </cell>
        </row>
      </sheetData>
      <sheetData sheetId="1317"/>
      <sheetData sheetId="1318"/>
      <sheetData sheetId="1319"/>
      <sheetData sheetId="1320"/>
      <sheetData sheetId="1321">
        <row r="5">
          <cell r="B5" t="str">
            <v>T1</v>
          </cell>
        </row>
      </sheetData>
      <sheetData sheetId="1322">
        <row r="2">
          <cell r="B2">
            <v>100</v>
          </cell>
        </row>
      </sheetData>
      <sheetData sheetId="1323">
        <row r="2">
          <cell r="A2">
            <v>0</v>
          </cell>
        </row>
      </sheetData>
      <sheetData sheetId="1324">
        <row r="2">
          <cell r="A2">
            <v>0</v>
          </cell>
        </row>
      </sheetData>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row r="2">
          <cell r="A2">
            <v>0</v>
          </cell>
        </row>
      </sheetData>
      <sheetData sheetId="1384">
        <row r="2">
          <cell r="A2">
            <v>0</v>
          </cell>
        </row>
      </sheetData>
      <sheetData sheetId="1385"/>
      <sheetData sheetId="1386"/>
      <sheetData sheetId="1387">
        <row r="2">
          <cell r="A2">
            <v>0</v>
          </cell>
        </row>
      </sheetData>
      <sheetData sheetId="1388"/>
      <sheetData sheetId="1389"/>
      <sheetData sheetId="1390"/>
      <sheetData sheetId="1391"/>
      <sheetData sheetId="1392"/>
      <sheetData sheetId="1393"/>
      <sheetData sheetId="1394"/>
      <sheetData sheetId="1395"/>
      <sheetData sheetId="1396"/>
      <sheetData sheetId="1397"/>
      <sheetData sheetId="1398"/>
      <sheetData sheetId="1399">
        <row r="2">
          <cell r="A2">
            <v>0</v>
          </cell>
        </row>
      </sheetData>
      <sheetData sheetId="1400">
        <row r="2">
          <cell r="A2">
            <v>0</v>
          </cell>
        </row>
      </sheetData>
      <sheetData sheetId="1401"/>
      <sheetData sheetId="1402">
        <row r="2">
          <cell r="A2">
            <v>0</v>
          </cell>
        </row>
      </sheetData>
      <sheetData sheetId="1403"/>
      <sheetData sheetId="1404"/>
      <sheetData sheetId="1405"/>
      <sheetData sheetId="1406"/>
      <sheetData sheetId="1407">
        <row r="2">
          <cell r="A2">
            <v>0</v>
          </cell>
        </row>
      </sheetData>
      <sheetData sheetId="1408">
        <row r="2">
          <cell r="A2">
            <v>0</v>
          </cell>
        </row>
      </sheetData>
      <sheetData sheetId="1409">
        <row r="2">
          <cell r="A2">
            <v>0</v>
          </cell>
        </row>
      </sheetData>
      <sheetData sheetId="1410">
        <row r="2">
          <cell r="A2">
            <v>0</v>
          </cell>
        </row>
      </sheetData>
      <sheetData sheetId="1411"/>
      <sheetData sheetId="1412"/>
      <sheetData sheetId="1413"/>
      <sheetData sheetId="1414"/>
      <sheetData sheetId="1415"/>
      <sheetData sheetId="1416"/>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sheetData sheetId="1475">
        <row r="2">
          <cell r="A2">
            <v>0</v>
          </cell>
        </row>
      </sheetData>
      <sheetData sheetId="1476">
        <row r="2">
          <cell r="A2">
            <v>0</v>
          </cell>
        </row>
      </sheetData>
      <sheetData sheetId="1477">
        <row r="2">
          <cell r="A2">
            <v>0</v>
          </cell>
        </row>
      </sheetData>
      <sheetData sheetId="1478">
        <row r="2">
          <cell r="A2">
            <v>0</v>
          </cell>
        </row>
      </sheetData>
      <sheetData sheetId="1479"/>
      <sheetData sheetId="1480"/>
      <sheetData sheetId="1481"/>
      <sheetData sheetId="1482"/>
      <sheetData sheetId="1483"/>
      <sheetData sheetId="1484"/>
      <sheetData sheetId="1485"/>
      <sheetData sheetId="1486">
        <row r="2">
          <cell r="A2">
            <v>0</v>
          </cell>
        </row>
      </sheetData>
      <sheetData sheetId="1487">
        <row r="2">
          <cell r="A2">
            <v>0</v>
          </cell>
        </row>
      </sheetData>
      <sheetData sheetId="1488"/>
      <sheetData sheetId="1489"/>
      <sheetData sheetId="1490">
        <row r="2">
          <cell r="A2">
            <v>0</v>
          </cell>
        </row>
      </sheetData>
      <sheetData sheetId="1491"/>
      <sheetData sheetId="1492"/>
      <sheetData sheetId="1493"/>
      <sheetData sheetId="1494"/>
      <sheetData sheetId="1495"/>
      <sheetData sheetId="1496"/>
      <sheetData sheetId="1497"/>
      <sheetData sheetId="1498"/>
      <sheetData sheetId="1499"/>
      <sheetData sheetId="1500"/>
      <sheetData sheetId="1501"/>
      <sheetData sheetId="1502">
        <row r="2">
          <cell r="A2">
            <v>0</v>
          </cell>
        </row>
      </sheetData>
      <sheetData sheetId="1503">
        <row r="2">
          <cell r="A2">
            <v>0</v>
          </cell>
        </row>
      </sheetData>
      <sheetData sheetId="1504"/>
      <sheetData sheetId="1505">
        <row r="2">
          <cell r="A2">
            <v>0</v>
          </cell>
        </row>
      </sheetData>
      <sheetData sheetId="1506"/>
      <sheetData sheetId="1507"/>
      <sheetData sheetId="1508"/>
      <sheetData sheetId="1509"/>
      <sheetData sheetId="1510">
        <row r="2">
          <cell r="A2">
            <v>0</v>
          </cell>
        </row>
      </sheetData>
      <sheetData sheetId="1511">
        <row r="2">
          <cell r="A2">
            <v>0</v>
          </cell>
        </row>
      </sheetData>
      <sheetData sheetId="1512"/>
      <sheetData sheetId="1513"/>
      <sheetData sheetId="1514"/>
      <sheetData sheetId="1515"/>
      <sheetData sheetId="1516"/>
      <sheetData sheetId="1517"/>
      <sheetData sheetId="1518"/>
      <sheetData sheetId="1519"/>
      <sheetData sheetId="1520"/>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sheetData sheetId="1643"/>
      <sheetData sheetId="1644">
        <row r="5">
          <cell r="B5" t="str">
            <v>T1</v>
          </cell>
        </row>
      </sheetData>
      <sheetData sheetId="1645">
        <row r="2">
          <cell r="B2">
            <v>100</v>
          </cell>
        </row>
      </sheetData>
      <sheetData sheetId="1646">
        <row r="2">
          <cell r="A2">
            <v>0</v>
          </cell>
        </row>
      </sheetData>
      <sheetData sheetId="1647">
        <row r="2">
          <cell r="A2">
            <v>0</v>
          </cell>
        </row>
      </sheetData>
      <sheetData sheetId="1648">
        <row r="5">
          <cell r="B5" t="str">
            <v>T1</v>
          </cell>
        </row>
      </sheetData>
      <sheetData sheetId="1649">
        <row r="2">
          <cell r="B2">
            <v>100</v>
          </cell>
        </row>
      </sheetData>
      <sheetData sheetId="1650">
        <row r="2">
          <cell r="A2">
            <v>0</v>
          </cell>
        </row>
      </sheetData>
      <sheetData sheetId="1651">
        <row r="2">
          <cell r="A2">
            <v>0</v>
          </cell>
        </row>
      </sheetData>
      <sheetData sheetId="1652"/>
      <sheetData sheetId="1653"/>
      <sheetData sheetId="1654"/>
      <sheetData sheetId="1655"/>
      <sheetData sheetId="1656">
        <row r="5">
          <cell r="B5" t="str">
            <v>T1</v>
          </cell>
        </row>
      </sheetData>
      <sheetData sheetId="1657">
        <row r="2">
          <cell r="B2">
            <v>100</v>
          </cell>
        </row>
      </sheetData>
      <sheetData sheetId="1658">
        <row r="2">
          <cell r="A2">
            <v>0</v>
          </cell>
        </row>
      </sheetData>
      <sheetData sheetId="1659">
        <row r="2">
          <cell r="A2">
            <v>0</v>
          </cell>
        </row>
      </sheetData>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row r="2">
          <cell r="B2">
            <v>0</v>
          </cell>
        </row>
      </sheetData>
      <sheetData sheetId="1676">
        <row r="2">
          <cell r="A2">
            <v>0</v>
          </cell>
        </row>
      </sheetData>
      <sheetData sheetId="1677"/>
      <sheetData sheetId="1678">
        <row r="2">
          <cell r="A2">
            <v>0</v>
          </cell>
        </row>
      </sheetData>
      <sheetData sheetId="1679"/>
      <sheetData sheetId="1680"/>
      <sheetData sheetId="1681"/>
      <sheetData sheetId="1682"/>
      <sheetData sheetId="1683">
        <row r="2">
          <cell r="A2">
            <v>0</v>
          </cell>
        </row>
      </sheetData>
      <sheetData sheetId="1684"/>
      <sheetData sheetId="1685"/>
      <sheetData sheetId="1686"/>
      <sheetData sheetId="1687"/>
      <sheetData sheetId="1688"/>
      <sheetData sheetId="1689" refreshError="1"/>
      <sheetData sheetId="1690">
        <row r="2">
          <cell r="A2">
            <v>0</v>
          </cell>
        </row>
      </sheetData>
      <sheetData sheetId="1691"/>
      <sheetData sheetId="1692">
        <row r="2">
          <cell r="A2">
            <v>0</v>
          </cell>
        </row>
      </sheetData>
      <sheetData sheetId="1693"/>
      <sheetData sheetId="1694"/>
      <sheetData sheetId="1695"/>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sheetData sheetId="1702"/>
      <sheetData sheetId="1703"/>
      <sheetData sheetId="1704">
        <row r="2">
          <cell r="A2">
            <v>0</v>
          </cell>
        </row>
      </sheetData>
      <sheetData sheetId="1705">
        <row r="2">
          <cell r="A2">
            <v>0</v>
          </cell>
        </row>
      </sheetData>
      <sheetData sheetId="1706">
        <row r="2">
          <cell r="A2">
            <v>0</v>
          </cell>
        </row>
      </sheetData>
      <sheetData sheetId="1707"/>
      <sheetData sheetId="1708" refreshError="1"/>
      <sheetData sheetId="1709" refreshError="1"/>
      <sheetData sheetId="1710"/>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sheetData sheetId="1724"/>
      <sheetData sheetId="1725"/>
      <sheetData sheetId="1726"/>
      <sheetData sheetId="1727"/>
      <sheetData sheetId="1728"/>
      <sheetData sheetId="1729"/>
      <sheetData sheetId="1730"/>
      <sheetData sheetId="1731" refreshError="1"/>
      <sheetData sheetId="1732" refreshError="1"/>
      <sheetData sheetId="1733"/>
      <sheetData sheetId="1734"/>
      <sheetData sheetId="1735" refreshError="1"/>
      <sheetData sheetId="1736" refreshError="1"/>
      <sheetData sheetId="1737"/>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sheetData sheetId="1747"/>
      <sheetData sheetId="1748"/>
      <sheetData sheetId="1749"/>
      <sheetData sheetId="1750"/>
      <sheetData sheetId="1751"/>
      <sheetData sheetId="1752"/>
      <sheetData sheetId="1753"/>
      <sheetData sheetId="1754"/>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sheetData sheetId="1766" refreshError="1"/>
      <sheetData sheetId="1767" refreshError="1"/>
      <sheetData sheetId="1768">
        <row r="2">
          <cell r="A2">
            <v>0</v>
          </cell>
        </row>
      </sheetData>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sheetData sheetId="1811"/>
      <sheetData sheetId="1812">
        <row r="2">
          <cell r="A2">
            <v>0</v>
          </cell>
        </row>
      </sheetData>
      <sheetData sheetId="1813"/>
      <sheetData sheetId="1814"/>
      <sheetData sheetId="1815"/>
      <sheetData sheetId="1816"/>
      <sheetData sheetId="1817"/>
      <sheetData sheetId="1818"/>
      <sheetData sheetId="1819"/>
      <sheetData sheetId="1820"/>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sheetData sheetId="1884"/>
      <sheetData sheetId="1885"/>
      <sheetData sheetId="1886"/>
      <sheetData sheetId="1887"/>
      <sheetData sheetId="1888"/>
      <sheetData sheetId="1889"/>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sheetData sheetId="1905"/>
      <sheetData sheetId="1906"/>
      <sheetData sheetId="1907"/>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sheetData sheetId="1969"/>
      <sheetData sheetId="1970"/>
      <sheetData sheetId="1971"/>
      <sheetData sheetId="1972"/>
      <sheetData sheetId="1973"/>
      <sheetData sheetId="1974"/>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sheetData sheetId="1990">
        <row r="2">
          <cell r="A2">
            <v>0</v>
          </cell>
        </row>
      </sheetData>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sheetData sheetId="2033"/>
      <sheetData sheetId="2034">
        <row r="2">
          <cell r="A2">
            <v>0</v>
          </cell>
        </row>
      </sheetData>
      <sheetData sheetId="2035"/>
      <sheetData sheetId="2036"/>
      <sheetData sheetId="2037"/>
      <sheetData sheetId="2038"/>
      <sheetData sheetId="2039"/>
      <sheetData sheetId="2040"/>
      <sheetData sheetId="2041"/>
      <sheetData sheetId="2042"/>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sheetData sheetId="2106"/>
      <sheetData sheetId="2107"/>
      <sheetData sheetId="2108"/>
      <sheetData sheetId="2109"/>
      <sheetData sheetId="2110"/>
      <sheetData sheetId="2111"/>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row r="2">
          <cell r="A2">
            <v>0</v>
          </cell>
        </row>
      </sheetData>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row r="2">
          <cell r="A2">
            <v>0</v>
          </cell>
        </row>
      </sheetData>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sheetData sheetId="2355"/>
      <sheetData sheetId="2356">
        <row r="2">
          <cell r="A2">
            <v>0</v>
          </cell>
        </row>
      </sheetData>
      <sheetData sheetId="2357"/>
      <sheetData sheetId="2358"/>
      <sheetData sheetId="2359"/>
      <sheetData sheetId="2360"/>
      <sheetData sheetId="2361"/>
      <sheetData sheetId="2362"/>
      <sheetData sheetId="2363"/>
      <sheetData sheetId="2364"/>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sheetData sheetId="2428"/>
      <sheetData sheetId="2429"/>
      <sheetData sheetId="2430"/>
      <sheetData sheetId="2431"/>
      <sheetData sheetId="2432"/>
      <sheetData sheetId="2433"/>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row r="2">
          <cell r="A2">
            <v>0</v>
          </cell>
        </row>
      </sheetData>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row r="2">
          <cell r="A2">
            <v>0</v>
          </cell>
        </row>
      </sheetData>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sheetData sheetId="2725"/>
      <sheetData sheetId="2726">
        <row r="2">
          <cell r="A2">
            <v>0</v>
          </cell>
        </row>
      </sheetData>
      <sheetData sheetId="2727"/>
      <sheetData sheetId="2728"/>
      <sheetData sheetId="2729"/>
      <sheetData sheetId="2730"/>
      <sheetData sheetId="2731"/>
      <sheetData sheetId="2732"/>
      <sheetData sheetId="2733"/>
      <sheetData sheetId="2734"/>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sheetData sheetId="2798"/>
      <sheetData sheetId="2799"/>
      <sheetData sheetId="2800"/>
      <sheetData sheetId="2801"/>
      <sheetData sheetId="2802"/>
      <sheetData sheetId="2803"/>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row r="2">
          <cell r="A2">
            <v>0</v>
          </cell>
        </row>
      </sheetData>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row r="2">
          <cell r="A2">
            <v>0</v>
          </cell>
        </row>
      </sheetData>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sheetData sheetId="3095"/>
      <sheetData sheetId="3096">
        <row r="2">
          <cell r="A2">
            <v>0</v>
          </cell>
        </row>
      </sheetData>
      <sheetData sheetId="3097"/>
      <sheetData sheetId="3098"/>
      <sheetData sheetId="3099"/>
      <sheetData sheetId="3100"/>
      <sheetData sheetId="3101"/>
      <sheetData sheetId="3102"/>
      <sheetData sheetId="3103"/>
      <sheetData sheetId="3104"/>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sheetData sheetId="3168"/>
      <sheetData sheetId="3169"/>
      <sheetData sheetId="3170"/>
      <sheetData sheetId="3171"/>
      <sheetData sheetId="3172"/>
      <sheetData sheetId="3173"/>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row r="2">
          <cell r="A2">
            <v>0</v>
          </cell>
        </row>
      </sheetData>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row r="2">
          <cell r="A2">
            <v>0</v>
          </cell>
        </row>
      </sheetData>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sheetData sheetId="3465"/>
      <sheetData sheetId="3466">
        <row r="2">
          <cell r="A2">
            <v>0</v>
          </cell>
        </row>
      </sheetData>
      <sheetData sheetId="3467"/>
      <sheetData sheetId="3468"/>
      <sheetData sheetId="3469"/>
      <sheetData sheetId="3470"/>
      <sheetData sheetId="3471"/>
      <sheetData sheetId="3472"/>
      <sheetData sheetId="3473"/>
      <sheetData sheetId="3474"/>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sheetData sheetId="3538"/>
      <sheetData sheetId="3539"/>
      <sheetData sheetId="3540"/>
      <sheetData sheetId="3541"/>
      <sheetData sheetId="3542"/>
      <sheetData sheetId="3543"/>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row r="2">
          <cell r="A2">
            <v>0</v>
          </cell>
        </row>
      </sheetData>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row r="2">
          <cell r="A2">
            <v>0</v>
          </cell>
        </row>
      </sheetData>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sheetData sheetId="3835"/>
      <sheetData sheetId="3836">
        <row r="2">
          <cell r="A2">
            <v>0</v>
          </cell>
        </row>
      </sheetData>
      <sheetData sheetId="3837"/>
      <sheetData sheetId="3838"/>
      <sheetData sheetId="3839"/>
      <sheetData sheetId="3840"/>
      <sheetData sheetId="3841"/>
      <sheetData sheetId="3842"/>
      <sheetData sheetId="3843"/>
      <sheetData sheetId="3844"/>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sheetData sheetId="3908"/>
      <sheetData sheetId="3909"/>
      <sheetData sheetId="3910"/>
      <sheetData sheetId="3911"/>
      <sheetData sheetId="3912"/>
      <sheetData sheetId="3913"/>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row r="2">
          <cell r="A2">
            <v>0</v>
          </cell>
        </row>
      </sheetData>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row r="2">
          <cell r="A2">
            <v>0</v>
          </cell>
        </row>
      </sheetData>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row r="2">
          <cell r="A2">
            <v>0</v>
          </cell>
        </row>
      </sheetData>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row r="2">
          <cell r="A2">
            <v>0</v>
          </cell>
        </row>
      </sheetData>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sheetData sheetId="4760"/>
      <sheetData sheetId="4761">
        <row r="2">
          <cell r="A2">
            <v>0</v>
          </cell>
        </row>
      </sheetData>
      <sheetData sheetId="4762"/>
      <sheetData sheetId="4763"/>
      <sheetData sheetId="4764"/>
      <sheetData sheetId="4765"/>
      <sheetData sheetId="4766"/>
      <sheetData sheetId="4767"/>
      <sheetData sheetId="4768"/>
      <sheetData sheetId="4769"/>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sheetData sheetId="4833"/>
      <sheetData sheetId="4834"/>
      <sheetData sheetId="4835"/>
      <sheetData sheetId="4836"/>
      <sheetData sheetId="4837"/>
      <sheetData sheetId="4838"/>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row r="2">
          <cell r="A2">
            <v>0</v>
          </cell>
        </row>
      </sheetData>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row r="2">
          <cell r="A2">
            <v>0</v>
          </cell>
        </row>
      </sheetData>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row r="2">
          <cell r="A2">
            <v>0</v>
          </cell>
        </row>
      </sheetData>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sheetData sheetId="5315"/>
      <sheetData sheetId="5316">
        <row r="2">
          <cell r="A2">
            <v>0</v>
          </cell>
        </row>
      </sheetData>
      <sheetData sheetId="5317"/>
      <sheetData sheetId="5318"/>
      <sheetData sheetId="5319"/>
      <sheetData sheetId="5320"/>
      <sheetData sheetId="5321"/>
      <sheetData sheetId="5322"/>
      <sheetData sheetId="5323"/>
      <sheetData sheetId="5324"/>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sheetData sheetId="5388"/>
      <sheetData sheetId="5389"/>
      <sheetData sheetId="5390"/>
      <sheetData sheetId="5391"/>
      <sheetData sheetId="5392"/>
      <sheetData sheetId="5393"/>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refreshError="1"/>
      <sheetData sheetId="5458">
        <row r="2">
          <cell r="B2">
            <v>0</v>
          </cell>
        </row>
      </sheetData>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refreshError="1"/>
      <sheetData sheetId="5477" refreshError="1"/>
      <sheetData sheetId="5478">
        <row r="2">
          <cell r="A2">
            <v>0</v>
          </cell>
        </row>
      </sheetData>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Equipo"/>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presup.maestro4"/>
      <sheetName val="TARIFAS"/>
      <sheetName val="civ_roma"/>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IU"/>
      <sheetName val="Est y Dis"/>
      <sheetName val="Fondo Ensayos"/>
      <sheetName val="Obra puente"/>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QUIPO"/>
    </sheetNames>
    <sheetDataSet>
      <sheetData sheetId="0">
        <row r="105">
          <cell r="J105">
            <v>0.2394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EQUIPOS"/>
      <sheetName val="MANO DE OBRA"/>
      <sheetName val="TRANSPORTE"/>
      <sheetName val="_aCCIDENTES_DE_1995___1996_xl_2"/>
      <sheetName val="//ccefici"/>
      <sheetName val="//d.docs.live.net/a  aaInformac"/>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 ACTA FINAL + MODIFICATORIA "/>
      <sheetName val="_aCCIDENTES_DE_1995___1996_xl_4"/>
      <sheetName val="_aCCIDENTES_DE_1995___1996_xl_3"/>
      <sheetName val="HISTORICOS FUEL OIL EXP"/>
      <sheetName val="ACTA No.1 "/>
      <sheetName val="_aCCIDENTES_DE_1995___1996_xl_5"/>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oja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ACTA No.5"/>
      <sheetName val="ACTA MAYORES - GENERAL"/>
      <sheetName val="CANT OBRA"/>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CCIDENTES_DE_1995___1996_xl_6"/>
      <sheetName val="_aCCIDENTES_DE_1995___1996_xl_7"/>
      <sheetName val="_aCCIDENTES_DE_1995___1996_xl_8"/>
      <sheetName val="\Nuevos APU Córdoba\a  aaInform"/>
      <sheetName val="\E\Nuevos APU Córdoba\a  aaInfo"/>
      <sheetName val="\Users\JoseGabriel\Documents\Mi"/>
      <sheetName val="\Users\ANDRES FELIPE MUÑOZ\Down"/>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_aCCIDENTES_DE_1995___1996_xl_9"/>
      <sheetName val="_aCCIDENTES_DE_1995___1996_x_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refreshError="1"/>
      <sheetData sheetId="396" refreshError="1"/>
      <sheetData sheetId="397" refreshError="1"/>
      <sheetData sheetId="398"/>
      <sheetData sheetId="399" refreshError="1"/>
      <sheetData sheetId="400" refreshError="1"/>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efreshError="1"/>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sheetData sheetId="506" refreshError="1"/>
      <sheetData sheetId="507" refreshError="1"/>
      <sheetData sheetId="508" refreshError="1"/>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Acero"/>
      <sheetName val="Concreto"/>
      <sheetName val="Ppto estructura"/>
      <sheetName val="Estadio San José"/>
      <sheetName val="Ppto SIJIN "/>
      <sheetName val="Ppto PINARES"/>
    </sheetNames>
    <sheetDataSet>
      <sheetData sheetId="0" refreshError="1">
        <row r="4">
          <cell r="D4">
            <v>7</v>
          </cell>
        </row>
        <row r="9">
          <cell r="D9">
            <v>238959.99999999997</v>
          </cell>
        </row>
        <row r="11">
          <cell r="D11">
            <v>256939.99999999997</v>
          </cell>
        </row>
        <row r="12">
          <cell r="D12">
            <v>272020</v>
          </cell>
        </row>
        <row r="21">
          <cell r="D21">
            <v>281300</v>
          </cell>
        </row>
        <row r="28">
          <cell r="D28">
            <v>20880</v>
          </cell>
        </row>
        <row r="39">
          <cell r="D39">
            <v>1455.8</v>
          </cell>
        </row>
        <row r="42">
          <cell r="D42">
            <v>3809</v>
          </cell>
        </row>
        <row r="55">
          <cell r="D55">
            <v>17500</v>
          </cell>
        </row>
        <row r="64">
          <cell r="D64">
            <v>3000</v>
          </cell>
        </row>
        <row r="66">
          <cell r="D66">
            <v>3200</v>
          </cell>
        </row>
        <row r="67">
          <cell r="D67">
            <v>1454</v>
          </cell>
        </row>
        <row r="71">
          <cell r="D71">
            <v>2300</v>
          </cell>
        </row>
        <row r="108">
          <cell r="D108">
            <v>8874</v>
          </cell>
        </row>
        <row r="115">
          <cell r="D115">
            <v>12000</v>
          </cell>
        </row>
        <row r="120">
          <cell r="D120">
            <v>7000</v>
          </cell>
        </row>
        <row r="122">
          <cell r="D122">
            <v>800</v>
          </cell>
        </row>
        <row r="146">
          <cell r="D146">
            <v>300</v>
          </cell>
        </row>
        <row r="154">
          <cell r="D154">
            <v>60</v>
          </cell>
        </row>
        <row r="158">
          <cell r="D158">
            <v>25000</v>
          </cell>
        </row>
        <row r="162">
          <cell r="D162">
            <v>30</v>
          </cell>
        </row>
        <row r="168">
          <cell r="D168">
            <v>23800</v>
          </cell>
        </row>
        <row r="177">
          <cell r="D177">
            <v>72</v>
          </cell>
        </row>
        <row r="179">
          <cell r="D179">
            <v>72</v>
          </cell>
        </row>
        <row r="181">
          <cell r="D181">
            <v>20000</v>
          </cell>
        </row>
        <row r="184">
          <cell r="D184">
            <v>30000</v>
          </cell>
        </row>
        <row r="185">
          <cell r="D185">
            <v>25000</v>
          </cell>
        </row>
      </sheetData>
      <sheetData sheetId="1" refreshError="1">
        <row r="118">
          <cell r="G118">
            <v>1582.6354240000001</v>
          </cell>
        </row>
        <row r="313">
          <cell r="G313">
            <v>403573.42710059165</v>
          </cell>
        </row>
        <row r="353">
          <cell r="G353">
            <v>455198.97227272729</v>
          </cell>
        </row>
        <row r="367">
          <cell r="G367">
            <v>413294.40196078428</v>
          </cell>
        </row>
        <row r="415">
          <cell r="G415">
            <v>434221.69265306124</v>
          </cell>
        </row>
        <row r="429">
          <cell r="G429">
            <v>468684.46265306126</v>
          </cell>
        </row>
        <row r="453">
          <cell r="G453">
            <v>82274.307166666666</v>
          </cell>
        </row>
        <row r="482">
          <cell r="G482">
            <v>119686.57150447331</v>
          </cell>
        </row>
        <row r="589">
          <cell r="G589">
            <v>20040.781745280001</v>
          </cell>
        </row>
        <row r="593">
          <cell r="G593">
            <v>21757.601878613335</v>
          </cell>
        </row>
        <row r="597">
          <cell r="G597">
            <v>13416.01672209</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V_000000_RS"/>
      <sheetName val="UV_000000_PG"/>
      <sheetName val="UV_000000_APU"/>
      <sheetName val="MATERIALES"/>
      <sheetName val="JORNAL"/>
    </sheetNames>
    <sheetDataSet>
      <sheetData sheetId="0" refreshError="1"/>
      <sheetData sheetId="1" refreshError="1"/>
      <sheetData sheetId="2">
        <row r="6">
          <cell r="B6" t="str">
            <v>B01</v>
          </cell>
          <cell r="C6" t="str">
            <v>CONCRETO SIMPLE CLASE D, 3000 PSI</v>
          </cell>
          <cell r="M6" t="str">
            <v>M3</v>
          </cell>
        </row>
        <row r="7">
          <cell r="C7" t="str">
            <v>DESCRIPCIÓN</v>
          </cell>
          <cell r="J7" t="str">
            <v>UND</v>
          </cell>
          <cell r="K7" t="str">
            <v>CANT.</v>
          </cell>
          <cell r="L7" t="str">
            <v>DESP.%</v>
          </cell>
          <cell r="M7" t="str">
            <v>PRECIO UNIT</v>
          </cell>
          <cell r="N7" t="str">
            <v>VALOR TOTAL</v>
          </cell>
        </row>
        <row r="9">
          <cell r="B9" t="str">
            <v>MO04</v>
          </cell>
          <cell r="C9" t="str">
            <v>AYUDANTE</v>
          </cell>
          <cell r="J9" t="str">
            <v>Hora</v>
          </cell>
          <cell r="K9">
            <v>0.4</v>
          </cell>
          <cell r="L9">
            <v>0</v>
          </cell>
          <cell r="M9">
            <v>5585.1951348458342</v>
          </cell>
          <cell r="N9">
            <v>2234.0780539383336</v>
          </cell>
        </row>
        <row r="10">
          <cell r="B10" t="str">
            <v>MO04</v>
          </cell>
          <cell r="C10" t="str">
            <v>AYUDANTE</v>
          </cell>
          <cell r="J10" t="str">
            <v>Hora</v>
          </cell>
          <cell r="K10">
            <v>0.4</v>
          </cell>
          <cell r="L10">
            <v>0</v>
          </cell>
          <cell r="M10">
            <v>5585.1951348458342</v>
          </cell>
          <cell r="N10">
            <v>2234.0780539383336</v>
          </cell>
        </row>
        <row r="11">
          <cell r="B11" t="str">
            <v>MO04</v>
          </cell>
          <cell r="C11" t="str">
            <v>AYUDANTE</v>
          </cell>
          <cell r="J11" t="str">
            <v>Hora</v>
          </cell>
          <cell r="K11">
            <v>0.4</v>
          </cell>
          <cell r="L11">
            <v>0</v>
          </cell>
          <cell r="M11">
            <v>5585.1951348458342</v>
          </cell>
          <cell r="N11">
            <v>2234.0780539383336</v>
          </cell>
        </row>
        <row r="12">
          <cell r="B12" t="str">
            <v>MO03</v>
          </cell>
          <cell r="C12" t="str">
            <v>CAPATAZ</v>
          </cell>
          <cell r="J12" t="str">
            <v>Hora</v>
          </cell>
          <cell r="K12">
            <v>0.4</v>
          </cell>
          <cell r="L12">
            <v>0</v>
          </cell>
          <cell r="M12">
            <v>6857.9726348458335</v>
          </cell>
          <cell r="N12">
            <v>2743.1890539383335</v>
          </cell>
        </row>
        <row r="13">
          <cell r="B13" t="str">
            <v>HRMN01</v>
          </cell>
          <cell r="C13" t="str">
            <v>HERRAMIENTA MENOR</v>
          </cell>
          <cell r="J13" t="str">
            <v>Glob</v>
          </cell>
          <cell r="K13">
            <v>0.146483523</v>
          </cell>
          <cell r="L13">
            <v>0</v>
          </cell>
          <cell r="M13">
            <v>9445.4232157533334</v>
          </cell>
          <cell r="N13">
            <v>1383.5988688695375</v>
          </cell>
        </row>
        <row r="14">
          <cell r="B14" t="str">
            <v>AG02</v>
          </cell>
          <cell r="C14" t="str">
            <v>Arena Gruesa</v>
          </cell>
          <cell r="J14" t="str">
            <v>M3</v>
          </cell>
          <cell r="K14">
            <v>0.56000000000000005</v>
          </cell>
          <cell r="L14">
            <v>0.1</v>
          </cell>
          <cell r="M14">
            <v>51000</v>
          </cell>
          <cell r="N14">
            <v>31416.000000000007</v>
          </cell>
        </row>
        <row r="15">
          <cell r="B15" t="str">
            <v>AG06</v>
          </cell>
          <cell r="C15" t="str">
            <v>Grava 3/4</v>
          </cell>
          <cell r="J15" t="str">
            <v>M3</v>
          </cell>
          <cell r="K15">
            <v>0.84</v>
          </cell>
          <cell r="L15">
            <v>0.1</v>
          </cell>
          <cell r="M15">
            <v>40500</v>
          </cell>
          <cell r="N15">
            <v>37422</v>
          </cell>
        </row>
        <row r="16">
          <cell r="B16" t="str">
            <v>CM02</v>
          </cell>
          <cell r="C16" t="str">
            <v>Cemento</v>
          </cell>
          <cell r="J16" t="str">
            <v>KG</v>
          </cell>
          <cell r="K16">
            <v>350</v>
          </cell>
          <cell r="L16">
            <v>0.05</v>
          </cell>
          <cell r="M16">
            <v>430.00007399999998</v>
          </cell>
          <cell r="N16">
            <v>158025.027195</v>
          </cell>
        </row>
        <row r="17">
          <cell r="B17" t="str">
            <v>W01</v>
          </cell>
          <cell r="C17" t="str">
            <v>Agua</v>
          </cell>
          <cell r="J17" t="str">
            <v>LITRO</v>
          </cell>
          <cell r="K17">
            <v>180</v>
          </cell>
          <cell r="L17">
            <v>0.05</v>
          </cell>
          <cell r="M17">
            <v>72</v>
          </cell>
          <cell r="N17">
            <v>13608</v>
          </cell>
        </row>
        <row r="18">
          <cell r="B18" t="str">
            <v>MC03</v>
          </cell>
          <cell r="C18" t="str">
            <v>Mezcladora de concreto</v>
          </cell>
          <cell r="J18" t="str">
            <v>Día</v>
          </cell>
          <cell r="K18">
            <v>0.14000000000000001</v>
          </cell>
          <cell r="L18">
            <v>0</v>
          </cell>
          <cell r="M18">
            <v>120000</v>
          </cell>
          <cell r="N18">
            <v>16800</v>
          </cell>
        </row>
        <row r="19">
          <cell r="B19" t="str">
            <v>MC16</v>
          </cell>
          <cell r="C19" t="str">
            <v>Volqueta</v>
          </cell>
          <cell r="J19" t="str">
            <v>KM*M3</v>
          </cell>
          <cell r="K19">
            <v>14.628</v>
          </cell>
          <cell r="L19">
            <v>0</v>
          </cell>
          <cell r="M19">
            <v>1215.4000000000001</v>
          </cell>
          <cell r="N19">
            <v>17778.871200000001</v>
          </cell>
        </row>
        <row r="21">
          <cell r="B21" t="str">
            <v>Materiales</v>
          </cell>
          <cell r="D21" t="str">
            <v>Equipos</v>
          </cell>
          <cell r="F21" t="str">
            <v>AIU</v>
          </cell>
          <cell r="H21" t="str">
            <v>Subtotal</v>
          </cell>
          <cell r="J21" t="str">
            <v>Mano de Obra</v>
          </cell>
          <cell r="K21" t="str">
            <v>Otros</v>
          </cell>
          <cell r="M21" t="str">
            <v>VALOR TOTAL</v>
          </cell>
        </row>
        <row r="22">
          <cell r="B22">
            <v>240471.027195</v>
          </cell>
          <cell r="D22">
            <v>35962.470068869537</v>
          </cell>
          <cell r="F22">
            <v>0</v>
          </cell>
          <cell r="H22">
            <v>276433.49726386956</v>
          </cell>
          <cell r="J22">
            <v>9445.4232157533334</v>
          </cell>
          <cell r="K22">
            <v>0</v>
          </cell>
          <cell r="M22">
            <v>285878.9204796229</v>
          </cell>
        </row>
        <row r="25">
          <cell r="B25" t="str">
            <v>B02</v>
          </cell>
          <cell r="C25" t="str">
            <v>Mortero 1:4, 2000 PSI</v>
          </cell>
          <cell r="M25" t="str">
            <v>M3</v>
          </cell>
        </row>
        <row r="26">
          <cell r="C26" t="str">
            <v>DESCRIPCIÓN</v>
          </cell>
          <cell r="J26" t="str">
            <v>UND</v>
          </cell>
          <cell r="K26" t="str">
            <v>CANT.</v>
          </cell>
          <cell r="L26" t="str">
            <v>DESP.%</v>
          </cell>
          <cell r="M26" t="str">
            <v>PRECIO UNIT</v>
          </cell>
          <cell r="N26" t="str">
            <v>VALOR TOTAL</v>
          </cell>
        </row>
        <row r="28">
          <cell r="B28" t="str">
            <v>MO04</v>
          </cell>
          <cell r="C28" t="str">
            <v>AYUDANTE</v>
          </cell>
          <cell r="J28" t="str">
            <v>Hora</v>
          </cell>
          <cell r="K28">
            <v>0.65</v>
          </cell>
          <cell r="L28">
            <v>0</v>
          </cell>
          <cell r="M28">
            <v>5585.1951348458342</v>
          </cell>
          <cell r="N28">
            <v>3630.3768376497924</v>
          </cell>
        </row>
        <row r="29">
          <cell r="B29" t="str">
            <v>MO04</v>
          </cell>
          <cell r="C29" t="str">
            <v>AYUDANTE</v>
          </cell>
          <cell r="J29" t="str">
            <v>Hora</v>
          </cell>
          <cell r="K29">
            <v>0.65</v>
          </cell>
          <cell r="L29">
            <v>0</v>
          </cell>
          <cell r="M29">
            <v>5585.1951348458342</v>
          </cell>
          <cell r="N29">
            <v>3630.3768376497924</v>
          </cell>
        </row>
        <row r="30">
          <cell r="B30" t="str">
            <v>MO03</v>
          </cell>
          <cell r="C30" t="str">
            <v>CAPATAZ</v>
          </cell>
          <cell r="J30" t="str">
            <v>Hora</v>
          </cell>
          <cell r="K30">
            <v>0.65</v>
          </cell>
          <cell r="L30">
            <v>0</v>
          </cell>
          <cell r="M30">
            <v>6857.9726348458335</v>
          </cell>
          <cell r="N30">
            <v>4457.6822126497918</v>
          </cell>
        </row>
        <row r="31">
          <cell r="B31" t="str">
            <v>HRMN01</v>
          </cell>
          <cell r="C31" t="str">
            <v>HERRAMIENTA MENOR</v>
          </cell>
          <cell r="J31" t="str">
            <v>Glob</v>
          </cell>
          <cell r="K31">
            <v>0.2</v>
          </cell>
          <cell r="L31">
            <v>0</v>
          </cell>
          <cell r="M31">
            <v>11718.435887949378</v>
          </cell>
          <cell r="N31">
            <v>2343.6871775898758</v>
          </cell>
        </row>
        <row r="32">
          <cell r="B32" t="str">
            <v>AG02</v>
          </cell>
          <cell r="C32" t="str">
            <v>Arena Gruesa</v>
          </cell>
          <cell r="J32" t="str">
            <v>M3</v>
          </cell>
          <cell r="K32">
            <v>1.1599999999999999</v>
          </cell>
          <cell r="L32">
            <v>0.1</v>
          </cell>
          <cell r="M32">
            <v>51000</v>
          </cell>
          <cell r="N32">
            <v>65076</v>
          </cell>
        </row>
        <row r="33">
          <cell r="B33" t="str">
            <v>CM02</v>
          </cell>
          <cell r="C33" t="str">
            <v>Cemento</v>
          </cell>
          <cell r="J33" t="str">
            <v>KG</v>
          </cell>
          <cell r="K33">
            <v>364</v>
          </cell>
          <cell r="L33">
            <v>0.05</v>
          </cell>
          <cell r="M33">
            <v>430.00007399999998</v>
          </cell>
          <cell r="N33">
            <v>164346.02828279999</v>
          </cell>
        </row>
        <row r="34">
          <cell r="B34" t="str">
            <v>W01</v>
          </cell>
          <cell r="C34" t="str">
            <v>Agua</v>
          </cell>
          <cell r="J34" t="str">
            <v>LITRO</v>
          </cell>
          <cell r="K34">
            <v>220</v>
          </cell>
          <cell r="L34">
            <v>0.05</v>
          </cell>
          <cell r="M34">
            <v>72</v>
          </cell>
          <cell r="N34">
            <v>16632</v>
          </cell>
        </row>
        <row r="35">
          <cell r="B35" t="str">
            <v>MC03</v>
          </cell>
          <cell r="C35" t="str">
            <v>Mezcladora de concreto</v>
          </cell>
          <cell r="J35" t="str">
            <v>Día</v>
          </cell>
          <cell r="K35">
            <v>0.05</v>
          </cell>
          <cell r="L35">
            <v>0</v>
          </cell>
          <cell r="M35">
            <v>120000</v>
          </cell>
          <cell r="N35">
            <v>6000</v>
          </cell>
        </row>
        <row r="36">
          <cell r="B36" t="str">
            <v>MC16</v>
          </cell>
          <cell r="C36" t="str">
            <v>Volqueta</v>
          </cell>
          <cell r="J36" t="str">
            <v>KM*M3</v>
          </cell>
          <cell r="K36">
            <v>3.4</v>
          </cell>
          <cell r="L36">
            <v>0</v>
          </cell>
          <cell r="M36">
            <v>1215.4000000000001</v>
          </cell>
          <cell r="N36">
            <v>4132.3600000000006</v>
          </cell>
        </row>
        <row r="38">
          <cell r="B38" t="str">
            <v>Materiales</v>
          </cell>
          <cell r="D38" t="str">
            <v>Equipos</v>
          </cell>
          <cell r="F38" t="str">
            <v>AIU</v>
          </cell>
          <cell r="H38" t="str">
            <v>Subtotal</v>
          </cell>
          <cell r="J38" t="str">
            <v>Mano de Obra</v>
          </cell>
          <cell r="K38" t="str">
            <v>Otros</v>
          </cell>
          <cell r="M38" t="str">
            <v>VALOR TOTAL</v>
          </cell>
        </row>
        <row r="39">
          <cell r="B39">
            <v>246054.02828279999</v>
          </cell>
          <cell r="D39">
            <v>12476.047177589877</v>
          </cell>
          <cell r="F39">
            <v>0</v>
          </cell>
          <cell r="H39">
            <v>258530.07546038987</v>
          </cell>
          <cell r="J39">
            <v>11718.435887949378</v>
          </cell>
          <cell r="K39">
            <v>0</v>
          </cell>
          <cell r="M39">
            <v>270248.51134833926</v>
          </cell>
        </row>
        <row r="42">
          <cell r="B42" t="str">
            <v>B03</v>
          </cell>
          <cell r="C42" t="str">
            <v>Mortero 1:3 3000 PSI</v>
          </cell>
          <cell r="M42" t="str">
            <v>M3</v>
          </cell>
        </row>
        <row r="43">
          <cell r="C43" t="str">
            <v>DESCRIPCIÓN</v>
          </cell>
          <cell r="J43" t="str">
            <v>UND</v>
          </cell>
          <cell r="K43" t="str">
            <v>CANT.</v>
          </cell>
          <cell r="L43" t="str">
            <v>DESP.%</v>
          </cell>
          <cell r="M43" t="str">
            <v>PRECIO UNIT</v>
          </cell>
          <cell r="N43" t="str">
            <v>VALOR TOTAL</v>
          </cell>
        </row>
        <row r="45">
          <cell r="B45" t="str">
            <v>MO04</v>
          </cell>
          <cell r="C45" t="str">
            <v>AYUDANTE</v>
          </cell>
          <cell r="J45" t="str">
            <v>Hora</v>
          </cell>
          <cell r="K45">
            <v>0.85</v>
          </cell>
          <cell r="L45">
            <v>0</v>
          </cell>
          <cell r="M45">
            <v>5585.1951348458342</v>
          </cell>
          <cell r="N45">
            <v>4747.4158646189589</v>
          </cell>
        </row>
        <row r="46">
          <cell r="B46" t="str">
            <v>MO04</v>
          </cell>
          <cell r="C46" t="str">
            <v>AYUDANTE</v>
          </cell>
          <cell r="J46" t="str">
            <v>Hora</v>
          </cell>
          <cell r="K46">
            <v>0.85</v>
          </cell>
          <cell r="L46">
            <v>0</v>
          </cell>
          <cell r="M46">
            <v>5585.1951348458342</v>
          </cell>
          <cell r="N46">
            <v>4747.4158646189589</v>
          </cell>
        </row>
        <row r="47">
          <cell r="B47" t="str">
            <v>MO03</v>
          </cell>
          <cell r="C47" t="str">
            <v>CAPATAZ</v>
          </cell>
          <cell r="J47" t="str">
            <v>Hora</v>
          </cell>
          <cell r="K47">
            <v>0.85</v>
          </cell>
          <cell r="L47">
            <v>0</v>
          </cell>
          <cell r="M47">
            <v>6857.9726348458335</v>
          </cell>
          <cell r="N47">
            <v>5829.2767396189583</v>
          </cell>
        </row>
        <row r="48">
          <cell r="B48" t="str">
            <v>HRMN01</v>
          </cell>
          <cell r="C48" t="str">
            <v>HERRAMIENTA MENOR</v>
          </cell>
          <cell r="J48" t="str">
            <v>Glob</v>
          </cell>
          <cell r="K48">
            <v>0.2</v>
          </cell>
          <cell r="L48">
            <v>0</v>
          </cell>
          <cell r="M48">
            <v>15324.108468856877</v>
          </cell>
          <cell r="N48">
            <v>3064.8216937713755</v>
          </cell>
        </row>
        <row r="49">
          <cell r="B49" t="str">
            <v>AG02</v>
          </cell>
          <cell r="C49" t="str">
            <v>Arena Gruesa</v>
          </cell>
          <cell r="J49" t="str">
            <v>M3</v>
          </cell>
          <cell r="K49">
            <v>1.0900000000000001</v>
          </cell>
          <cell r="L49">
            <v>0.1</v>
          </cell>
          <cell r="M49">
            <v>51000</v>
          </cell>
          <cell r="N49">
            <v>61149.000000000015</v>
          </cell>
        </row>
        <row r="50">
          <cell r="B50" t="str">
            <v>CM02</v>
          </cell>
          <cell r="C50" t="str">
            <v>Cemento</v>
          </cell>
          <cell r="J50" t="str">
            <v>KG</v>
          </cell>
          <cell r="K50">
            <v>454</v>
          </cell>
          <cell r="L50">
            <v>0.05</v>
          </cell>
          <cell r="M50">
            <v>430.00007399999998</v>
          </cell>
          <cell r="N50">
            <v>204981.03527580001</v>
          </cell>
        </row>
        <row r="51">
          <cell r="B51" t="str">
            <v>W01</v>
          </cell>
          <cell r="C51" t="str">
            <v>Agua</v>
          </cell>
          <cell r="J51" t="str">
            <v>LITRO</v>
          </cell>
          <cell r="K51">
            <v>240</v>
          </cell>
          <cell r="L51">
            <v>0.05</v>
          </cell>
          <cell r="M51">
            <v>72</v>
          </cell>
          <cell r="N51">
            <v>18144</v>
          </cell>
        </row>
        <row r="52">
          <cell r="B52" t="str">
            <v>MC03</v>
          </cell>
          <cell r="C52" t="str">
            <v>Mezcladora de concreto</v>
          </cell>
          <cell r="J52" t="str">
            <v>Día</v>
          </cell>
          <cell r="K52">
            <v>0.06</v>
          </cell>
          <cell r="L52">
            <v>0</v>
          </cell>
          <cell r="M52">
            <v>120000</v>
          </cell>
          <cell r="N52">
            <v>7200</v>
          </cell>
        </row>
        <row r="53">
          <cell r="B53" t="str">
            <v>MC16</v>
          </cell>
          <cell r="C53" t="str">
            <v>Volqueta</v>
          </cell>
          <cell r="J53" t="str">
            <v>KM*M3</v>
          </cell>
          <cell r="K53">
            <v>3.4</v>
          </cell>
          <cell r="L53">
            <v>0</v>
          </cell>
          <cell r="M53">
            <v>1215.4000000000001</v>
          </cell>
          <cell r="N53">
            <v>4132.3600000000006</v>
          </cell>
        </row>
        <row r="55">
          <cell r="B55" t="str">
            <v>Materiales</v>
          </cell>
          <cell r="D55" t="str">
            <v>Equipos</v>
          </cell>
          <cell r="F55" t="str">
            <v>AIU</v>
          </cell>
          <cell r="H55" t="str">
            <v>Subtotal</v>
          </cell>
          <cell r="J55" t="str">
            <v>Mano de Obra</v>
          </cell>
          <cell r="K55" t="str">
            <v>Otros</v>
          </cell>
          <cell r="M55" t="str">
            <v>VALOR TOTAL</v>
          </cell>
        </row>
        <row r="56">
          <cell r="B56">
            <v>284274.03527580004</v>
          </cell>
          <cell r="D56">
            <v>14397.181693771376</v>
          </cell>
          <cell r="F56">
            <v>0</v>
          </cell>
          <cell r="H56">
            <v>298671.21696957143</v>
          </cell>
          <cell r="J56">
            <v>15324.108468856877</v>
          </cell>
          <cell r="K56">
            <v>0</v>
          </cell>
          <cell r="M56">
            <v>313995.32543842832</v>
          </cell>
        </row>
        <row r="59">
          <cell r="B59" t="str">
            <v>B04</v>
          </cell>
          <cell r="C59" t="str">
            <v>CONCRETO SIMPLE, 1500 PSI</v>
          </cell>
          <cell r="M59" t="str">
            <v>M3</v>
          </cell>
        </row>
        <row r="60">
          <cell r="C60" t="str">
            <v>DESCRIPCIÓN</v>
          </cell>
          <cell r="J60" t="str">
            <v>UND</v>
          </cell>
          <cell r="K60" t="str">
            <v>CANT.</v>
          </cell>
          <cell r="L60" t="str">
            <v>DESP.%</v>
          </cell>
          <cell r="M60" t="str">
            <v>PRECIO UNIT</v>
          </cell>
          <cell r="N60" t="str">
            <v>VALOR TOTAL</v>
          </cell>
        </row>
        <row r="62">
          <cell r="B62" t="str">
            <v>MO04</v>
          </cell>
          <cell r="C62" t="str">
            <v>AYUDANTE</v>
          </cell>
          <cell r="J62" t="str">
            <v>Hora</v>
          </cell>
          <cell r="K62">
            <v>0.35</v>
          </cell>
          <cell r="L62">
            <v>0</v>
          </cell>
          <cell r="M62">
            <v>5585.1951348458342</v>
          </cell>
          <cell r="N62">
            <v>1954.8182971960418</v>
          </cell>
        </row>
        <row r="63">
          <cell r="B63" t="str">
            <v>MO04</v>
          </cell>
          <cell r="C63" t="str">
            <v>AYUDANTE</v>
          </cell>
          <cell r="J63" t="str">
            <v>Hora</v>
          </cell>
          <cell r="K63">
            <v>0.35</v>
          </cell>
          <cell r="L63">
            <v>0</v>
          </cell>
          <cell r="M63">
            <v>5585.1951348458342</v>
          </cell>
          <cell r="N63">
            <v>1954.8182971960418</v>
          </cell>
        </row>
        <row r="64">
          <cell r="B64" t="str">
            <v>MO04</v>
          </cell>
          <cell r="C64" t="str">
            <v>AYUDANTE</v>
          </cell>
          <cell r="J64" t="str">
            <v>Hora</v>
          </cell>
          <cell r="K64">
            <v>0.35</v>
          </cell>
          <cell r="L64">
            <v>0</v>
          </cell>
          <cell r="M64">
            <v>5585.1951348458342</v>
          </cell>
          <cell r="N64">
            <v>1954.8182971960418</v>
          </cell>
        </row>
        <row r="65">
          <cell r="B65" t="str">
            <v>MO03</v>
          </cell>
          <cell r="C65" t="str">
            <v>CAPATAZ</v>
          </cell>
          <cell r="J65" t="str">
            <v>Hora</v>
          </cell>
          <cell r="K65">
            <v>0.35</v>
          </cell>
          <cell r="L65">
            <v>0</v>
          </cell>
          <cell r="M65">
            <v>6857.9726348458335</v>
          </cell>
          <cell r="N65">
            <v>2400.2904221960416</v>
          </cell>
        </row>
        <row r="66">
          <cell r="B66" t="str">
            <v>HRMN01</v>
          </cell>
          <cell r="C66" t="str">
            <v>HERRAMIENTA MENOR</v>
          </cell>
          <cell r="J66" t="str">
            <v>Glob</v>
          </cell>
          <cell r="K66">
            <v>0.15</v>
          </cell>
          <cell r="L66">
            <v>0</v>
          </cell>
          <cell r="M66">
            <v>8264.7453137841676</v>
          </cell>
          <cell r="N66">
            <v>1239.7117970676252</v>
          </cell>
        </row>
        <row r="67">
          <cell r="B67" t="str">
            <v>AG02</v>
          </cell>
          <cell r="C67" t="str">
            <v>Arena Gruesa</v>
          </cell>
          <cell r="J67" t="str">
            <v>M3</v>
          </cell>
          <cell r="K67">
            <v>0.5</v>
          </cell>
          <cell r="L67">
            <v>0</v>
          </cell>
          <cell r="M67">
            <v>51000</v>
          </cell>
          <cell r="N67">
            <v>25500</v>
          </cell>
        </row>
        <row r="68">
          <cell r="B68" t="str">
            <v>AG06</v>
          </cell>
          <cell r="C68" t="str">
            <v>Grava 3/4</v>
          </cell>
          <cell r="J68" t="str">
            <v>M3</v>
          </cell>
          <cell r="K68">
            <v>1</v>
          </cell>
          <cell r="L68">
            <v>0</v>
          </cell>
          <cell r="M68">
            <v>40500</v>
          </cell>
          <cell r="N68">
            <v>40500</v>
          </cell>
        </row>
        <row r="69">
          <cell r="B69" t="str">
            <v>CM02</v>
          </cell>
          <cell r="C69" t="str">
            <v>Cemento</v>
          </cell>
          <cell r="J69" t="str">
            <v>KG</v>
          </cell>
          <cell r="K69">
            <v>210</v>
          </cell>
          <cell r="L69">
            <v>0</v>
          </cell>
          <cell r="M69">
            <v>430.00007399999998</v>
          </cell>
          <cell r="N69">
            <v>90300.015539999993</v>
          </cell>
        </row>
        <row r="70">
          <cell r="B70" t="str">
            <v>W01</v>
          </cell>
          <cell r="C70" t="str">
            <v>Agua</v>
          </cell>
          <cell r="J70" t="str">
            <v>LITRO</v>
          </cell>
          <cell r="K70">
            <v>160</v>
          </cell>
          <cell r="L70">
            <v>0</v>
          </cell>
          <cell r="M70">
            <v>72</v>
          </cell>
          <cell r="N70">
            <v>11520</v>
          </cell>
        </row>
        <row r="71">
          <cell r="B71" t="str">
            <v>MC03</v>
          </cell>
          <cell r="C71" t="str">
            <v>Mezcladora de concreto</v>
          </cell>
          <cell r="J71" t="str">
            <v>Día</v>
          </cell>
          <cell r="K71">
            <v>0.14000000000000001</v>
          </cell>
          <cell r="L71">
            <v>0</v>
          </cell>
          <cell r="M71">
            <v>120000</v>
          </cell>
          <cell r="N71">
            <v>16800</v>
          </cell>
        </row>
        <row r="72">
          <cell r="B72" t="str">
            <v>MC16</v>
          </cell>
          <cell r="C72" t="str">
            <v>Volqueta</v>
          </cell>
          <cell r="J72" t="str">
            <v>KM*M3</v>
          </cell>
          <cell r="K72">
            <v>16.66</v>
          </cell>
          <cell r="L72">
            <v>0</v>
          </cell>
          <cell r="M72">
            <v>1215.4000000000001</v>
          </cell>
          <cell r="N72">
            <v>20248.564000000002</v>
          </cell>
        </row>
        <row r="74">
          <cell r="B74" t="str">
            <v>Materiales</v>
          </cell>
          <cell r="D74" t="str">
            <v>Equipos</v>
          </cell>
          <cell r="F74" t="str">
            <v>AIU</v>
          </cell>
          <cell r="H74" t="str">
            <v>Subtotal</v>
          </cell>
          <cell r="J74" t="str">
            <v>Mano de Obra</v>
          </cell>
          <cell r="K74" t="str">
            <v>Otros</v>
          </cell>
          <cell r="M74" t="str">
            <v>VALOR TOTAL</v>
          </cell>
        </row>
        <row r="75">
          <cell r="B75">
            <v>167820.01553999999</v>
          </cell>
          <cell r="D75">
            <v>38288.275797067632</v>
          </cell>
          <cell r="F75">
            <v>0</v>
          </cell>
          <cell r="H75">
            <v>206108.29133706761</v>
          </cell>
          <cell r="J75">
            <v>8264.7453137841676</v>
          </cell>
          <cell r="K75">
            <v>0</v>
          </cell>
          <cell r="M75">
            <v>214373.03665085178</v>
          </cell>
        </row>
        <row r="78">
          <cell r="B78" t="str">
            <v>01-01</v>
          </cell>
          <cell r="C78" t="str">
            <v>LOCALIZACIÓN Y REPLANTEO</v>
          </cell>
          <cell r="M78" t="str">
            <v>M2</v>
          </cell>
        </row>
        <row r="79">
          <cell r="C79" t="str">
            <v>DESCRIPCIÓN</v>
          </cell>
          <cell r="J79" t="str">
            <v>UND</v>
          </cell>
          <cell r="K79" t="str">
            <v>CANT.</v>
          </cell>
          <cell r="L79" t="str">
            <v>DESP.%</v>
          </cell>
          <cell r="M79" t="str">
            <v>PRECIO UNIT</v>
          </cell>
          <cell r="N79" t="str">
            <v>VALOR TOTAL</v>
          </cell>
        </row>
        <row r="81">
          <cell r="B81" t="str">
            <v>MO04</v>
          </cell>
          <cell r="C81" t="str">
            <v>AYUDANTE</v>
          </cell>
          <cell r="J81" t="str">
            <v>Hora</v>
          </cell>
          <cell r="K81">
            <v>2.8000000000000001E-2</v>
          </cell>
          <cell r="L81">
            <v>0</v>
          </cell>
          <cell r="M81">
            <v>5585.1951348458342</v>
          </cell>
          <cell r="N81">
            <v>156.38546377568335</v>
          </cell>
        </row>
        <row r="82">
          <cell r="B82" t="str">
            <v>MO05</v>
          </cell>
          <cell r="C82" t="str">
            <v>OFICIAL</v>
          </cell>
          <cell r="J82" t="str">
            <v>Hora</v>
          </cell>
          <cell r="K82">
            <v>2.8000000000000001E-2</v>
          </cell>
          <cell r="L82">
            <v>0</v>
          </cell>
          <cell r="M82">
            <v>8130.7501348458327</v>
          </cell>
          <cell r="N82">
            <v>227.66100377568333</v>
          </cell>
        </row>
        <row r="83">
          <cell r="B83" t="str">
            <v>MO06</v>
          </cell>
          <cell r="C83" t="str">
            <v>CADENERO</v>
          </cell>
          <cell r="J83" t="str">
            <v>Hora</v>
          </cell>
          <cell r="K83">
            <v>2.8000000000000001E-2</v>
          </cell>
          <cell r="L83">
            <v>0</v>
          </cell>
          <cell r="M83">
            <v>5585.1951348458342</v>
          </cell>
          <cell r="N83">
            <v>156.38546377568335</v>
          </cell>
        </row>
        <row r="84">
          <cell r="B84" t="str">
            <v>MO07</v>
          </cell>
          <cell r="C84" t="str">
            <v>TOPÓGRAFO</v>
          </cell>
          <cell r="J84" t="str">
            <v>Hora</v>
          </cell>
          <cell r="K84">
            <v>2.8000000000000001E-2</v>
          </cell>
          <cell r="L84">
            <v>0</v>
          </cell>
          <cell r="M84">
            <v>12474.852833333351</v>
          </cell>
          <cell r="N84">
            <v>349.2958793333338</v>
          </cell>
        </row>
        <row r="85">
          <cell r="B85" t="str">
            <v>HRMN01</v>
          </cell>
          <cell r="C85" t="str">
            <v>HERRAMIENTA MENOR</v>
          </cell>
          <cell r="J85" t="str">
            <v>Glob</v>
          </cell>
          <cell r="K85">
            <v>0.15</v>
          </cell>
          <cell r="L85">
            <v>0</v>
          </cell>
          <cell r="M85">
            <v>889.72781066038385</v>
          </cell>
          <cell r="N85">
            <v>133.45917159905758</v>
          </cell>
        </row>
        <row r="86">
          <cell r="B86" t="str">
            <v>MC17</v>
          </cell>
          <cell r="C86" t="str">
            <v>Equipo topográfico</v>
          </cell>
          <cell r="J86" t="str">
            <v>Día</v>
          </cell>
          <cell r="K86">
            <v>0.09</v>
          </cell>
          <cell r="L86">
            <v>0</v>
          </cell>
          <cell r="M86">
            <v>70000</v>
          </cell>
          <cell r="N86">
            <v>6300</v>
          </cell>
        </row>
        <row r="87">
          <cell r="B87" t="str">
            <v>HV01</v>
          </cell>
          <cell r="C87" t="str">
            <v>Tablon otobo</v>
          </cell>
          <cell r="J87" t="str">
            <v>UND</v>
          </cell>
          <cell r="K87">
            <v>0.04</v>
          </cell>
          <cell r="L87">
            <v>0</v>
          </cell>
          <cell r="M87">
            <v>18200</v>
          </cell>
          <cell r="N87">
            <v>728</v>
          </cell>
        </row>
        <row r="88">
          <cell r="B88" t="str">
            <v>AC12</v>
          </cell>
          <cell r="C88" t="str">
            <v>Puntilla Acero vert 2"</v>
          </cell>
          <cell r="J88" t="str">
            <v>LB</v>
          </cell>
          <cell r="K88">
            <v>7.0000000000000001E-3</v>
          </cell>
          <cell r="L88">
            <v>0</v>
          </cell>
          <cell r="M88">
            <v>7428.5749999999998</v>
          </cell>
          <cell r="N88">
            <v>52.000025000000001</v>
          </cell>
        </row>
        <row r="89">
          <cell r="B89" t="str">
            <v>HV11</v>
          </cell>
          <cell r="C89" t="str">
            <v>Piola Gruesa</v>
          </cell>
          <cell r="J89" t="str">
            <v>ROL</v>
          </cell>
          <cell r="K89">
            <v>7.0000000000000001E-3</v>
          </cell>
          <cell r="L89">
            <v>0</v>
          </cell>
          <cell r="M89">
            <v>2700</v>
          </cell>
          <cell r="N89">
            <v>18.900000000000002</v>
          </cell>
        </row>
        <row r="92">
          <cell r="B92" t="str">
            <v>Materiales</v>
          </cell>
          <cell r="D92" t="str">
            <v>Equipos</v>
          </cell>
          <cell r="F92" t="str">
            <v>AIU</v>
          </cell>
          <cell r="H92" t="str">
            <v>Subtotal</v>
          </cell>
          <cell r="J92" t="str">
            <v>Mano de Obra</v>
          </cell>
          <cell r="K92" t="str">
            <v>Otros</v>
          </cell>
          <cell r="M92" t="str">
            <v>VALOR TOTAL</v>
          </cell>
        </row>
        <row r="93">
          <cell r="B93">
            <v>798.90002500000003</v>
          </cell>
          <cell r="D93">
            <v>6433.4591715990573</v>
          </cell>
          <cell r="F93">
            <v>0</v>
          </cell>
          <cell r="H93">
            <v>7232.3591965990572</v>
          </cell>
          <cell r="J93">
            <v>889.72781066038385</v>
          </cell>
          <cell r="K93">
            <v>0</v>
          </cell>
          <cell r="M93">
            <v>8122.0870072594407</v>
          </cell>
        </row>
        <row r="96">
          <cell r="B96" t="str">
            <v>01-02</v>
          </cell>
          <cell r="C96" t="str">
            <v>CERRAMIENTO TELA FIB.TEJIDA H=2.10M-SINB</v>
          </cell>
          <cell r="M96" t="str">
            <v>ML</v>
          </cell>
        </row>
        <row r="97">
          <cell r="C97" t="str">
            <v>DESCRIPCIÓN</v>
          </cell>
          <cell r="J97" t="str">
            <v>UND</v>
          </cell>
          <cell r="K97" t="str">
            <v>CANT.</v>
          </cell>
          <cell r="L97" t="str">
            <v>DESP.%</v>
          </cell>
          <cell r="M97" t="str">
            <v>PRECIO UNIT</v>
          </cell>
          <cell r="N97" t="str">
            <v>VALOR TOTAL</v>
          </cell>
        </row>
        <row r="99">
          <cell r="B99" t="str">
            <v>MO04</v>
          </cell>
          <cell r="C99" t="str">
            <v>AYUDANTE</v>
          </cell>
          <cell r="J99" t="str">
            <v>Hora</v>
          </cell>
          <cell r="K99">
            <v>0.16</v>
          </cell>
          <cell r="L99">
            <v>0</v>
          </cell>
          <cell r="M99">
            <v>5585.1951348458342</v>
          </cell>
          <cell r="N99">
            <v>893.63122157533348</v>
          </cell>
        </row>
        <row r="100">
          <cell r="B100" t="str">
            <v>MO05</v>
          </cell>
          <cell r="C100" t="str">
            <v>OFICIAL</v>
          </cell>
          <cell r="J100" t="str">
            <v>Hora</v>
          </cell>
          <cell r="K100">
            <v>0.16</v>
          </cell>
          <cell r="L100">
            <v>0</v>
          </cell>
          <cell r="M100">
            <v>8130.7501348458327</v>
          </cell>
          <cell r="N100">
            <v>1300.9200215753333</v>
          </cell>
        </row>
        <row r="101">
          <cell r="B101" t="str">
            <v>HRMN01</v>
          </cell>
          <cell r="C101" t="str">
            <v>HERRAMIENTA MENOR</v>
          </cell>
          <cell r="J101" t="str">
            <v>Glob</v>
          </cell>
          <cell r="K101">
            <v>4.8500000000000001E-2</v>
          </cell>
          <cell r="L101">
            <v>0</v>
          </cell>
          <cell r="M101">
            <v>2194.5512431506668</v>
          </cell>
          <cell r="N101">
            <v>106.43573529280734</v>
          </cell>
        </row>
        <row r="102">
          <cell r="B102" t="str">
            <v>HV01</v>
          </cell>
          <cell r="C102" t="str">
            <v>Tablon otobo</v>
          </cell>
          <cell r="J102" t="str">
            <v>UND</v>
          </cell>
          <cell r="K102">
            <v>0.35</v>
          </cell>
          <cell r="L102">
            <v>0</v>
          </cell>
          <cell r="M102">
            <v>18200</v>
          </cell>
          <cell r="N102">
            <v>6370</v>
          </cell>
        </row>
        <row r="103">
          <cell r="B103" t="str">
            <v>AC12</v>
          </cell>
          <cell r="C103" t="str">
            <v>Puntilla Acero vert 2"</v>
          </cell>
          <cell r="J103" t="str">
            <v>LB</v>
          </cell>
          <cell r="K103">
            <v>0.1</v>
          </cell>
          <cell r="L103">
            <v>0</v>
          </cell>
          <cell r="M103">
            <v>7428.5749999999998</v>
          </cell>
          <cell r="N103">
            <v>742.85750000000007</v>
          </cell>
        </row>
        <row r="104">
          <cell r="B104" t="str">
            <v>HV12</v>
          </cell>
          <cell r="C104" t="str">
            <v>Tela Fibra tejida H=2.1M</v>
          </cell>
          <cell r="J104" t="str">
            <v>UND</v>
          </cell>
          <cell r="K104">
            <v>1</v>
          </cell>
          <cell r="L104">
            <v>0</v>
          </cell>
          <cell r="M104">
            <v>7500</v>
          </cell>
          <cell r="N104">
            <v>7500</v>
          </cell>
        </row>
        <row r="106">
          <cell r="B106" t="str">
            <v>Materiales</v>
          </cell>
          <cell r="D106" t="str">
            <v>Equipos</v>
          </cell>
          <cell r="F106" t="str">
            <v>AIU</v>
          </cell>
          <cell r="H106" t="str">
            <v>Subtotal</v>
          </cell>
          <cell r="J106" t="str">
            <v>Mano de Obra</v>
          </cell>
          <cell r="K106" t="str">
            <v>Otros</v>
          </cell>
          <cell r="M106" t="str">
            <v>VALOR TOTAL</v>
          </cell>
        </row>
        <row r="107">
          <cell r="B107">
            <v>14612.8575</v>
          </cell>
          <cell r="D107">
            <v>106.43573529280734</v>
          </cell>
          <cell r="F107">
            <v>0</v>
          </cell>
          <cell r="H107">
            <v>14719.293235292807</v>
          </cell>
          <cell r="J107">
            <v>2194.5512431506668</v>
          </cell>
          <cell r="K107">
            <v>0</v>
          </cell>
          <cell r="M107">
            <v>16913.844478443476</v>
          </cell>
        </row>
        <row r="110">
          <cell r="B110" t="str">
            <v>01-03</v>
          </cell>
          <cell r="C110" t="str">
            <v>CERRAMIENTO EN LÁMINA GALVANIZADA</v>
          </cell>
          <cell r="M110" t="str">
            <v>M2</v>
          </cell>
        </row>
        <row r="111">
          <cell r="C111" t="str">
            <v>DESCRIPCIÓN</v>
          </cell>
          <cell r="J111" t="str">
            <v>UND</v>
          </cell>
          <cell r="K111" t="str">
            <v>CANT.</v>
          </cell>
          <cell r="L111" t="str">
            <v>DESP.%</v>
          </cell>
          <cell r="M111" t="str">
            <v>PRECIO UNIT</v>
          </cell>
          <cell r="N111" t="str">
            <v>VALOR TOTAL</v>
          </cell>
        </row>
        <row r="113">
          <cell r="B113" t="str">
            <v>MO04</v>
          </cell>
          <cell r="C113" t="str">
            <v>AYUDANTE</v>
          </cell>
          <cell r="J113" t="str">
            <v>Hora</v>
          </cell>
          <cell r="K113">
            <v>0.2</v>
          </cell>
          <cell r="L113">
            <v>0</v>
          </cell>
          <cell r="M113">
            <v>5585.1951348458342</v>
          </cell>
          <cell r="N113">
            <v>1117.0390269691668</v>
          </cell>
        </row>
        <row r="114">
          <cell r="B114" t="str">
            <v>MO04</v>
          </cell>
          <cell r="C114" t="str">
            <v>AYUDANTE</v>
          </cell>
          <cell r="J114" t="str">
            <v>Hora</v>
          </cell>
          <cell r="K114">
            <v>0.2</v>
          </cell>
          <cell r="L114">
            <v>0</v>
          </cell>
          <cell r="M114">
            <v>5585.1951348458342</v>
          </cell>
          <cell r="N114">
            <v>1117.0390269691668</v>
          </cell>
        </row>
        <row r="115">
          <cell r="B115" t="str">
            <v>MO04</v>
          </cell>
          <cell r="C115" t="str">
            <v>AYUDANTE</v>
          </cell>
          <cell r="J115" t="str">
            <v>Hora</v>
          </cell>
          <cell r="K115">
            <v>0.2</v>
          </cell>
          <cell r="L115">
            <v>0</v>
          </cell>
          <cell r="M115">
            <v>5585.1951348458342</v>
          </cell>
          <cell r="N115">
            <v>1117.0390269691668</v>
          </cell>
        </row>
        <row r="116">
          <cell r="B116" t="str">
            <v>MO05</v>
          </cell>
          <cell r="C116" t="str">
            <v>OFICIAL</v>
          </cell>
          <cell r="J116" t="str">
            <v>Hora</v>
          </cell>
          <cell r="K116">
            <v>0.2</v>
          </cell>
          <cell r="L116">
            <v>0</v>
          </cell>
          <cell r="M116">
            <v>8130.7501348458327</v>
          </cell>
          <cell r="N116">
            <v>1626.1500269691667</v>
          </cell>
        </row>
        <row r="117">
          <cell r="B117" t="str">
            <v>HRMN01</v>
          </cell>
          <cell r="C117" t="str">
            <v>HERRAMIENTA MENOR</v>
          </cell>
          <cell r="J117" t="str">
            <v>Glob</v>
          </cell>
          <cell r="K117">
            <v>0.80369999999999997</v>
          </cell>
          <cell r="L117">
            <v>0</v>
          </cell>
          <cell r="M117">
            <v>4977.2671078766671</v>
          </cell>
          <cell r="N117">
            <v>4000.229574600477</v>
          </cell>
        </row>
        <row r="118">
          <cell r="B118" t="str">
            <v>HV18</v>
          </cell>
          <cell r="C118" t="str">
            <v>Guadua (taco) 2.50-3M</v>
          </cell>
          <cell r="J118" t="str">
            <v>UND</v>
          </cell>
          <cell r="K118">
            <v>1</v>
          </cell>
          <cell r="L118">
            <v>0</v>
          </cell>
          <cell r="M118">
            <v>11700</v>
          </cell>
          <cell r="N118">
            <v>11700</v>
          </cell>
        </row>
        <row r="119">
          <cell r="B119" t="str">
            <v>AC20</v>
          </cell>
          <cell r="C119" t="str">
            <v>TORNILLO P/MAD 1 x 6</v>
          </cell>
          <cell r="J119" t="str">
            <v>UND</v>
          </cell>
          <cell r="K119">
            <v>5.0000000000000001E-3</v>
          </cell>
          <cell r="L119">
            <v>0</v>
          </cell>
          <cell r="M119">
            <v>6550</v>
          </cell>
          <cell r="N119">
            <v>32.75</v>
          </cell>
        </row>
        <row r="120">
          <cell r="B120" t="str">
            <v>HV20</v>
          </cell>
          <cell r="C120" t="str">
            <v>Teja Galvanizada Trapezoidal</v>
          </cell>
          <cell r="J120" t="str">
            <v>UND</v>
          </cell>
          <cell r="K120">
            <v>0.39</v>
          </cell>
          <cell r="L120">
            <v>2.8E-3</v>
          </cell>
          <cell r="M120">
            <v>15517</v>
          </cell>
          <cell r="N120">
            <v>6068.5745639999996</v>
          </cell>
        </row>
        <row r="122">
          <cell r="B122" t="str">
            <v>Materiales</v>
          </cell>
          <cell r="D122" t="str">
            <v>Equipos</v>
          </cell>
          <cell r="F122" t="str">
            <v>AIU</v>
          </cell>
          <cell r="H122" t="str">
            <v>Subtotal</v>
          </cell>
          <cell r="J122" t="str">
            <v>Mano de Obra</v>
          </cell>
          <cell r="K122" t="str">
            <v>Otros</v>
          </cell>
          <cell r="M122" t="str">
            <v>VALOR TOTAL</v>
          </cell>
        </row>
        <row r="123">
          <cell r="B123">
            <v>17801.324563999999</v>
          </cell>
          <cell r="D123">
            <v>4000.229574600477</v>
          </cell>
          <cell r="F123">
            <v>0</v>
          </cell>
          <cell r="H123">
            <v>21801.554138600477</v>
          </cell>
          <cell r="J123">
            <v>4977.2671078766671</v>
          </cell>
          <cell r="K123">
            <v>0</v>
          </cell>
          <cell r="M123">
            <v>26778.821246477142</v>
          </cell>
        </row>
        <row r="126">
          <cell r="B126" t="str">
            <v>02-01</v>
          </cell>
          <cell r="C126" t="str">
            <v>CORTE DE ÁRBOL MÁS CARGUE, TRANSPORTE Y RETIRO, INCLUYE RAICES</v>
          </cell>
          <cell r="M126" t="str">
            <v>UND</v>
          </cell>
        </row>
        <row r="127">
          <cell r="C127" t="str">
            <v>DESCRIPCIÓN</v>
          </cell>
          <cell r="J127" t="str">
            <v>UND</v>
          </cell>
          <cell r="K127" t="str">
            <v>CANT.</v>
          </cell>
          <cell r="L127" t="str">
            <v>DESP.%</v>
          </cell>
          <cell r="M127" t="str">
            <v>PRECIO UNIT</v>
          </cell>
          <cell r="N127" t="str">
            <v>VALOR TOTAL</v>
          </cell>
        </row>
        <row r="129">
          <cell r="B129" t="str">
            <v>MO04</v>
          </cell>
          <cell r="C129" t="str">
            <v>AYUDANTE</v>
          </cell>
          <cell r="J129" t="str">
            <v>Hora</v>
          </cell>
          <cell r="K129">
            <v>4</v>
          </cell>
          <cell r="L129">
            <v>0</v>
          </cell>
          <cell r="M129">
            <v>5585.1951348458342</v>
          </cell>
          <cell r="N129">
            <v>22340.780539383337</v>
          </cell>
        </row>
        <row r="130">
          <cell r="B130" t="str">
            <v>MO04</v>
          </cell>
          <cell r="C130" t="str">
            <v>AYUDANTE</v>
          </cell>
          <cell r="J130" t="str">
            <v>Hora</v>
          </cell>
          <cell r="K130">
            <v>4</v>
          </cell>
          <cell r="L130">
            <v>0</v>
          </cell>
          <cell r="M130">
            <v>5585.1951348458342</v>
          </cell>
          <cell r="N130">
            <v>22340.780539383337</v>
          </cell>
        </row>
        <row r="131">
          <cell r="B131" t="str">
            <v>MO04</v>
          </cell>
          <cell r="C131" t="str">
            <v>AYUDANTE</v>
          </cell>
          <cell r="J131" t="str">
            <v>Hora</v>
          </cell>
          <cell r="K131">
            <v>4</v>
          </cell>
          <cell r="L131">
            <v>0</v>
          </cell>
          <cell r="M131">
            <v>5585.1951348458342</v>
          </cell>
          <cell r="N131">
            <v>22340.780539383337</v>
          </cell>
        </row>
        <row r="132">
          <cell r="B132" t="str">
            <v>HRMN01</v>
          </cell>
          <cell r="C132" t="str">
            <v>HERRAMIENTA MENOR</v>
          </cell>
          <cell r="J132" t="str">
            <v>Glob</v>
          </cell>
          <cell r="K132">
            <v>0.2</v>
          </cell>
          <cell r="L132">
            <v>0</v>
          </cell>
          <cell r="M132">
            <v>67022.341618150007</v>
          </cell>
          <cell r="N132">
            <v>13404.468323630002</v>
          </cell>
        </row>
        <row r="133">
          <cell r="B133" t="str">
            <v>MC18</v>
          </cell>
          <cell r="C133" t="str">
            <v>Motosierra</v>
          </cell>
          <cell r="J133" t="str">
            <v>Hora</v>
          </cell>
          <cell r="K133">
            <v>3.05</v>
          </cell>
          <cell r="L133">
            <v>0</v>
          </cell>
          <cell r="M133">
            <v>4500</v>
          </cell>
          <cell r="N133">
            <v>13725</v>
          </cell>
        </row>
        <row r="134">
          <cell r="B134" t="str">
            <v>MC16</v>
          </cell>
          <cell r="C134" t="str">
            <v>Volqueta</v>
          </cell>
          <cell r="J134" t="str">
            <v>KM*M3</v>
          </cell>
          <cell r="K134">
            <v>25.5</v>
          </cell>
          <cell r="L134">
            <v>0</v>
          </cell>
          <cell r="M134">
            <v>1215.4000000000001</v>
          </cell>
          <cell r="N134">
            <v>30992.7</v>
          </cell>
        </row>
        <row r="136">
          <cell r="B136" t="str">
            <v>Materiales</v>
          </cell>
          <cell r="D136" t="str">
            <v>Equipos</v>
          </cell>
          <cell r="F136" t="str">
            <v>AIU</v>
          </cell>
          <cell r="H136" t="str">
            <v>Subtotal</v>
          </cell>
          <cell r="J136" t="str">
            <v>Mano de Obra</v>
          </cell>
          <cell r="K136" t="str">
            <v>Otros</v>
          </cell>
          <cell r="M136" t="str">
            <v>VALOR TOTAL</v>
          </cell>
        </row>
        <row r="137">
          <cell r="B137">
            <v>0</v>
          </cell>
          <cell r="D137">
            <v>58122.168323630001</v>
          </cell>
          <cell r="F137">
            <v>0</v>
          </cell>
          <cell r="H137">
            <v>58122.168323630001</v>
          </cell>
          <cell r="J137">
            <v>67022.341618150007</v>
          </cell>
          <cell r="K137">
            <v>0</v>
          </cell>
          <cell r="M137">
            <v>125144.50994178001</v>
          </cell>
        </row>
        <row r="140">
          <cell r="B140" t="str">
            <v>03-01</v>
          </cell>
          <cell r="C140" t="str">
            <v>CORTE DE CARPETA EN CONCRETO ASFALTICO CON DISCO HASTA 12,5CMS</v>
          </cell>
          <cell r="M140" t="str">
            <v>ML</v>
          </cell>
        </row>
        <row r="141">
          <cell r="C141" t="str">
            <v>DESCRIPCIÓN</v>
          </cell>
          <cell r="J141" t="str">
            <v>UND</v>
          </cell>
          <cell r="K141" t="str">
            <v>CANT.</v>
          </cell>
          <cell r="L141" t="str">
            <v>DESP.%</v>
          </cell>
          <cell r="M141" t="str">
            <v>PRECIO UNIT</v>
          </cell>
          <cell r="N141" t="str">
            <v>VALOR TOTAL</v>
          </cell>
        </row>
        <row r="143">
          <cell r="B143" t="str">
            <v>MO04</v>
          </cell>
          <cell r="C143" t="str">
            <v>AYUDANTE</v>
          </cell>
          <cell r="J143" t="str">
            <v>Hora</v>
          </cell>
          <cell r="K143">
            <v>6.2E-2</v>
          </cell>
          <cell r="L143">
            <v>0</v>
          </cell>
          <cell r="M143">
            <v>5585.1951348458342</v>
          </cell>
          <cell r="N143">
            <v>346.28209836044169</v>
          </cell>
        </row>
        <row r="144">
          <cell r="B144" t="str">
            <v>MO05</v>
          </cell>
          <cell r="C144" t="str">
            <v>OFICIAL</v>
          </cell>
          <cell r="J144" t="str">
            <v>Hora</v>
          </cell>
          <cell r="K144">
            <v>6.2E-2</v>
          </cell>
          <cell r="L144">
            <v>0</v>
          </cell>
          <cell r="M144">
            <v>8130.7501348458327</v>
          </cell>
          <cell r="N144">
            <v>504.10650836044164</v>
          </cell>
        </row>
        <row r="145">
          <cell r="B145" t="str">
            <v>HRMN01</v>
          </cell>
          <cell r="C145" t="str">
            <v>HERRAMIENTA MENOR</v>
          </cell>
          <cell r="J145" t="str">
            <v>Glob</v>
          </cell>
          <cell r="K145">
            <v>0.10100000000000001</v>
          </cell>
          <cell r="L145">
            <v>0</v>
          </cell>
          <cell r="M145">
            <v>850.38860672088333</v>
          </cell>
          <cell r="N145">
            <v>85.889249278809217</v>
          </cell>
        </row>
        <row r="146">
          <cell r="B146" t="str">
            <v>MC12</v>
          </cell>
          <cell r="C146" t="str">
            <v>Cortadora de piso</v>
          </cell>
          <cell r="J146" t="str">
            <v>Hora</v>
          </cell>
          <cell r="K146">
            <v>0.2</v>
          </cell>
          <cell r="L146">
            <v>0</v>
          </cell>
          <cell r="M146">
            <v>25800</v>
          </cell>
          <cell r="N146">
            <v>5160</v>
          </cell>
        </row>
        <row r="148">
          <cell r="B148" t="str">
            <v>Materiales</v>
          </cell>
          <cell r="D148" t="str">
            <v>Equipos</v>
          </cell>
          <cell r="F148" t="str">
            <v>AIU</v>
          </cell>
          <cell r="H148" t="str">
            <v>Subtotal</v>
          </cell>
          <cell r="J148" t="str">
            <v>Mano de Obra</v>
          </cell>
          <cell r="K148" t="str">
            <v>Otros</v>
          </cell>
          <cell r="M148" t="str">
            <v>VALOR TOTAL</v>
          </cell>
        </row>
        <row r="149">
          <cell r="B149">
            <v>5160</v>
          </cell>
          <cell r="D149">
            <v>85.889249278809217</v>
          </cell>
          <cell r="F149">
            <v>0</v>
          </cell>
          <cell r="H149">
            <v>5245.8892492788091</v>
          </cell>
          <cell r="J149">
            <v>850.38860672088333</v>
          </cell>
          <cell r="K149">
            <v>0</v>
          </cell>
          <cell r="M149">
            <v>6096.2778559996923</v>
          </cell>
        </row>
        <row r="152">
          <cell r="B152" t="str">
            <v>03-02</v>
          </cell>
          <cell r="C152" t="str">
            <v>DEMOLICION DE ANDEN EN CONCRETO SIMPLE A MAQUINA HASTA 10 CMS DE ESPESOR INCLUYE CARGUE, TRANSPORTE Y RETIRO DE ESCOMBROS HASTA 10 KM.</v>
          </cell>
          <cell r="M152" t="str">
            <v>M2</v>
          </cell>
        </row>
        <row r="153">
          <cell r="C153" t="str">
            <v>DESCRIPCIÓN</v>
          </cell>
          <cell r="J153" t="str">
            <v>UND</v>
          </cell>
          <cell r="K153" t="str">
            <v>CANT.</v>
          </cell>
          <cell r="L153" t="str">
            <v>DESP.%</v>
          </cell>
          <cell r="M153" t="str">
            <v>PRECIO UNIT</v>
          </cell>
          <cell r="N153" t="str">
            <v>VALOR TOTAL</v>
          </cell>
        </row>
        <row r="155">
          <cell r="B155" t="str">
            <v>MO04</v>
          </cell>
          <cell r="C155" t="str">
            <v>AYUDANTE</v>
          </cell>
          <cell r="J155" t="str">
            <v>Hora</v>
          </cell>
          <cell r="K155">
            <v>0.2</v>
          </cell>
          <cell r="L155">
            <v>0</v>
          </cell>
          <cell r="M155">
            <v>5585.1951348458342</v>
          </cell>
          <cell r="N155">
            <v>1117.0390269691668</v>
          </cell>
        </row>
        <row r="156">
          <cell r="B156" t="str">
            <v>HRMN01</v>
          </cell>
          <cell r="C156" t="str">
            <v>HERRAMIENTA MENOR</v>
          </cell>
          <cell r="J156" t="str">
            <v>Glob</v>
          </cell>
          <cell r="K156">
            <v>0.05</v>
          </cell>
          <cell r="L156">
            <v>0</v>
          </cell>
          <cell r="M156">
            <v>1117.0390269691668</v>
          </cell>
          <cell r="N156">
            <v>55.851951348458343</v>
          </cell>
        </row>
        <row r="157">
          <cell r="B157" t="str">
            <v>MC02</v>
          </cell>
          <cell r="C157" t="str">
            <v>Compresor dos martillos</v>
          </cell>
          <cell r="J157" t="str">
            <v>Hora</v>
          </cell>
          <cell r="K157">
            <v>0.1</v>
          </cell>
          <cell r="L157">
            <v>0</v>
          </cell>
          <cell r="M157">
            <v>91000</v>
          </cell>
          <cell r="N157">
            <v>9100</v>
          </cell>
        </row>
        <row r="158">
          <cell r="B158" t="str">
            <v>MC16</v>
          </cell>
          <cell r="C158" t="str">
            <v>Volqueta</v>
          </cell>
          <cell r="J158" t="str">
            <v>KM*M3</v>
          </cell>
          <cell r="K158">
            <v>1</v>
          </cell>
          <cell r="L158">
            <v>0</v>
          </cell>
          <cell r="M158">
            <v>1215.4000000000001</v>
          </cell>
          <cell r="N158">
            <v>1215.4000000000001</v>
          </cell>
        </row>
        <row r="160">
          <cell r="B160" t="str">
            <v>Materiales</v>
          </cell>
          <cell r="D160" t="str">
            <v>Equipos</v>
          </cell>
          <cell r="F160" t="str">
            <v>AIU</v>
          </cell>
          <cell r="H160" t="str">
            <v>Subtotal</v>
          </cell>
          <cell r="J160" t="str">
            <v>Mano de Obra</v>
          </cell>
          <cell r="K160" t="str">
            <v>Otros</v>
          </cell>
          <cell r="M160" t="str">
            <v>VALOR TOTAL</v>
          </cell>
        </row>
        <row r="161">
          <cell r="B161">
            <v>0</v>
          </cell>
          <cell r="D161">
            <v>10371.251951348459</v>
          </cell>
          <cell r="F161">
            <v>0</v>
          </cell>
          <cell r="H161">
            <v>10371.251951348459</v>
          </cell>
          <cell r="J161">
            <v>1117.0390269691668</v>
          </cell>
          <cell r="K161">
            <v>0</v>
          </cell>
          <cell r="M161">
            <v>11488.290978317626</v>
          </cell>
        </row>
        <row r="164">
          <cell r="B164" t="str">
            <v>03-03</v>
          </cell>
          <cell r="C164" t="str">
            <v>DEMOLICION CARPETA ASFALTICA HASTA 10 CMS DE ESPESOR INCLUYE CARGUE, TRANSPORTE Y RETIRO DE ESCOMBROS  HASTA 10 KM.</v>
          </cell>
          <cell r="M164" t="str">
            <v>M2</v>
          </cell>
        </row>
        <row r="165">
          <cell r="C165" t="str">
            <v>DESCRIPCIÓN</v>
          </cell>
          <cell r="J165" t="str">
            <v>UND</v>
          </cell>
          <cell r="K165" t="str">
            <v>CANT.</v>
          </cell>
          <cell r="L165" t="str">
            <v>DESP.%</v>
          </cell>
          <cell r="M165" t="str">
            <v>PRECIO UNIT</v>
          </cell>
          <cell r="N165" t="str">
            <v>VALOR TOTAL</v>
          </cell>
        </row>
        <row r="167">
          <cell r="B167" t="str">
            <v>MO04</v>
          </cell>
          <cell r="C167" t="str">
            <v>AYUDANTE</v>
          </cell>
          <cell r="J167" t="str">
            <v>Hora</v>
          </cell>
          <cell r="K167">
            <v>1.85</v>
          </cell>
          <cell r="L167">
            <v>0</v>
          </cell>
          <cell r="M167">
            <v>5585.1951348458342</v>
          </cell>
          <cell r="N167">
            <v>10332.610999464794</v>
          </cell>
        </row>
        <row r="168">
          <cell r="B168" t="str">
            <v>HRMN01</v>
          </cell>
          <cell r="C168" t="str">
            <v>HERRAMIENTA MENOR</v>
          </cell>
          <cell r="J168" t="str">
            <v>Glob</v>
          </cell>
          <cell r="K168">
            <v>0.10075199999999999</v>
          </cell>
          <cell r="L168">
            <v>0</v>
          </cell>
          <cell r="M168">
            <v>10332.610999464794</v>
          </cell>
          <cell r="N168">
            <v>1041.0312234180769</v>
          </cell>
        </row>
        <row r="169">
          <cell r="B169" t="str">
            <v>MC02</v>
          </cell>
          <cell r="C169" t="str">
            <v>Compresor dos martillos</v>
          </cell>
          <cell r="J169" t="str">
            <v>Hora</v>
          </cell>
          <cell r="K169">
            <v>0.4</v>
          </cell>
          <cell r="L169">
            <v>0</v>
          </cell>
          <cell r="M169">
            <v>91000</v>
          </cell>
          <cell r="N169">
            <v>36400</v>
          </cell>
        </row>
        <row r="170">
          <cell r="B170" t="str">
            <v>MC16</v>
          </cell>
          <cell r="C170" t="str">
            <v>Volqueta</v>
          </cell>
          <cell r="J170" t="str">
            <v>KM*M3</v>
          </cell>
          <cell r="K170">
            <v>1.27</v>
          </cell>
          <cell r="L170">
            <v>0</v>
          </cell>
          <cell r="M170">
            <v>1215.4000000000001</v>
          </cell>
          <cell r="N170">
            <v>1543.5580000000002</v>
          </cell>
        </row>
        <row r="172">
          <cell r="B172" t="str">
            <v>Materiales</v>
          </cell>
          <cell r="D172" t="str">
            <v>Equipos</v>
          </cell>
          <cell r="F172" t="str">
            <v>AIU</v>
          </cell>
          <cell r="H172" t="str">
            <v>Subtotal</v>
          </cell>
          <cell r="J172" t="str">
            <v>Mano de Obra</v>
          </cell>
          <cell r="K172" t="str">
            <v>Otros</v>
          </cell>
          <cell r="M172" t="str">
            <v>VALOR TOTAL</v>
          </cell>
        </row>
        <row r="173">
          <cell r="B173">
            <v>0</v>
          </cell>
          <cell r="D173">
            <v>38984.589223418072</v>
          </cell>
          <cell r="F173">
            <v>0</v>
          </cell>
          <cell r="H173">
            <v>38984.589223418072</v>
          </cell>
          <cell r="J173">
            <v>10332.610999464794</v>
          </cell>
          <cell r="K173">
            <v>0</v>
          </cell>
          <cell r="M173">
            <v>49317.200222882864</v>
          </cell>
        </row>
        <row r="176">
          <cell r="B176" t="str">
            <v>03-04</v>
          </cell>
          <cell r="C176" t="str">
            <v>DEMOLICION SARDINEL RECTANGULAR O BORDE DE CONCRETO  INCLUYE CARGUE, TRANSPORTE Y RETIRO DE ESCOMBROS  HASTA 10 KM.</v>
          </cell>
          <cell r="M176" t="str">
            <v>ML</v>
          </cell>
        </row>
        <row r="177">
          <cell r="C177" t="str">
            <v>DESCRIPCIÓN</v>
          </cell>
          <cell r="J177" t="str">
            <v>UND</v>
          </cell>
          <cell r="K177" t="str">
            <v>CANT.</v>
          </cell>
          <cell r="L177" t="str">
            <v>DESP.%</v>
          </cell>
          <cell r="M177" t="str">
            <v>PRECIO UNIT</v>
          </cell>
          <cell r="N177" t="str">
            <v>VALOR TOTAL</v>
          </cell>
        </row>
        <row r="179">
          <cell r="B179" t="str">
            <v>MO04</v>
          </cell>
          <cell r="C179" t="str">
            <v>AYUDANTE</v>
          </cell>
          <cell r="J179" t="str">
            <v>Hora</v>
          </cell>
          <cell r="K179">
            <v>7.0000000000000007E-2</v>
          </cell>
          <cell r="L179">
            <v>0</v>
          </cell>
          <cell r="M179">
            <v>5585.1951348458342</v>
          </cell>
          <cell r="N179">
            <v>390.96365943920841</v>
          </cell>
        </row>
        <row r="180">
          <cell r="B180" t="str">
            <v>HRMN01</v>
          </cell>
          <cell r="C180" t="str">
            <v>HERRAMIENTA MENOR</v>
          </cell>
          <cell r="J180" t="str">
            <v>Glob</v>
          </cell>
          <cell r="K180">
            <v>5.8400000000000001E-2</v>
          </cell>
          <cell r="L180">
            <v>0</v>
          </cell>
          <cell r="M180">
            <v>390.96365943920841</v>
          </cell>
          <cell r="N180">
            <v>22.832277711249773</v>
          </cell>
        </row>
        <row r="181">
          <cell r="B181" t="str">
            <v>MC16</v>
          </cell>
          <cell r="C181" t="str">
            <v>Volqueta</v>
          </cell>
          <cell r="J181" t="str">
            <v>KM*M3</v>
          </cell>
          <cell r="K181">
            <v>1</v>
          </cell>
          <cell r="L181">
            <v>0</v>
          </cell>
          <cell r="M181">
            <v>1215.4000000000001</v>
          </cell>
          <cell r="N181">
            <v>1215.4000000000001</v>
          </cell>
        </row>
        <row r="183">
          <cell r="B183" t="str">
            <v>Materiales</v>
          </cell>
          <cell r="D183" t="str">
            <v>Equipos</v>
          </cell>
          <cell r="F183" t="str">
            <v>AIU</v>
          </cell>
          <cell r="H183" t="str">
            <v>Subtotal</v>
          </cell>
          <cell r="J183" t="str">
            <v>Mano de Obra</v>
          </cell>
          <cell r="K183" t="str">
            <v>Otros</v>
          </cell>
          <cell r="M183" t="str">
            <v>VALOR TOTAL</v>
          </cell>
        </row>
        <row r="184">
          <cell r="B184">
            <v>0</v>
          </cell>
          <cell r="D184">
            <v>1238.2322777112499</v>
          </cell>
          <cell r="F184">
            <v>0</v>
          </cell>
          <cell r="H184">
            <v>1238.2322777112499</v>
          </cell>
          <cell r="J184">
            <v>390.96365943920841</v>
          </cell>
          <cell r="K184">
            <v>0</v>
          </cell>
          <cell r="M184">
            <v>1629.1959371504583</v>
          </cell>
        </row>
        <row r="187">
          <cell r="B187" t="str">
            <v>03-05</v>
          </cell>
          <cell r="C187" t="str">
            <v>DEMOLICION CIMIENTO CONCRETO INCLUYE CARGUE, TRANSPORTE Y RETIRO DE ESCOMBROS  HASTA 10 KM.</v>
          </cell>
          <cell r="M187" t="str">
            <v>M3</v>
          </cell>
        </row>
        <row r="188">
          <cell r="C188" t="str">
            <v>DESCRIPCIÓN</v>
          </cell>
          <cell r="J188" t="str">
            <v>UND</v>
          </cell>
          <cell r="K188" t="str">
            <v>CANT.</v>
          </cell>
          <cell r="L188" t="str">
            <v>DESP.%</v>
          </cell>
          <cell r="M188" t="str">
            <v>PRECIO UNIT</v>
          </cell>
          <cell r="N188" t="str">
            <v>VALOR TOTAL</v>
          </cell>
        </row>
        <row r="190">
          <cell r="B190" t="str">
            <v>MO04</v>
          </cell>
          <cell r="C190" t="str">
            <v>AYUDANTE</v>
          </cell>
          <cell r="J190" t="str">
            <v>Hora</v>
          </cell>
          <cell r="K190">
            <v>1.9</v>
          </cell>
          <cell r="L190">
            <v>0</v>
          </cell>
          <cell r="M190">
            <v>5585.1951348458342</v>
          </cell>
          <cell r="N190">
            <v>10611.870756207085</v>
          </cell>
        </row>
        <row r="191">
          <cell r="B191" t="str">
            <v>HRMN01</v>
          </cell>
          <cell r="C191" t="str">
            <v>HERRAMIENTA MENOR</v>
          </cell>
          <cell r="J191" t="str">
            <v>Glob</v>
          </cell>
          <cell r="K191">
            <v>0.14959</v>
          </cell>
          <cell r="L191">
            <v>0</v>
          </cell>
          <cell r="M191">
            <v>10611.870756207085</v>
          </cell>
          <cell r="N191">
            <v>1587.4297464210179</v>
          </cell>
        </row>
        <row r="192">
          <cell r="B192" t="str">
            <v>MC02</v>
          </cell>
          <cell r="C192" t="str">
            <v>Compresor dos martillos</v>
          </cell>
          <cell r="J192" t="str">
            <v>Hora</v>
          </cell>
          <cell r="K192">
            <v>0.8</v>
          </cell>
          <cell r="L192">
            <v>0</v>
          </cell>
          <cell r="M192">
            <v>91000</v>
          </cell>
          <cell r="N192">
            <v>72800</v>
          </cell>
        </row>
        <row r="193">
          <cell r="B193" t="str">
            <v>MC16</v>
          </cell>
          <cell r="C193" t="str">
            <v>Volqueta</v>
          </cell>
          <cell r="J193" t="str">
            <v>KM*M3</v>
          </cell>
          <cell r="K193">
            <v>15</v>
          </cell>
          <cell r="L193">
            <v>0</v>
          </cell>
          <cell r="M193">
            <v>1215.4000000000001</v>
          </cell>
          <cell r="N193">
            <v>18231</v>
          </cell>
        </row>
        <row r="195">
          <cell r="B195" t="str">
            <v>Materiales</v>
          </cell>
          <cell r="D195" t="str">
            <v>Equipos</v>
          </cell>
          <cell r="F195" t="str">
            <v>AIU</v>
          </cell>
          <cell r="H195" t="str">
            <v>Subtotal</v>
          </cell>
          <cell r="J195" t="str">
            <v>Mano de Obra</v>
          </cell>
          <cell r="K195" t="str">
            <v>Otros</v>
          </cell>
          <cell r="M195" t="str">
            <v>VALOR TOTAL</v>
          </cell>
        </row>
        <row r="196">
          <cell r="B196">
            <v>0</v>
          </cell>
          <cell r="D196">
            <v>92618.429746421025</v>
          </cell>
          <cell r="F196">
            <v>0</v>
          </cell>
          <cell r="H196">
            <v>92618.429746421025</v>
          </cell>
          <cell r="J196">
            <v>10611.870756207085</v>
          </cell>
          <cell r="K196">
            <v>0</v>
          </cell>
          <cell r="M196">
            <v>103230.30050262812</v>
          </cell>
        </row>
        <row r="199">
          <cell r="B199" t="str">
            <v>03-06</v>
          </cell>
          <cell r="C199" t="str">
            <v>DEMOLICION DE ESTRUCTURAS DE CONCRETO (CABEZALES, CANALES, CUNETAS, MUROS Y OTROS. INCLUYE CARGUE, TRANSPORTE Y RETIRO DE ESCOMBROS  HASTA 10 KM.</v>
          </cell>
          <cell r="M199" t="str">
            <v>M3</v>
          </cell>
        </row>
        <row r="200">
          <cell r="C200" t="str">
            <v>DESCRIPCIÓN</v>
          </cell>
          <cell r="J200" t="str">
            <v>UND</v>
          </cell>
          <cell r="K200" t="str">
            <v>CANT.</v>
          </cell>
          <cell r="L200" t="str">
            <v>DESP.%</v>
          </cell>
          <cell r="M200" t="str">
            <v>PRECIO UNIT</v>
          </cell>
          <cell r="N200" t="str">
            <v>VALOR TOTAL</v>
          </cell>
        </row>
        <row r="202">
          <cell r="B202" t="str">
            <v>MO04</v>
          </cell>
          <cell r="C202" t="str">
            <v>AYUDANTE</v>
          </cell>
          <cell r="J202" t="str">
            <v>Hora</v>
          </cell>
          <cell r="K202">
            <v>0.86499999999999999</v>
          </cell>
          <cell r="L202">
            <v>0</v>
          </cell>
          <cell r="M202">
            <v>5585.1951348458342</v>
          </cell>
          <cell r="N202">
            <v>4831.1937916416464</v>
          </cell>
        </row>
        <row r="203">
          <cell r="B203" t="str">
            <v>HRMN01</v>
          </cell>
          <cell r="C203" t="str">
            <v>HERRAMIENTA MENOR</v>
          </cell>
          <cell r="J203" t="str">
            <v>Glob</v>
          </cell>
          <cell r="K203">
            <v>0.10185</v>
          </cell>
          <cell r="L203">
            <v>0</v>
          </cell>
          <cell r="M203">
            <v>4831.1937916416464</v>
          </cell>
          <cell r="N203">
            <v>492.05708767870169</v>
          </cell>
        </row>
        <row r="204">
          <cell r="B204" t="str">
            <v>MC02</v>
          </cell>
          <cell r="C204" t="str">
            <v>Compresor dos martillos</v>
          </cell>
          <cell r="J204" t="str">
            <v>Hora</v>
          </cell>
          <cell r="K204">
            <v>0.5</v>
          </cell>
          <cell r="L204">
            <v>0</v>
          </cell>
          <cell r="M204">
            <v>91000</v>
          </cell>
          <cell r="N204">
            <v>45500</v>
          </cell>
        </row>
        <row r="205">
          <cell r="B205" t="str">
            <v>MC16</v>
          </cell>
          <cell r="C205" t="str">
            <v>Volqueta</v>
          </cell>
          <cell r="J205" t="str">
            <v>KM*M3</v>
          </cell>
          <cell r="K205">
            <v>15</v>
          </cell>
          <cell r="L205">
            <v>0</v>
          </cell>
          <cell r="M205">
            <v>1215.4000000000001</v>
          </cell>
          <cell r="N205">
            <v>18231</v>
          </cell>
        </row>
        <row r="207">
          <cell r="B207" t="str">
            <v>Materiales</v>
          </cell>
          <cell r="D207" t="str">
            <v>Equipos</v>
          </cell>
          <cell r="F207" t="str">
            <v>AIU</v>
          </cell>
          <cell r="H207" t="str">
            <v>Subtotal</v>
          </cell>
          <cell r="J207" t="str">
            <v>Mano de Obra</v>
          </cell>
          <cell r="K207" t="str">
            <v>Otros</v>
          </cell>
          <cell r="M207" t="str">
            <v>VALOR TOTAL</v>
          </cell>
        </row>
        <row r="208">
          <cell r="B208">
            <v>0</v>
          </cell>
          <cell r="D208">
            <v>64223.057087678702</v>
          </cell>
          <cell r="F208">
            <v>0</v>
          </cell>
          <cell r="H208">
            <v>64223.057087678702</v>
          </cell>
          <cell r="J208">
            <v>4831.1937916416464</v>
          </cell>
          <cell r="K208">
            <v>0</v>
          </cell>
          <cell r="M208">
            <v>69054.250879320345</v>
          </cell>
        </row>
        <row r="211">
          <cell r="B211" t="str">
            <v>03-07</v>
          </cell>
          <cell r="C211" t="str">
            <v>DESMONTE DE SEÑALIZACION  EMPOTRADO EN PISO CONCRETO H = 2MT  INCLUYE CARGUE Y ALMACENAMIENTO</v>
          </cell>
          <cell r="M211" t="str">
            <v>UND</v>
          </cell>
        </row>
        <row r="212">
          <cell r="C212" t="str">
            <v>DESCRIPCIÓN</v>
          </cell>
          <cell r="J212" t="str">
            <v>UND</v>
          </cell>
          <cell r="K212" t="str">
            <v>CANT.</v>
          </cell>
          <cell r="L212" t="str">
            <v>DESP.%</v>
          </cell>
          <cell r="M212" t="str">
            <v>PRECIO UNIT</v>
          </cell>
          <cell r="N212" t="str">
            <v>VALOR TOTAL</v>
          </cell>
        </row>
        <row r="214">
          <cell r="B214" t="str">
            <v>MO04</v>
          </cell>
          <cell r="C214" t="str">
            <v>AYUDANTE</v>
          </cell>
          <cell r="J214" t="str">
            <v>Hora</v>
          </cell>
          <cell r="K214">
            <v>0.5</v>
          </cell>
          <cell r="L214">
            <v>0</v>
          </cell>
          <cell r="M214">
            <v>5585.1951348458342</v>
          </cell>
          <cell r="N214">
            <v>2792.5975674229171</v>
          </cell>
        </row>
        <row r="215">
          <cell r="B215" t="str">
            <v>HRMN01</v>
          </cell>
          <cell r="C215" t="str">
            <v>HERRAMIENTA MENOR</v>
          </cell>
          <cell r="J215" t="str">
            <v>Glob</v>
          </cell>
          <cell r="K215">
            <v>0.1</v>
          </cell>
          <cell r="L215">
            <v>0</v>
          </cell>
          <cell r="M215">
            <v>2792.5975674229171</v>
          </cell>
          <cell r="N215">
            <v>279.2597567422917</v>
          </cell>
        </row>
        <row r="216">
          <cell r="B216" t="str">
            <v>MC02</v>
          </cell>
          <cell r="C216" t="str">
            <v>Compresor dos martillos</v>
          </cell>
          <cell r="J216" t="str">
            <v>Hora</v>
          </cell>
          <cell r="K216">
            <v>7.4999999999999997E-2</v>
          </cell>
          <cell r="L216">
            <v>0</v>
          </cell>
          <cell r="M216">
            <v>91000</v>
          </cell>
          <cell r="N216">
            <v>6825</v>
          </cell>
        </row>
        <row r="217">
          <cell r="B217" t="str">
            <v>MC16</v>
          </cell>
          <cell r="C217" t="str">
            <v>Volqueta</v>
          </cell>
          <cell r="J217" t="str">
            <v>KM*M3</v>
          </cell>
          <cell r="K217">
            <v>0.02</v>
          </cell>
          <cell r="L217">
            <v>0</v>
          </cell>
          <cell r="M217">
            <v>1215.4000000000001</v>
          </cell>
          <cell r="N217">
            <v>24.308000000000003</v>
          </cell>
        </row>
        <row r="219">
          <cell r="B219" t="str">
            <v>Materiales</v>
          </cell>
          <cell r="D219" t="str">
            <v>Equipos</v>
          </cell>
          <cell r="F219" t="str">
            <v>AIU</v>
          </cell>
          <cell r="H219" t="str">
            <v>Subtotal</v>
          </cell>
          <cell r="J219" t="str">
            <v>Mano de Obra</v>
          </cell>
          <cell r="K219" t="str">
            <v>Otros</v>
          </cell>
          <cell r="M219" t="str">
            <v>VALOR TOTAL</v>
          </cell>
        </row>
        <row r="220">
          <cell r="B220">
            <v>0</v>
          </cell>
          <cell r="D220">
            <v>7128.5677567422917</v>
          </cell>
          <cell r="F220">
            <v>0</v>
          </cell>
          <cell r="H220">
            <v>7128.5677567422917</v>
          </cell>
          <cell r="J220">
            <v>2792.5975674229171</v>
          </cell>
          <cell r="K220">
            <v>0</v>
          </cell>
          <cell r="M220">
            <v>9921.1653241652093</v>
          </cell>
        </row>
        <row r="223">
          <cell r="B223" t="str">
            <v>03-08</v>
          </cell>
          <cell r="C223" t="str">
            <v>NIVELACION CAMARA DE INSPECCION F'C=3000 PSI INCLUYE MATERIAL PREPARADO IN SITU, ADITIVO PARA CURADO Y RETIRO DE ESCOMBROS.</v>
          </cell>
          <cell r="M223" t="str">
            <v>UND</v>
          </cell>
        </row>
        <row r="224">
          <cell r="C224" t="str">
            <v>DESCRIPCIÓN</v>
          </cell>
          <cell r="J224" t="str">
            <v>UND</v>
          </cell>
          <cell r="K224" t="str">
            <v>CANT.</v>
          </cell>
          <cell r="L224" t="str">
            <v>DESP.%</v>
          </cell>
          <cell r="M224" t="str">
            <v>PRECIO UNIT</v>
          </cell>
          <cell r="N224" t="str">
            <v>VALOR TOTAL</v>
          </cell>
        </row>
        <row r="226">
          <cell r="B226" t="str">
            <v>MO04</v>
          </cell>
          <cell r="C226" t="str">
            <v>AYUDANTE</v>
          </cell>
          <cell r="J226" t="str">
            <v>Hora</v>
          </cell>
          <cell r="K226">
            <v>4.625</v>
          </cell>
          <cell r="L226">
            <v>0</v>
          </cell>
          <cell r="M226">
            <v>5585.1951348458342</v>
          </cell>
          <cell r="N226">
            <v>25831.527498661984</v>
          </cell>
        </row>
        <row r="227">
          <cell r="B227" t="str">
            <v>HRMN01</v>
          </cell>
          <cell r="C227" t="str">
            <v>HERRAMIENTA MENOR</v>
          </cell>
          <cell r="J227" t="str">
            <v>Glob</v>
          </cell>
          <cell r="K227">
            <v>0.12529000000000001</v>
          </cell>
          <cell r="L227">
            <v>0</v>
          </cell>
          <cell r="M227">
            <v>25831.527498661984</v>
          </cell>
          <cell r="N227">
            <v>3236.4320803073601</v>
          </cell>
        </row>
        <row r="228">
          <cell r="B228" t="str">
            <v>HV01</v>
          </cell>
          <cell r="C228" t="str">
            <v>Tablon otobo</v>
          </cell>
          <cell r="J228" t="str">
            <v>UND</v>
          </cell>
          <cell r="K228">
            <v>4.5</v>
          </cell>
          <cell r="L228">
            <v>0</v>
          </cell>
          <cell r="M228">
            <v>18200</v>
          </cell>
          <cell r="N228">
            <v>81900</v>
          </cell>
        </row>
        <row r="229">
          <cell r="B229" t="str">
            <v>B01</v>
          </cell>
          <cell r="C229" t="str">
            <v>CONCRETO SIMPLE CLASE D, 3000 PSI</v>
          </cell>
          <cell r="J229" t="str">
            <v>M3</v>
          </cell>
          <cell r="K229">
            <v>0.3</v>
          </cell>
          <cell r="L229">
            <v>0</v>
          </cell>
          <cell r="M229">
            <v>285878.9204796229</v>
          </cell>
          <cell r="N229">
            <v>85763.676143886871</v>
          </cell>
        </row>
        <row r="230">
          <cell r="B230" t="str">
            <v>HV06</v>
          </cell>
          <cell r="C230" t="str">
            <v>SIKA</v>
          </cell>
          <cell r="J230" t="str">
            <v>KG</v>
          </cell>
          <cell r="K230">
            <v>0.02</v>
          </cell>
          <cell r="L230">
            <v>0</v>
          </cell>
          <cell r="M230">
            <v>10900</v>
          </cell>
          <cell r="N230">
            <v>218</v>
          </cell>
        </row>
        <row r="231">
          <cell r="B231" t="str">
            <v>MC05</v>
          </cell>
          <cell r="C231" t="str">
            <v>Retroexcavadora JD-510</v>
          </cell>
          <cell r="J231" t="str">
            <v>Hora</v>
          </cell>
          <cell r="K231">
            <v>1</v>
          </cell>
          <cell r="L231">
            <v>0</v>
          </cell>
          <cell r="M231">
            <v>88000</v>
          </cell>
          <cell r="N231">
            <v>88000</v>
          </cell>
        </row>
        <row r="232">
          <cell r="B232" t="str">
            <v>MC16</v>
          </cell>
          <cell r="C232" t="str">
            <v>Volqueta</v>
          </cell>
          <cell r="J232" t="str">
            <v>KM*M3</v>
          </cell>
          <cell r="K232">
            <v>0.2</v>
          </cell>
          <cell r="L232">
            <v>0</v>
          </cell>
          <cell r="M232">
            <v>1215.4000000000001</v>
          </cell>
          <cell r="N232">
            <v>243.08000000000004</v>
          </cell>
        </row>
        <row r="234">
          <cell r="B234" t="str">
            <v>Materiales</v>
          </cell>
          <cell r="D234" t="str">
            <v>Equipos</v>
          </cell>
          <cell r="F234" t="str">
            <v>AIU</v>
          </cell>
          <cell r="H234" t="str">
            <v>Subtotal</v>
          </cell>
          <cell r="J234" t="str">
            <v>Mano de Obra</v>
          </cell>
          <cell r="K234" t="str">
            <v>Otros</v>
          </cell>
          <cell r="M234" t="str">
            <v>VALOR TOTAL</v>
          </cell>
        </row>
        <row r="235">
          <cell r="B235">
            <v>167881.67614388687</v>
          </cell>
          <cell r="D235">
            <v>91479.512080307366</v>
          </cell>
          <cell r="F235">
            <v>0</v>
          </cell>
          <cell r="H235">
            <v>259361.18822419422</v>
          </cell>
          <cell r="J235">
            <v>25831.527498661984</v>
          </cell>
          <cell r="K235">
            <v>0</v>
          </cell>
          <cell r="M235">
            <v>285192.71572285623</v>
          </cell>
        </row>
        <row r="238">
          <cell r="B238" t="str">
            <v>03-09</v>
          </cell>
          <cell r="C238" t="str">
            <v>ACARREO MATERIALES PETREOS-TIERRA-VARIOS PARA DISTANCIAS SUPERIORES A 10 KM</v>
          </cell>
          <cell r="M238" t="str">
            <v>KM*M3</v>
          </cell>
        </row>
        <row r="239">
          <cell r="C239" t="str">
            <v>DESCRIPCIÓN</v>
          </cell>
          <cell r="J239" t="str">
            <v>UND</v>
          </cell>
          <cell r="K239" t="str">
            <v>CANT.</v>
          </cell>
          <cell r="L239" t="str">
            <v>DESP.%</v>
          </cell>
          <cell r="M239" t="str">
            <v>PRECIO UNIT</v>
          </cell>
          <cell r="N239" t="str">
            <v>VALOR TOTAL</v>
          </cell>
        </row>
        <row r="241">
          <cell r="B241" t="str">
            <v>MC16</v>
          </cell>
          <cell r="C241" t="str">
            <v>Volqueta</v>
          </cell>
          <cell r="J241" t="str">
            <v>KM*M3</v>
          </cell>
          <cell r="K241">
            <v>1.3</v>
          </cell>
          <cell r="L241">
            <v>0</v>
          </cell>
          <cell r="M241">
            <v>1215.4000000000001</v>
          </cell>
          <cell r="N241">
            <v>1580.0200000000002</v>
          </cell>
        </row>
        <row r="243">
          <cell r="B243" t="str">
            <v>Materiales</v>
          </cell>
          <cell r="D243" t="str">
            <v>Equipos</v>
          </cell>
          <cell r="F243" t="str">
            <v>AIU</v>
          </cell>
          <cell r="H243" t="str">
            <v>Subtotal</v>
          </cell>
          <cell r="J243" t="str">
            <v>Mano de Obra</v>
          </cell>
          <cell r="K243" t="str">
            <v>Otros</v>
          </cell>
          <cell r="M243" t="str">
            <v>VALOR TOTAL</v>
          </cell>
        </row>
        <row r="244">
          <cell r="B244">
            <v>0</v>
          </cell>
          <cell r="D244">
            <v>1580.0200000000002</v>
          </cell>
          <cell r="F244">
            <v>0</v>
          </cell>
          <cell r="H244">
            <v>1580.0200000000002</v>
          </cell>
          <cell r="J244">
            <v>0</v>
          </cell>
          <cell r="K244">
            <v>0</v>
          </cell>
          <cell r="M244">
            <v>1580.0200000000002</v>
          </cell>
        </row>
        <row r="247">
          <cell r="B247" t="str">
            <v>03-10</v>
          </cell>
          <cell r="C247" t="str">
            <v>DESMONTE CUBIERTA EN ASBESTO CEMENTO, INCLUYE CARGUE, TRANSPORTE Y RETIRO</v>
          </cell>
          <cell r="M247" t="str">
            <v>M2</v>
          </cell>
        </row>
        <row r="248">
          <cell r="C248" t="str">
            <v>DESCRIPCIÓN</v>
          </cell>
          <cell r="J248" t="str">
            <v>UND</v>
          </cell>
          <cell r="K248" t="str">
            <v>CANT.</v>
          </cell>
          <cell r="L248" t="str">
            <v>DESP.%</v>
          </cell>
          <cell r="M248" t="str">
            <v>PRECIO UNIT</v>
          </cell>
          <cell r="N248" t="str">
            <v>VALOR TOTAL</v>
          </cell>
        </row>
        <row r="250">
          <cell r="B250" t="str">
            <v>MO04</v>
          </cell>
          <cell r="C250" t="str">
            <v>AYUDANTE</v>
          </cell>
          <cell r="J250" t="str">
            <v>Hora</v>
          </cell>
          <cell r="K250">
            <v>0.2</v>
          </cell>
          <cell r="L250">
            <v>0</v>
          </cell>
          <cell r="M250">
            <v>5585.1951348458342</v>
          </cell>
          <cell r="N250">
            <v>1117.0390269691668</v>
          </cell>
        </row>
        <row r="251">
          <cell r="B251" t="str">
            <v>MO04</v>
          </cell>
          <cell r="C251" t="str">
            <v>AYUDANTE</v>
          </cell>
          <cell r="J251" t="str">
            <v>Hora</v>
          </cell>
          <cell r="K251">
            <v>0.2</v>
          </cell>
          <cell r="L251">
            <v>0</v>
          </cell>
          <cell r="M251">
            <v>5585.1951348458342</v>
          </cell>
          <cell r="N251">
            <v>1117.0390269691668</v>
          </cell>
        </row>
        <row r="252">
          <cell r="B252" t="str">
            <v>MO05</v>
          </cell>
          <cell r="C252" t="str">
            <v>OFICIAL</v>
          </cell>
          <cell r="J252" t="str">
            <v>Hora</v>
          </cell>
          <cell r="K252">
            <v>0.2</v>
          </cell>
          <cell r="L252">
            <v>0</v>
          </cell>
          <cell r="M252">
            <v>8130.7501348458327</v>
          </cell>
          <cell r="N252">
            <v>1626.1500269691667</v>
          </cell>
        </row>
        <row r="253">
          <cell r="B253" t="str">
            <v>HRMN01</v>
          </cell>
          <cell r="C253" t="str">
            <v>HERRAMIENTA MENOR</v>
          </cell>
          <cell r="J253" t="str">
            <v>Glob</v>
          </cell>
          <cell r="K253">
            <v>4.8899999999999999E-2</v>
          </cell>
          <cell r="L253">
            <v>0</v>
          </cell>
          <cell r="M253">
            <v>1117.0390269691668</v>
          </cell>
          <cell r="N253">
            <v>54.623208418792252</v>
          </cell>
        </row>
        <row r="254">
          <cell r="B254" t="str">
            <v>MC29</v>
          </cell>
          <cell r="C254" t="str">
            <v>Andamio certificado</v>
          </cell>
          <cell r="J254" t="str">
            <v>Día</v>
          </cell>
          <cell r="K254">
            <v>0.1</v>
          </cell>
          <cell r="L254">
            <v>0</v>
          </cell>
          <cell r="M254">
            <v>236116</v>
          </cell>
          <cell r="N254">
            <v>23611.600000000002</v>
          </cell>
        </row>
        <row r="255">
          <cell r="B255" t="str">
            <v>MC16</v>
          </cell>
          <cell r="C255" t="str">
            <v>Volqueta</v>
          </cell>
          <cell r="J255" t="str">
            <v>KM*M3</v>
          </cell>
          <cell r="K255">
            <v>0.15</v>
          </cell>
          <cell r="L255">
            <v>0</v>
          </cell>
          <cell r="M255">
            <v>1215.4000000000001</v>
          </cell>
          <cell r="N255">
            <v>182.31</v>
          </cell>
        </row>
        <row r="257">
          <cell r="B257" t="str">
            <v>Materiales</v>
          </cell>
          <cell r="D257" t="str">
            <v>Equipos</v>
          </cell>
          <cell r="F257" t="str">
            <v>AIU</v>
          </cell>
          <cell r="H257" t="str">
            <v>Subtotal</v>
          </cell>
          <cell r="J257" t="str">
            <v>Mano de Obra</v>
          </cell>
          <cell r="K257" t="str">
            <v>Otros</v>
          </cell>
          <cell r="M257" t="str">
            <v>VALOR TOTAL</v>
          </cell>
        </row>
        <row r="258">
          <cell r="B258">
            <v>0</v>
          </cell>
          <cell r="D258">
            <v>23848.533208418794</v>
          </cell>
          <cell r="F258">
            <v>0</v>
          </cell>
          <cell r="H258">
            <v>23848.533208418794</v>
          </cell>
          <cell r="J258">
            <v>3860.2280809075</v>
          </cell>
          <cell r="K258">
            <v>0</v>
          </cell>
          <cell r="M258">
            <v>27708.761289326292</v>
          </cell>
        </row>
        <row r="261">
          <cell r="B261" t="str">
            <v>03-11</v>
          </cell>
          <cell r="C261" t="str">
            <v>DESMONTE CERRAMIENTO EN MALLA ESLABONADA H=2.20 A 2.50 MTS, INCLUYE CARGUE, TRANSPORTE Y RETIRO</v>
          </cell>
          <cell r="M261" t="str">
            <v>ML</v>
          </cell>
        </row>
        <row r="262">
          <cell r="C262" t="str">
            <v>DESCRIPCIÓN</v>
          </cell>
          <cell r="J262" t="str">
            <v>UND</v>
          </cell>
          <cell r="K262" t="str">
            <v>CANT.</v>
          </cell>
          <cell r="L262" t="str">
            <v>DESP.%</v>
          </cell>
          <cell r="M262" t="str">
            <v>PRECIO UNIT</v>
          </cell>
          <cell r="N262" t="str">
            <v>VALOR TOTAL</v>
          </cell>
        </row>
        <row r="264">
          <cell r="B264" t="str">
            <v>MO04</v>
          </cell>
          <cell r="C264" t="str">
            <v>AYUDANTE</v>
          </cell>
          <cell r="J264" t="str">
            <v>Hora</v>
          </cell>
          <cell r="K264">
            <v>0.25</v>
          </cell>
          <cell r="L264">
            <v>0</v>
          </cell>
          <cell r="M264">
            <v>5585.1951348458342</v>
          </cell>
          <cell r="N264">
            <v>1396.2987837114586</v>
          </cell>
        </row>
        <row r="265">
          <cell r="B265" t="str">
            <v>MO04</v>
          </cell>
          <cell r="C265" t="str">
            <v>AYUDANTE</v>
          </cell>
          <cell r="J265" t="str">
            <v>Hora</v>
          </cell>
          <cell r="K265">
            <v>0.25</v>
          </cell>
          <cell r="L265">
            <v>0</v>
          </cell>
          <cell r="M265">
            <v>5585.1951348458342</v>
          </cell>
          <cell r="N265">
            <v>1396.2987837114586</v>
          </cell>
        </row>
        <row r="266">
          <cell r="B266" t="str">
            <v>HRMN01</v>
          </cell>
          <cell r="C266" t="str">
            <v>HERRAMIENTA MENOR</v>
          </cell>
          <cell r="J266" t="str">
            <v>Glob</v>
          </cell>
          <cell r="K266">
            <v>9.5376000000000002E-2</v>
          </cell>
          <cell r="L266">
            <v>0</v>
          </cell>
          <cell r="M266">
            <v>1396.2987837114586</v>
          </cell>
          <cell r="N266">
            <v>133.17339279526408</v>
          </cell>
        </row>
        <row r="267">
          <cell r="B267" t="str">
            <v>MC16</v>
          </cell>
          <cell r="C267" t="str">
            <v>Volqueta</v>
          </cell>
          <cell r="J267" t="str">
            <v>KM*M3</v>
          </cell>
          <cell r="K267">
            <v>0.18</v>
          </cell>
          <cell r="L267">
            <v>0</v>
          </cell>
          <cell r="M267">
            <v>1215.4000000000001</v>
          </cell>
          <cell r="N267">
            <v>218.77200000000002</v>
          </cell>
        </row>
        <row r="269">
          <cell r="B269" t="str">
            <v>Materiales</v>
          </cell>
          <cell r="D269" t="str">
            <v>Equipos</v>
          </cell>
          <cell r="F269" t="str">
            <v>AIU</v>
          </cell>
          <cell r="H269" t="str">
            <v>Subtotal</v>
          </cell>
          <cell r="J269" t="str">
            <v>Mano de Obra</v>
          </cell>
          <cell r="K269" t="str">
            <v>Otros</v>
          </cell>
          <cell r="M269" t="str">
            <v>VALOR TOTAL</v>
          </cell>
        </row>
        <row r="270">
          <cell r="B270">
            <v>0</v>
          </cell>
          <cell r="D270">
            <v>351.94539279526407</v>
          </cell>
          <cell r="F270">
            <v>0</v>
          </cell>
          <cell r="H270">
            <v>351.94539279526407</v>
          </cell>
          <cell r="J270">
            <v>2792.5975674229171</v>
          </cell>
          <cell r="K270">
            <v>0</v>
          </cell>
          <cell r="M270">
            <v>3144.5429602181812</v>
          </cell>
        </row>
        <row r="273">
          <cell r="B273" t="str">
            <v>03-12</v>
          </cell>
          <cell r="C273" t="str">
            <v>DESCAPOTE MANUAL H= 0.20M (INCLUYE CARGUE, TRANSPORTE Y RETIRO DE MATERIAL SOBRANTE HASTA 10 KM)</v>
          </cell>
          <cell r="M273" t="str">
            <v>M2</v>
          </cell>
        </row>
        <row r="274">
          <cell r="C274" t="str">
            <v>DESCRIPCIÓN</v>
          </cell>
          <cell r="J274" t="str">
            <v>UND</v>
          </cell>
          <cell r="K274" t="str">
            <v>CANT.</v>
          </cell>
          <cell r="L274" t="str">
            <v>DESP.%</v>
          </cell>
          <cell r="M274" t="str">
            <v>PRECIO UNIT</v>
          </cell>
          <cell r="N274" t="str">
            <v>VALOR TOTAL</v>
          </cell>
        </row>
        <row r="276">
          <cell r="B276" t="str">
            <v>MO04</v>
          </cell>
          <cell r="C276" t="str">
            <v>AYUDANTE</v>
          </cell>
          <cell r="J276" t="str">
            <v>Hora</v>
          </cell>
          <cell r="K276">
            <v>0.105</v>
          </cell>
          <cell r="L276">
            <v>0</v>
          </cell>
          <cell r="M276">
            <v>5585.1951348458342</v>
          </cell>
          <cell r="N276">
            <v>586.44548915881262</v>
          </cell>
        </row>
        <row r="277">
          <cell r="B277" t="str">
            <v>MO04</v>
          </cell>
          <cell r="C277" t="str">
            <v>AYUDANTE</v>
          </cell>
          <cell r="J277" t="str">
            <v>Hora</v>
          </cell>
          <cell r="K277">
            <v>0.105</v>
          </cell>
          <cell r="L277">
            <v>0</v>
          </cell>
          <cell r="M277">
            <v>5585.1951348458342</v>
          </cell>
          <cell r="N277">
            <v>586.44548915881262</v>
          </cell>
        </row>
        <row r="278">
          <cell r="B278" t="str">
            <v>HRMN01</v>
          </cell>
          <cell r="C278" t="str">
            <v>HERRAMIENTA MENOR</v>
          </cell>
          <cell r="J278" t="str">
            <v>Glob</v>
          </cell>
          <cell r="K278">
            <v>0.09</v>
          </cell>
          <cell r="L278">
            <v>0</v>
          </cell>
          <cell r="M278">
            <v>586.44548915881262</v>
          </cell>
          <cell r="N278">
            <v>52.780094024293135</v>
          </cell>
        </row>
        <row r="279">
          <cell r="B279" t="str">
            <v>MC16</v>
          </cell>
          <cell r="C279" t="str">
            <v>Volqueta</v>
          </cell>
          <cell r="J279" t="str">
            <v>KM*M3</v>
          </cell>
          <cell r="K279">
            <v>2</v>
          </cell>
          <cell r="L279">
            <v>0</v>
          </cell>
          <cell r="M279">
            <v>1215.4000000000001</v>
          </cell>
          <cell r="N279">
            <v>2430.8000000000002</v>
          </cell>
        </row>
        <row r="281">
          <cell r="B281" t="str">
            <v>Materiales</v>
          </cell>
          <cell r="D281" t="str">
            <v>Equipos</v>
          </cell>
          <cell r="F281" t="str">
            <v>AIU</v>
          </cell>
          <cell r="H281" t="str">
            <v>Subtotal</v>
          </cell>
          <cell r="J281" t="str">
            <v>Mano de Obra</v>
          </cell>
          <cell r="K281" t="str">
            <v>Otros</v>
          </cell>
          <cell r="M281" t="str">
            <v>VALOR TOTAL</v>
          </cell>
        </row>
        <row r="282">
          <cell r="B282">
            <v>0</v>
          </cell>
          <cell r="D282">
            <v>2483.5800940242934</v>
          </cell>
          <cell r="F282">
            <v>0</v>
          </cell>
          <cell r="H282">
            <v>2483.5800940242934</v>
          </cell>
          <cell r="J282">
            <v>1172.8909783176252</v>
          </cell>
          <cell r="K282">
            <v>0</v>
          </cell>
          <cell r="M282">
            <v>3656.4710723419184</v>
          </cell>
        </row>
        <row r="285">
          <cell r="B285" t="str">
            <v>04-01</v>
          </cell>
          <cell r="C285" t="str">
            <v>EXCAVACION A MAQUINA HASTA 1.20 METROS DE PROFUNDIDAD, INCLUYE CARGUE, TRANSPORTE Y RETIRO DE SOBRANTES HASTA 10 KM.</v>
          </cell>
          <cell r="M285" t="str">
            <v>M3</v>
          </cell>
        </row>
        <row r="286">
          <cell r="C286" t="str">
            <v>DESCRIPCIÓN</v>
          </cell>
          <cell r="J286" t="str">
            <v>UND</v>
          </cell>
          <cell r="K286" t="str">
            <v>CANT.</v>
          </cell>
          <cell r="L286" t="str">
            <v>DESP.%</v>
          </cell>
          <cell r="M286" t="str">
            <v>PRECIO UNIT</v>
          </cell>
          <cell r="N286" t="str">
            <v>VALOR TOTAL</v>
          </cell>
        </row>
        <row r="288">
          <cell r="B288" t="str">
            <v>MO04</v>
          </cell>
          <cell r="C288" t="str">
            <v>AYUDANTE</v>
          </cell>
          <cell r="J288" t="str">
            <v>Hora</v>
          </cell>
          <cell r="K288">
            <v>0.17</v>
          </cell>
          <cell r="L288">
            <v>0</v>
          </cell>
          <cell r="M288">
            <v>5585.1951348458342</v>
          </cell>
          <cell r="N288">
            <v>949.48317292379193</v>
          </cell>
        </row>
        <row r="289">
          <cell r="B289" t="str">
            <v>HRMN01</v>
          </cell>
          <cell r="C289" t="str">
            <v>HERRAMIENTA MENOR</v>
          </cell>
          <cell r="J289" t="str">
            <v>Glob</v>
          </cell>
          <cell r="K289">
            <v>0.11817</v>
          </cell>
          <cell r="L289">
            <v>0</v>
          </cell>
          <cell r="M289">
            <v>949.48317292379193</v>
          </cell>
          <cell r="N289">
            <v>112.20042654440449</v>
          </cell>
        </row>
        <row r="290">
          <cell r="B290" t="str">
            <v>MC05</v>
          </cell>
          <cell r="C290" t="str">
            <v>Retroexcavadora JD-510</v>
          </cell>
          <cell r="J290" t="str">
            <v>Hora</v>
          </cell>
          <cell r="K290">
            <v>0.02</v>
          </cell>
          <cell r="L290">
            <v>0</v>
          </cell>
          <cell r="M290">
            <v>88000</v>
          </cell>
          <cell r="N290">
            <v>1760</v>
          </cell>
        </row>
        <row r="291">
          <cell r="B291" t="str">
            <v>MC21</v>
          </cell>
          <cell r="C291" t="str">
            <v>Compactador manual (Rana)</v>
          </cell>
          <cell r="J291" t="str">
            <v>Hora</v>
          </cell>
          <cell r="K291">
            <v>0.8</v>
          </cell>
          <cell r="L291">
            <v>0</v>
          </cell>
          <cell r="M291">
            <v>4875</v>
          </cell>
          <cell r="N291">
            <v>3900</v>
          </cell>
        </row>
        <row r="292">
          <cell r="B292" t="str">
            <v>MC16</v>
          </cell>
          <cell r="C292" t="str">
            <v>Volqueta</v>
          </cell>
          <cell r="J292" t="str">
            <v>KM*M3</v>
          </cell>
          <cell r="K292">
            <v>1.5</v>
          </cell>
          <cell r="L292">
            <v>0</v>
          </cell>
          <cell r="M292">
            <v>1215.4000000000001</v>
          </cell>
          <cell r="N292">
            <v>1823.1000000000001</v>
          </cell>
        </row>
        <row r="294">
          <cell r="B294" t="str">
            <v>Materiales</v>
          </cell>
          <cell r="D294" t="str">
            <v>Equipos</v>
          </cell>
          <cell r="F294" t="str">
            <v>AIU</v>
          </cell>
          <cell r="H294" t="str">
            <v>Subtotal</v>
          </cell>
          <cell r="J294" t="str">
            <v>Mano de Obra</v>
          </cell>
          <cell r="K294" t="str">
            <v>Otros</v>
          </cell>
          <cell r="M294" t="str">
            <v>VALOR TOTAL</v>
          </cell>
        </row>
        <row r="295">
          <cell r="B295">
            <v>0</v>
          </cell>
          <cell r="D295">
            <v>7595.3004265444051</v>
          </cell>
          <cell r="F295">
            <v>0</v>
          </cell>
          <cell r="H295">
            <v>7595.3004265444051</v>
          </cell>
          <cell r="J295">
            <v>949.48317292379193</v>
          </cell>
          <cell r="K295">
            <v>0</v>
          </cell>
          <cell r="M295">
            <v>8544.7835994681973</v>
          </cell>
        </row>
        <row r="298">
          <cell r="B298" t="str">
            <v>04-02</v>
          </cell>
          <cell r="C298" t="str">
            <v>EXCAVACION DE TIERRA A MANO HASTA H=0.80 METROS DE PROFUNDIDAD, INCLUYE CARGUE, TRASPORTE Y RETIRO DE SOBRANTES HASTA 10 KM.</v>
          </cell>
          <cell r="M298" t="str">
            <v>M3</v>
          </cell>
        </row>
        <row r="299">
          <cell r="C299" t="str">
            <v>DESCRIPCIÓN</v>
          </cell>
          <cell r="J299" t="str">
            <v>UND</v>
          </cell>
          <cell r="K299" t="str">
            <v>CANT.</v>
          </cell>
          <cell r="L299" t="str">
            <v>DESP.%</v>
          </cell>
          <cell r="M299" t="str">
            <v>PRECIO UNIT</v>
          </cell>
          <cell r="N299" t="str">
            <v>VALOR TOTAL</v>
          </cell>
        </row>
        <row r="301">
          <cell r="B301" t="str">
            <v>MO04</v>
          </cell>
          <cell r="C301" t="str">
            <v>AYUDANTE</v>
          </cell>
          <cell r="J301" t="str">
            <v>Hora</v>
          </cell>
          <cell r="K301">
            <v>2.1110000000000002</v>
          </cell>
          <cell r="L301">
            <v>0</v>
          </cell>
          <cell r="M301">
            <v>5585.1951348458342</v>
          </cell>
          <cell r="N301">
            <v>11790.346929659558</v>
          </cell>
        </row>
        <row r="302">
          <cell r="B302" t="str">
            <v>HRMN01</v>
          </cell>
          <cell r="C302" t="str">
            <v>HERRAMIENTA MENOR</v>
          </cell>
          <cell r="J302" t="str">
            <v>Glob</v>
          </cell>
          <cell r="K302">
            <v>9.7633999999999999E-2</v>
          </cell>
          <cell r="L302">
            <v>0</v>
          </cell>
          <cell r="M302">
            <v>11790.346929659558</v>
          </cell>
          <cell r="N302">
            <v>1151.1387321303812</v>
          </cell>
        </row>
        <row r="303">
          <cell r="B303" t="str">
            <v>MC21</v>
          </cell>
          <cell r="C303" t="str">
            <v>Compactador manual (Rana)</v>
          </cell>
          <cell r="J303" t="str">
            <v>Hora</v>
          </cell>
          <cell r="K303">
            <v>0.8</v>
          </cell>
          <cell r="L303">
            <v>0</v>
          </cell>
          <cell r="M303">
            <v>4875</v>
          </cell>
          <cell r="N303">
            <v>3900</v>
          </cell>
        </row>
        <row r="304">
          <cell r="B304" t="str">
            <v>MC16</v>
          </cell>
          <cell r="C304" t="str">
            <v>Volqueta</v>
          </cell>
          <cell r="J304" t="str">
            <v>KM*M3</v>
          </cell>
          <cell r="K304">
            <v>1.5</v>
          </cell>
          <cell r="L304">
            <v>0</v>
          </cell>
          <cell r="M304">
            <v>1215.4000000000001</v>
          </cell>
          <cell r="N304">
            <v>1823.1000000000001</v>
          </cell>
        </row>
        <row r="306">
          <cell r="B306" t="str">
            <v>Materiales</v>
          </cell>
          <cell r="D306" t="str">
            <v>Equipos</v>
          </cell>
          <cell r="F306" t="str">
            <v>AIU</v>
          </cell>
          <cell r="H306" t="str">
            <v>Subtotal</v>
          </cell>
          <cell r="J306" t="str">
            <v>Mano de Obra</v>
          </cell>
          <cell r="K306" t="str">
            <v>Otros</v>
          </cell>
          <cell r="M306" t="str">
            <v>VALOR TOTAL</v>
          </cell>
        </row>
        <row r="307">
          <cell r="B307">
            <v>0</v>
          </cell>
          <cell r="D307">
            <v>6874.2387321303813</v>
          </cell>
          <cell r="F307">
            <v>0</v>
          </cell>
          <cell r="H307">
            <v>6874.2387321303813</v>
          </cell>
          <cell r="J307">
            <v>11790.346929659558</v>
          </cell>
          <cell r="K307">
            <v>0</v>
          </cell>
          <cell r="M307">
            <v>18664.585661789941</v>
          </cell>
        </row>
        <row r="310">
          <cell r="B310" t="str">
            <v>04-03</v>
          </cell>
          <cell r="C310" t="str">
            <v>RELLENO, NIVELACION  Y FERTILIZACION DE LA SUPERFICIE  PARA SIEMBRA DE PRADOS Y VEGETACIÓN CON TIERRA ORGANICA ESPESOR =10CM</v>
          </cell>
          <cell r="M310" t="str">
            <v>M2</v>
          </cell>
        </row>
        <row r="311">
          <cell r="C311" t="str">
            <v>DESCRIPCIÓN</v>
          </cell>
          <cell r="J311" t="str">
            <v>UND</v>
          </cell>
          <cell r="K311" t="str">
            <v>CANT.</v>
          </cell>
          <cell r="L311" t="str">
            <v>DESP.%</v>
          </cell>
          <cell r="M311" t="str">
            <v>PRECIO UNIT</v>
          </cell>
          <cell r="N311" t="str">
            <v>VALOR TOTAL</v>
          </cell>
        </row>
        <row r="313">
          <cell r="B313" t="str">
            <v>MO04</v>
          </cell>
          <cell r="C313" t="str">
            <v>AYUDANTE</v>
          </cell>
          <cell r="J313" t="str">
            <v>Hora</v>
          </cell>
          <cell r="K313">
            <v>0.16500000000000001</v>
          </cell>
          <cell r="L313">
            <v>0</v>
          </cell>
          <cell r="M313">
            <v>5585.1951348458342</v>
          </cell>
          <cell r="N313">
            <v>921.55719724956271</v>
          </cell>
        </row>
        <row r="314">
          <cell r="B314" t="str">
            <v>MO05</v>
          </cell>
          <cell r="C314" t="str">
            <v>OFICIAL</v>
          </cell>
          <cell r="J314" t="str">
            <v>Hora</v>
          </cell>
          <cell r="K314">
            <v>0.16500000000000001</v>
          </cell>
          <cell r="L314">
            <v>0</v>
          </cell>
          <cell r="M314">
            <v>8130.7501348458327</v>
          </cell>
          <cell r="N314">
            <v>1341.5737722495624</v>
          </cell>
        </row>
        <row r="315">
          <cell r="B315" t="str">
            <v>HRMN01</v>
          </cell>
          <cell r="C315" t="str">
            <v>HERRAMIENTA MENOR</v>
          </cell>
          <cell r="J315" t="str">
            <v>Glob</v>
          </cell>
          <cell r="K315">
            <v>0.13831499999999999</v>
          </cell>
          <cell r="L315">
            <v>0</v>
          </cell>
          <cell r="M315">
            <v>2263.1309694991251</v>
          </cell>
          <cell r="N315">
            <v>313.02496004627147</v>
          </cell>
        </row>
        <row r="316">
          <cell r="B316" t="str">
            <v>HV09</v>
          </cell>
          <cell r="C316" t="str">
            <v>Prado trenza</v>
          </cell>
          <cell r="J316" t="str">
            <v>M2</v>
          </cell>
          <cell r="K316">
            <v>1.1000000000000001</v>
          </cell>
          <cell r="L316">
            <v>0</v>
          </cell>
          <cell r="M316">
            <v>3200</v>
          </cell>
          <cell r="N316">
            <v>3520.0000000000005</v>
          </cell>
        </row>
        <row r="317">
          <cell r="B317" t="str">
            <v>HV10</v>
          </cell>
          <cell r="C317" t="str">
            <v>Tierra agricola negra</v>
          </cell>
          <cell r="J317" t="str">
            <v>M3</v>
          </cell>
          <cell r="K317">
            <v>3.5000000000000003E-2</v>
          </cell>
          <cell r="L317">
            <v>0</v>
          </cell>
          <cell r="M317">
            <v>28000</v>
          </cell>
          <cell r="N317">
            <v>980.00000000000011</v>
          </cell>
        </row>
        <row r="319">
          <cell r="B319" t="str">
            <v>Materiales</v>
          </cell>
          <cell r="D319" t="str">
            <v>Equipos</v>
          </cell>
          <cell r="F319" t="str">
            <v>AIU</v>
          </cell>
          <cell r="H319" t="str">
            <v>Subtotal</v>
          </cell>
          <cell r="J319" t="str">
            <v>Mano de Obra</v>
          </cell>
          <cell r="K319" t="str">
            <v>Otros</v>
          </cell>
          <cell r="M319" t="str">
            <v>VALOR TOTAL</v>
          </cell>
        </row>
        <row r="320">
          <cell r="B320">
            <v>4500.0000000000009</v>
          </cell>
          <cell r="D320">
            <v>313.02496004627147</v>
          </cell>
          <cell r="F320">
            <v>0</v>
          </cell>
          <cell r="H320">
            <v>4813.0249600462721</v>
          </cell>
          <cell r="J320">
            <v>2263.1309694991251</v>
          </cell>
          <cell r="K320">
            <v>0</v>
          </cell>
          <cell r="M320">
            <v>7076.1559295453972</v>
          </cell>
        </row>
        <row r="323">
          <cell r="B323" t="str">
            <v>04-04</v>
          </cell>
          <cell r="C323" t="str">
            <v>SUMINISTRO E INSTALACION DE BASE GRANULAR TIPO INVIAS, COMPACTADA AL 100% DEL P.M. OBRAS DE ESPACIO PÚBLICO</v>
          </cell>
          <cell r="M323" t="str">
            <v>M3</v>
          </cell>
        </row>
        <row r="324">
          <cell r="C324" t="str">
            <v>DESCRIPCIÓN</v>
          </cell>
          <cell r="J324" t="str">
            <v>UND</v>
          </cell>
          <cell r="K324" t="str">
            <v>CANT.</v>
          </cell>
          <cell r="L324" t="str">
            <v>DESP.%</v>
          </cell>
          <cell r="M324" t="str">
            <v>PRECIO UNIT</v>
          </cell>
          <cell r="N324" t="str">
            <v>VALOR TOTAL</v>
          </cell>
        </row>
        <row r="326">
          <cell r="B326" t="str">
            <v>MO04</v>
          </cell>
          <cell r="C326" t="str">
            <v>AYUDANTE</v>
          </cell>
          <cell r="J326" t="str">
            <v>Hora</v>
          </cell>
          <cell r="K326">
            <v>0.6</v>
          </cell>
          <cell r="L326">
            <v>0</v>
          </cell>
          <cell r="M326">
            <v>5585.1951348458342</v>
          </cell>
          <cell r="N326">
            <v>3351.1170809075006</v>
          </cell>
        </row>
        <row r="327">
          <cell r="B327" t="str">
            <v>MO04</v>
          </cell>
          <cell r="C327" t="str">
            <v>AYUDANTE</v>
          </cell>
          <cell r="J327" t="str">
            <v>Hora</v>
          </cell>
          <cell r="K327">
            <v>0.6</v>
          </cell>
          <cell r="L327">
            <v>0</v>
          </cell>
          <cell r="M327">
            <v>5585.1951348458342</v>
          </cell>
          <cell r="N327">
            <v>3351.1170809075006</v>
          </cell>
        </row>
        <row r="328">
          <cell r="B328" t="str">
            <v>MO04</v>
          </cell>
          <cell r="C328" t="str">
            <v>AYUDANTE</v>
          </cell>
          <cell r="J328" t="str">
            <v>Hora</v>
          </cell>
          <cell r="K328">
            <v>0.6</v>
          </cell>
          <cell r="L328">
            <v>0</v>
          </cell>
          <cell r="M328">
            <v>5585.1951348458342</v>
          </cell>
          <cell r="N328">
            <v>3351.1170809075006</v>
          </cell>
        </row>
        <row r="329">
          <cell r="B329" t="str">
            <v>HRMN01</v>
          </cell>
          <cell r="C329" t="str">
            <v>HERRAMIENTA MENOR</v>
          </cell>
          <cell r="J329" t="str">
            <v>Glob</v>
          </cell>
          <cell r="K329">
            <v>0.1</v>
          </cell>
          <cell r="L329">
            <v>0</v>
          </cell>
          <cell r="M329">
            <v>10053.351242722501</v>
          </cell>
          <cell r="N329">
            <v>1005.3351242722501</v>
          </cell>
        </row>
        <row r="330">
          <cell r="B330" t="str">
            <v>DM27</v>
          </cell>
          <cell r="C330" t="str">
            <v>GASOLINA CORRIENTE</v>
          </cell>
          <cell r="J330" t="str">
            <v>GLN</v>
          </cell>
          <cell r="K330">
            <v>0.05</v>
          </cell>
          <cell r="L330">
            <v>0</v>
          </cell>
          <cell r="M330">
            <v>8100</v>
          </cell>
          <cell r="N330">
            <v>405</v>
          </cell>
        </row>
        <row r="331">
          <cell r="B331" t="str">
            <v>DM28</v>
          </cell>
          <cell r="C331" t="str">
            <v>ACEITE MOTOR 4 TIEMPOS</v>
          </cell>
          <cell r="J331" t="str">
            <v>GLN</v>
          </cell>
          <cell r="K331">
            <v>0.01</v>
          </cell>
          <cell r="L331">
            <v>0</v>
          </cell>
          <cell r="M331">
            <v>76000</v>
          </cell>
          <cell r="N331">
            <v>760</v>
          </cell>
        </row>
        <row r="332">
          <cell r="B332" t="str">
            <v>AG04</v>
          </cell>
          <cell r="C332" t="str">
            <v>Base granular tipo INVIAS</v>
          </cell>
          <cell r="J332" t="str">
            <v>M3</v>
          </cell>
          <cell r="K332">
            <v>1.3</v>
          </cell>
          <cell r="L332">
            <v>0</v>
          </cell>
          <cell r="M332">
            <v>38500</v>
          </cell>
          <cell r="N332">
            <v>50050</v>
          </cell>
        </row>
        <row r="333">
          <cell r="B333" t="str">
            <v>MC16</v>
          </cell>
          <cell r="C333" t="str">
            <v>Volqueta</v>
          </cell>
          <cell r="J333" t="str">
            <v>KM*M3</v>
          </cell>
          <cell r="K333">
            <v>13</v>
          </cell>
          <cell r="L333">
            <v>0</v>
          </cell>
          <cell r="M333">
            <v>1215.4000000000001</v>
          </cell>
          <cell r="N333">
            <v>15800.2</v>
          </cell>
        </row>
        <row r="334">
          <cell r="B334" t="str">
            <v>MC19</v>
          </cell>
          <cell r="C334" t="str">
            <v>Vibrocompactador saltarin</v>
          </cell>
          <cell r="J334" t="str">
            <v>Día</v>
          </cell>
          <cell r="K334">
            <v>0.06</v>
          </cell>
          <cell r="L334">
            <v>0</v>
          </cell>
          <cell r="M334">
            <v>40000</v>
          </cell>
          <cell r="N334">
            <v>2400</v>
          </cell>
        </row>
        <row r="336">
          <cell r="B336" t="str">
            <v>Materiales</v>
          </cell>
          <cell r="D336" t="str">
            <v>Equipos</v>
          </cell>
          <cell r="F336" t="str">
            <v>AIU</v>
          </cell>
          <cell r="H336" t="str">
            <v>Subtotal</v>
          </cell>
          <cell r="J336" t="str">
            <v>Mano de Obra</v>
          </cell>
          <cell r="K336" t="str">
            <v>Otros</v>
          </cell>
          <cell r="M336" t="str">
            <v>VALOR TOTAL</v>
          </cell>
        </row>
        <row r="337">
          <cell r="B337">
            <v>50050</v>
          </cell>
          <cell r="D337">
            <v>19205.53512427225</v>
          </cell>
          <cell r="F337">
            <v>0</v>
          </cell>
          <cell r="H337">
            <v>69255.535124272254</v>
          </cell>
          <cell r="J337">
            <v>10053.351242722501</v>
          </cell>
          <cell r="K337">
            <v>0</v>
          </cell>
          <cell r="M337">
            <v>79308.88636699476</v>
          </cell>
        </row>
        <row r="340">
          <cell r="B340" t="str">
            <v>04-05</v>
          </cell>
          <cell r="C340" t="str">
            <v>EXCAVACIONES VARIAS SIN CLASIFICAR (A MANO, H&lt;=2m), INCLUYE CARGUE, TRASPORTE Y RETIRO DE SOBRANTES HASTA UNA DE DISTANCIA 10  KM</v>
          </cell>
          <cell r="M340" t="str">
            <v>M3</v>
          </cell>
        </row>
        <row r="341">
          <cell r="C341" t="str">
            <v>DESCRIPCIÓN</v>
          </cell>
          <cell r="J341" t="str">
            <v>UND</v>
          </cell>
          <cell r="K341" t="str">
            <v>CANT.</v>
          </cell>
          <cell r="L341" t="str">
            <v>DESP.%</v>
          </cell>
          <cell r="M341" t="str">
            <v>PRECIO UNIT</v>
          </cell>
          <cell r="N341" t="str">
            <v>VALOR TOTAL</v>
          </cell>
        </row>
        <row r="343">
          <cell r="B343" t="str">
            <v>MO04</v>
          </cell>
          <cell r="C343" t="str">
            <v>AYUDANTE</v>
          </cell>
          <cell r="J343" t="str">
            <v>Hora</v>
          </cell>
          <cell r="K343">
            <v>2.1</v>
          </cell>
          <cell r="L343">
            <v>0</v>
          </cell>
          <cell r="M343">
            <v>5585.1951348458342</v>
          </cell>
          <cell r="N343">
            <v>11728.909783176252</v>
          </cell>
        </row>
        <row r="344">
          <cell r="B344" t="str">
            <v>MO04</v>
          </cell>
          <cell r="C344" t="str">
            <v>AYUDANTE</v>
          </cell>
          <cell r="J344" t="str">
            <v>Hora</v>
          </cell>
          <cell r="K344">
            <v>2.1</v>
          </cell>
          <cell r="L344">
            <v>0</v>
          </cell>
          <cell r="M344">
            <v>5585.1951348458342</v>
          </cell>
          <cell r="N344">
            <v>11728.909783176252</v>
          </cell>
        </row>
        <row r="345">
          <cell r="B345" t="str">
            <v>HRMN01</v>
          </cell>
          <cell r="C345" t="str">
            <v>HERRAMIENTA MENOR</v>
          </cell>
          <cell r="J345" t="str">
            <v>Glob</v>
          </cell>
          <cell r="K345">
            <v>0.10544000000000001</v>
          </cell>
          <cell r="L345">
            <v>0</v>
          </cell>
          <cell r="M345">
            <v>23457.819566352504</v>
          </cell>
          <cell r="N345">
            <v>2473.392495076208</v>
          </cell>
        </row>
        <row r="346">
          <cell r="B346" t="str">
            <v>MC21</v>
          </cell>
          <cell r="C346" t="str">
            <v>Compactador manual (Rana)</v>
          </cell>
          <cell r="J346" t="str">
            <v>Hora</v>
          </cell>
          <cell r="K346">
            <v>0.8</v>
          </cell>
          <cell r="L346">
            <v>0</v>
          </cell>
          <cell r="M346">
            <v>4875</v>
          </cell>
          <cell r="N346">
            <v>3900</v>
          </cell>
        </row>
        <row r="347">
          <cell r="B347" t="str">
            <v>MC16</v>
          </cell>
          <cell r="C347" t="str">
            <v>Volqueta</v>
          </cell>
          <cell r="J347" t="str">
            <v>KM*M3</v>
          </cell>
          <cell r="K347">
            <v>3</v>
          </cell>
          <cell r="L347">
            <v>0</v>
          </cell>
          <cell r="M347">
            <v>1215.4000000000001</v>
          </cell>
          <cell r="N347">
            <v>3646.2000000000003</v>
          </cell>
        </row>
        <row r="349">
          <cell r="B349" t="str">
            <v>Materiales</v>
          </cell>
          <cell r="D349" t="str">
            <v>Equipos</v>
          </cell>
          <cell r="F349" t="str">
            <v>AIU</v>
          </cell>
          <cell r="H349" t="str">
            <v>Subtotal</v>
          </cell>
          <cell r="J349" t="str">
            <v>Mano de Obra</v>
          </cell>
          <cell r="K349" t="str">
            <v>Otros</v>
          </cell>
          <cell r="M349" t="str">
            <v>VALOR TOTAL</v>
          </cell>
        </row>
        <row r="350">
          <cell r="B350">
            <v>0</v>
          </cell>
          <cell r="D350">
            <v>10019.592495076209</v>
          </cell>
          <cell r="F350">
            <v>0</v>
          </cell>
          <cell r="H350">
            <v>10019.592495076209</v>
          </cell>
          <cell r="J350">
            <v>23457.819566352504</v>
          </cell>
          <cell r="K350">
            <v>0</v>
          </cell>
          <cell r="M350">
            <v>33477.412061428709</v>
          </cell>
        </row>
        <row r="353">
          <cell r="B353" t="str">
            <v>04-06</v>
          </cell>
          <cell r="C353" t="str">
            <v>EXCAVACION PARA PILOTES - INCLUYE RETIRO DE SOBRANTES HASTA 10 KM.</v>
          </cell>
          <cell r="M353" t="str">
            <v>M3</v>
          </cell>
        </row>
        <row r="354">
          <cell r="C354" t="str">
            <v>DESCRIPCIÓN</v>
          </cell>
          <cell r="J354" t="str">
            <v>UND</v>
          </cell>
          <cell r="K354" t="str">
            <v>CANT.</v>
          </cell>
          <cell r="L354" t="str">
            <v>DESP.%</v>
          </cell>
          <cell r="M354" t="str">
            <v>PRECIO UNIT</v>
          </cell>
          <cell r="N354" t="str">
            <v>VALOR TOTAL</v>
          </cell>
        </row>
        <row r="356">
          <cell r="B356" t="str">
            <v>MO04</v>
          </cell>
          <cell r="C356" t="str">
            <v>AYUDANTE</v>
          </cell>
          <cell r="J356" t="str">
            <v>Hora</v>
          </cell>
          <cell r="K356">
            <v>3.2</v>
          </cell>
          <cell r="L356">
            <v>0</v>
          </cell>
          <cell r="M356">
            <v>5585.1951348458342</v>
          </cell>
          <cell r="N356">
            <v>17872.624431506669</v>
          </cell>
        </row>
        <row r="357">
          <cell r="B357" t="str">
            <v>MO04</v>
          </cell>
          <cell r="C357" t="str">
            <v>AYUDANTE</v>
          </cell>
          <cell r="J357" t="str">
            <v>Hora</v>
          </cell>
          <cell r="K357">
            <v>3.2</v>
          </cell>
          <cell r="L357">
            <v>0</v>
          </cell>
          <cell r="M357">
            <v>5585.1951348458342</v>
          </cell>
          <cell r="N357">
            <v>17872.624431506669</v>
          </cell>
        </row>
        <row r="358">
          <cell r="B358" t="str">
            <v>MO05</v>
          </cell>
          <cell r="C358" t="str">
            <v>OFICIAL</v>
          </cell>
          <cell r="J358" t="str">
            <v>Hora</v>
          </cell>
          <cell r="K358">
            <v>3.2</v>
          </cell>
          <cell r="L358">
            <v>0</v>
          </cell>
          <cell r="M358">
            <v>8130.7501348458327</v>
          </cell>
          <cell r="N358">
            <v>26018.400431506667</v>
          </cell>
        </row>
        <row r="359">
          <cell r="B359" t="str">
            <v>HRMN01</v>
          </cell>
          <cell r="C359" t="str">
            <v>HERRAMIENTA MENOR</v>
          </cell>
          <cell r="J359" t="str">
            <v>Glob</v>
          </cell>
          <cell r="K359">
            <v>0.11817</v>
          </cell>
          <cell r="L359">
            <v>0</v>
          </cell>
          <cell r="M359">
            <v>17872.624431506669</v>
          </cell>
          <cell r="N359">
            <v>2112.008029071143</v>
          </cell>
        </row>
        <row r="360">
          <cell r="B360" t="str">
            <v>MC31</v>
          </cell>
          <cell r="C360" t="str">
            <v>Perforadora barreno</v>
          </cell>
          <cell r="J360" t="str">
            <v>Hora</v>
          </cell>
          <cell r="K360">
            <v>1</v>
          </cell>
          <cell r="L360">
            <v>0</v>
          </cell>
          <cell r="M360">
            <v>34800</v>
          </cell>
          <cell r="N360">
            <v>34800</v>
          </cell>
        </row>
        <row r="361">
          <cell r="B361" t="str">
            <v>MC16</v>
          </cell>
          <cell r="C361" t="str">
            <v>Volqueta</v>
          </cell>
          <cell r="J361" t="str">
            <v>KM*M3</v>
          </cell>
          <cell r="K361">
            <v>1.3</v>
          </cell>
          <cell r="L361">
            <v>0</v>
          </cell>
          <cell r="M361">
            <v>1215.4000000000001</v>
          </cell>
          <cell r="N361">
            <v>1580.0200000000002</v>
          </cell>
        </row>
        <row r="363">
          <cell r="B363" t="str">
            <v>Materiales</v>
          </cell>
          <cell r="D363" t="str">
            <v>Equipos</v>
          </cell>
          <cell r="F363" t="str">
            <v>AIU</v>
          </cell>
          <cell r="H363" t="str">
            <v>Subtotal</v>
          </cell>
          <cell r="J363" t="str">
            <v>Mano de Obra</v>
          </cell>
          <cell r="K363" t="str">
            <v>Otros</v>
          </cell>
          <cell r="M363" t="str">
            <v>VALOR TOTAL</v>
          </cell>
        </row>
        <row r="364">
          <cell r="B364">
            <v>0</v>
          </cell>
          <cell r="D364">
            <v>38492.028029071138</v>
          </cell>
          <cell r="F364">
            <v>0</v>
          </cell>
          <cell r="H364">
            <v>38492.028029071138</v>
          </cell>
          <cell r="J364">
            <v>17872.624431506669</v>
          </cell>
          <cell r="K364">
            <v>0</v>
          </cell>
          <cell r="M364">
            <v>56364.65246057781</v>
          </cell>
        </row>
        <row r="367">
          <cell r="B367" t="str">
            <v>05-01</v>
          </cell>
          <cell r="C367" t="str">
            <v>CONSTRUCCION DE SOLADO EN CONCRETO SIMPLE (E= 5 CMS) FC 1500PSI</v>
          </cell>
          <cell r="M367" t="str">
            <v>M2</v>
          </cell>
        </row>
        <row r="368">
          <cell r="C368" t="str">
            <v>DESCRIPCIÓN</v>
          </cell>
          <cell r="J368" t="str">
            <v>UND</v>
          </cell>
          <cell r="K368" t="str">
            <v>CANT.</v>
          </cell>
          <cell r="L368" t="str">
            <v>DESP.%</v>
          </cell>
          <cell r="M368" t="str">
            <v>PRECIO UNIT</v>
          </cell>
          <cell r="N368" t="str">
            <v>VALOR TOTAL</v>
          </cell>
        </row>
        <row r="370">
          <cell r="B370" t="str">
            <v>MO04</v>
          </cell>
          <cell r="C370" t="str">
            <v>AYUDANTE</v>
          </cell>
          <cell r="J370" t="str">
            <v>Hora</v>
          </cell>
          <cell r="K370">
            <v>0.4</v>
          </cell>
          <cell r="L370">
            <v>0</v>
          </cell>
          <cell r="M370">
            <v>5585.1951348458342</v>
          </cell>
          <cell r="N370">
            <v>2234.0780539383336</v>
          </cell>
        </row>
        <row r="371">
          <cell r="B371" t="str">
            <v>MO05</v>
          </cell>
          <cell r="C371" t="str">
            <v>OFICIAL</v>
          </cell>
          <cell r="J371" t="str">
            <v>Hora</v>
          </cell>
          <cell r="K371">
            <v>0.4</v>
          </cell>
          <cell r="L371">
            <v>0</v>
          </cell>
          <cell r="M371">
            <v>8130.7501348458327</v>
          </cell>
          <cell r="N371">
            <v>3252.3000539383333</v>
          </cell>
        </row>
        <row r="372">
          <cell r="B372" t="str">
            <v>HRMN01</v>
          </cell>
          <cell r="C372" t="str">
            <v>HERRAMIENTA MENOR</v>
          </cell>
          <cell r="J372" t="str">
            <v>Glob</v>
          </cell>
          <cell r="K372">
            <v>5.1200000000000002E-2</v>
          </cell>
          <cell r="L372">
            <v>0</v>
          </cell>
          <cell r="M372">
            <v>5486.3781078766669</v>
          </cell>
          <cell r="N372">
            <v>280.90255912328536</v>
          </cell>
        </row>
        <row r="373">
          <cell r="B373" t="str">
            <v>B04</v>
          </cell>
          <cell r="C373" t="str">
            <v>CONCRETO SIMPLE, 1500 PSI</v>
          </cell>
          <cell r="J373" t="str">
            <v>M3</v>
          </cell>
          <cell r="K373">
            <v>0.05</v>
          </cell>
          <cell r="L373">
            <v>0.05</v>
          </cell>
          <cell r="M373">
            <v>214373.03665085178</v>
          </cell>
          <cell r="N373">
            <v>11254.58442416972</v>
          </cell>
        </row>
        <row r="375">
          <cell r="B375" t="str">
            <v>Materiales</v>
          </cell>
          <cell r="D375" t="str">
            <v>Equipos</v>
          </cell>
          <cell r="F375" t="str">
            <v>AIU</v>
          </cell>
          <cell r="H375" t="str">
            <v>Subtotal</v>
          </cell>
          <cell r="J375" t="str">
            <v>Mano de Obra</v>
          </cell>
          <cell r="K375" t="str">
            <v>Otros</v>
          </cell>
          <cell r="M375" t="str">
            <v>VALOR TOTAL</v>
          </cell>
        </row>
        <row r="376">
          <cell r="B376">
            <v>11254.58442416972</v>
          </cell>
          <cell r="D376">
            <v>280.90255912328536</v>
          </cell>
          <cell r="F376">
            <v>0</v>
          </cell>
          <cell r="H376">
            <v>11535.486983293005</v>
          </cell>
          <cell r="J376">
            <v>5486.3781078766669</v>
          </cell>
          <cell r="K376">
            <v>0</v>
          </cell>
          <cell r="M376">
            <v>17021.865091169671</v>
          </cell>
        </row>
        <row r="379">
          <cell r="B379" t="str">
            <v>05-02</v>
          </cell>
          <cell r="C379" t="str">
            <v>SUMINISTRO E INSTALACION DE SARDINEL (BOBAR 450-800) PREFABRICADO EN CONCRETO 3000 PSI DE  L =80CM A=15CM - H=50CM (Incluye 1.5 cm Mortero de Emboquillamiento 1:4)</v>
          </cell>
          <cell r="M379" t="str">
            <v>UND</v>
          </cell>
        </row>
        <row r="380">
          <cell r="C380" t="str">
            <v>DESCRIPCIÓN</v>
          </cell>
          <cell r="J380" t="str">
            <v>UND</v>
          </cell>
          <cell r="K380" t="str">
            <v>CANT.</v>
          </cell>
          <cell r="L380" t="str">
            <v>DESP.%</v>
          </cell>
          <cell r="M380" t="str">
            <v>PRECIO UNIT</v>
          </cell>
          <cell r="N380" t="str">
            <v>VALOR TOTAL</v>
          </cell>
        </row>
        <row r="382">
          <cell r="B382" t="str">
            <v>MO04</v>
          </cell>
          <cell r="C382" t="str">
            <v>AYUDANTE</v>
          </cell>
          <cell r="J382" t="str">
            <v>Hora</v>
          </cell>
          <cell r="K382">
            <v>0.375</v>
          </cell>
          <cell r="L382">
            <v>0</v>
          </cell>
          <cell r="M382">
            <v>5585.1951348458342</v>
          </cell>
          <cell r="N382">
            <v>2094.4481755671877</v>
          </cell>
        </row>
        <row r="383">
          <cell r="B383" t="str">
            <v>MO05</v>
          </cell>
          <cell r="C383" t="str">
            <v>OFICIAL</v>
          </cell>
          <cell r="J383" t="str">
            <v>Hora</v>
          </cell>
          <cell r="K383">
            <v>0.375</v>
          </cell>
          <cell r="L383">
            <v>0</v>
          </cell>
          <cell r="M383">
            <v>8130.7501348458327</v>
          </cell>
          <cell r="N383">
            <v>3049.0313005671874</v>
          </cell>
        </row>
        <row r="384">
          <cell r="B384" t="str">
            <v>HRMN01</v>
          </cell>
          <cell r="C384" t="str">
            <v>HERRAMIENTA MENOR</v>
          </cell>
          <cell r="J384" t="str">
            <v>Glob</v>
          </cell>
          <cell r="K384">
            <v>0.11144900000000001</v>
          </cell>
          <cell r="L384">
            <v>0</v>
          </cell>
          <cell r="M384">
            <v>5143.4794761343746</v>
          </cell>
          <cell r="N384">
            <v>573.2356441357</v>
          </cell>
        </row>
        <row r="385">
          <cell r="B385" t="str">
            <v>BL03</v>
          </cell>
          <cell r="C385" t="str">
            <v>Sardinel 80x50x15</v>
          </cell>
          <cell r="J385" t="str">
            <v>UND</v>
          </cell>
          <cell r="K385">
            <v>1</v>
          </cell>
          <cell r="L385">
            <v>0.02</v>
          </cell>
          <cell r="M385">
            <v>46588.5</v>
          </cell>
          <cell r="N385">
            <v>47520.270000000004</v>
          </cell>
        </row>
        <row r="386">
          <cell r="B386" t="str">
            <v>B02</v>
          </cell>
          <cell r="C386" t="str">
            <v>Mortero 1:4, 2000 PSI</v>
          </cell>
          <cell r="J386" t="str">
            <v>M3</v>
          </cell>
          <cell r="K386">
            <v>1.4999999999999999E-2</v>
          </cell>
          <cell r="L386">
            <v>0.05</v>
          </cell>
          <cell r="M386">
            <v>270248.51134833926</v>
          </cell>
          <cell r="N386">
            <v>4256.4140537363437</v>
          </cell>
        </row>
        <row r="388">
          <cell r="B388" t="str">
            <v>Materiales</v>
          </cell>
          <cell r="D388" t="str">
            <v>Equipos</v>
          </cell>
          <cell r="F388" t="str">
            <v>AIU</v>
          </cell>
          <cell r="H388" t="str">
            <v>Subtotal</v>
          </cell>
          <cell r="J388" t="str">
            <v>Mano de Obra</v>
          </cell>
          <cell r="K388" t="str">
            <v>Otros</v>
          </cell>
          <cell r="M388" t="str">
            <v>VALOR TOTAL</v>
          </cell>
        </row>
        <row r="389">
          <cell r="B389">
            <v>51776.684053736346</v>
          </cell>
          <cell r="D389">
            <v>573.2356441357</v>
          </cell>
          <cell r="F389">
            <v>0</v>
          </cell>
          <cell r="H389">
            <v>52349.919697872043</v>
          </cell>
          <cell r="J389">
            <v>5143.4794761343746</v>
          </cell>
          <cell r="K389">
            <v>0</v>
          </cell>
          <cell r="M389">
            <v>57493.399174006416</v>
          </cell>
        </row>
        <row r="392">
          <cell r="B392" t="str">
            <v>05-03</v>
          </cell>
          <cell r="C392" t="str">
            <v>SUMINISTRO E INSTALACION DE BORDILLO (BOREC 350-800) PREFABRICADO EN CONCRETO 3000 PSI DE  L =80CM A 20CM - H=35CM (Incluye 1.5 cm Mortero de Emboquillamiento 1:4)</v>
          </cell>
          <cell r="M392" t="str">
            <v>UND</v>
          </cell>
        </row>
        <row r="393">
          <cell r="C393" t="str">
            <v>DESCRIPCIÓN</v>
          </cell>
          <cell r="J393" t="str">
            <v>UND</v>
          </cell>
          <cell r="K393" t="str">
            <v>CANT.</v>
          </cell>
          <cell r="L393" t="str">
            <v>DESP.%</v>
          </cell>
          <cell r="M393" t="str">
            <v>PRECIO UNIT</v>
          </cell>
          <cell r="N393" t="str">
            <v>VALOR TOTAL</v>
          </cell>
        </row>
        <row r="395">
          <cell r="B395" t="str">
            <v>MO04</v>
          </cell>
          <cell r="C395" t="str">
            <v>AYUDANTE</v>
          </cell>
          <cell r="J395" t="str">
            <v>Hora</v>
          </cell>
          <cell r="K395">
            <v>0.45500000000000002</v>
          </cell>
          <cell r="L395">
            <v>0</v>
          </cell>
          <cell r="M395">
            <v>5585.1951348458342</v>
          </cell>
          <cell r="N395">
            <v>2541.2637863548548</v>
          </cell>
        </row>
        <row r="396">
          <cell r="B396" t="str">
            <v>MO05</v>
          </cell>
          <cell r="C396" t="str">
            <v>OFICIAL</v>
          </cell>
          <cell r="J396" t="str">
            <v>Hora</v>
          </cell>
          <cell r="K396">
            <v>0.45500000000000002</v>
          </cell>
          <cell r="L396">
            <v>0</v>
          </cell>
          <cell r="M396">
            <v>8130.7501348458327</v>
          </cell>
          <cell r="N396">
            <v>3699.4913113548541</v>
          </cell>
        </row>
        <row r="397">
          <cell r="B397" t="str">
            <v>HRMN01</v>
          </cell>
          <cell r="C397" t="str">
            <v>HERRAMIENTA MENOR</v>
          </cell>
          <cell r="J397" t="str">
            <v>Glob</v>
          </cell>
          <cell r="K397">
            <v>5.4600000000000003E-2</v>
          </cell>
          <cell r="L397">
            <v>0</v>
          </cell>
          <cell r="M397">
            <v>6240.7550977097089</v>
          </cell>
          <cell r="N397">
            <v>340.74522833495013</v>
          </cell>
        </row>
        <row r="398">
          <cell r="B398" t="str">
            <v>BL04</v>
          </cell>
          <cell r="C398" t="str">
            <v>Bordillo 80x35x20 (BOREC 350-800)</v>
          </cell>
          <cell r="J398" t="str">
            <v>UND</v>
          </cell>
          <cell r="K398">
            <v>1</v>
          </cell>
          <cell r="L398">
            <v>0.02</v>
          </cell>
          <cell r="M398">
            <v>47362</v>
          </cell>
          <cell r="N398">
            <v>48309.24</v>
          </cell>
        </row>
        <row r="399">
          <cell r="B399" t="str">
            <v>B02</v>
          </cell>
          <cell r="C399" t="str">
            <v>Mortero 1:4, 2000 PSI</v>
          </cell>
          <cell r="J399" t="str">
            <v>M3</v>
          </cell>
          <cell r="K399">
            <v>0.02</v>
          </cell>
          <cell r="L399">
            <v>0.05</v>
          </cell>
          <cell r="M399">
            <v>270248.51134833926</v>
          </cell>
          <cell r="N399">
            <v>5675.2187383151249</v>
          </cell>
        </row>
        <row r="401">
          <cell r="B401" t="str">
            <v>Materiales</v>
          </cell>
          <cell r="D401" t="str">
            <v>Equipos</v>
          </cell>
          <cell r="F401" t="str">
            <v>AIU</v>
          </cell>
          <cell r="H401" t="str">
            <v>Subtotal</v>
          </cell>
          <cell r="J401" t="str">
            <v>Mano de Obra</v>
          </cell>
          <cell r="K401" t="str">
            <v>Otros</v>
          </cell>
          <cell r="M401" t="str">
            <v>VALOR TOTAL</v>
          </cell>
        </row>
        <row r="402">
          <cell r="B402">
            <v>53984.458738315123</v>
          </cell>
          <cell r="D402">
            <v>340.74522833495013</v>
          </cell>
          <cell r="F402">
            <v>0</v>
          </cell>
          <cell r="H402">
            <v>54325.203966650071</v>
          </cell>
          <cell r="J402">
            <v>6240.7550977097089</v>
          </cell>
          <cell r="K402">
            <v>0</v>
          </cell>
          <cell r="M402">
            <v>60565.959064359777</v>
          </cell>
        </row>
        <row r="405">
          <cell r="B405" t="str">
            <v>05-04</v>
          </cell>
          <cell r="C405" t="str">
            <v>CONSTRUCCIÓN DE ESTRUCTURAS LIGERAS EN  CONCRETO SIMPLE FC=3000PSI (BANCAS, ALCORNOQUES, CONTENEDORES DE RAIZ Y DEMÁS)</v>
          </cell>
          <cell r="M405" t="str">
            <v>M3</v>
          </cell>
        </row>
        <row r="406">
          <cell r="C406" t="str">
            <v>DESCRIPCIÓN</v>
          </cell>
          <cell r="J406" t="str">
            <v>UND</v>
          </cell>
          <cell r="K406" t="str">
            <v>CANT.</v>
          </cell>
          <cell r="L406" t="str">
            <v>DESP.%</v>
          </cell>
          <cell r="M406" t="str">
            <v>PRECIO UNIT</v>
          </cell>
          <cell r="N406" t="str">
            <v>VALOR TOTAL</v>
          </cell>
        </row>
        <row r="408">
          <cell r="B408" t="str">
            <v>MO04</v>
          </cell>
          <cell r="C408" t="str">
            <v>AYUDANTE</v>
          </cell>
          <cell r="J408" t="str">
            <v>Hora</v>
          </cell>
          <cell r="K408">
            <v>1.4</v>
          </cell>
          <cell r="L408">
            <v>0</v>
          </cell>
          <cell r="M408">
            <v>5585.1951348458342</v>
          </cell>
          <cell r="N408">
            <v>7819.2731887841674</v>
          </cell>
        </row>
        <row r="409">
          <cell r="B409" t="str">
            <v>MO05</v>
          </cell>
          <cell r="C409" t="str">
            <v>OFICIAL</v>
          </cell>
          <cell r="J409" t="str">
            <v>Hora</v>
          </cell>
          <cell r="K409">
            <v>1.4</v>
          </cell>
          <cell r="L409">
            <v>0</v>
          </cell>
          <cell r="M409">
            <v>8130.7501348458327</v>
          </cell>
          <cell r="N409">
            <v>11383.050188784166</v>
          </cell>
        </row>
        <row r="410">
          <cell r="B410" t="str">
            <v>HRMN01</v>
          </cell>
          <cell r="C410" t="str">
            <v>HERRAMIENTA MENOR</v>
          </cell>
          <cell r="J410" t="str">
            <v>Glob</v>
          </cell>
          <cell r="K410">
            <v>0.13455</v>
          </cell>
          <cell r="L410">
            <v>0</v>
          </cell>
          <cell r="M410">
            <v>19202.323377568333</v>
          </cell>
          <cell r="N410">
            <v>2583.6726104518193</v>
          </cell>
        </row>
        <row r="411">
          <cell r="B411" t="str">
            <v>HV01</v>
          </cell>
          <cell r="C411" t="str">
            <v>Tablon otobo</v>
          </cell>
          <cell r="J411" t="str">
            <v>UND</v>
          </cell>
          <cell r="K411">
            <v>0.6</v>
          </cell>
          <cell r="L411">
            <v>0</v>
          </cell>
          <cell r="M411">
            <v>18200</v>
          </cell>
          <cell r="N411">
            <v>10920</v>
          </cell>
        </row>
        <row r="412">
          <cell r="B412" t="str">
            <v>B01</v>
          </cell>
          <cell r="C412" t="str">
            <v>CONCRETO SIMPLE CLASE D, 3000 PSI</v>
          </cell>
          <cell r="J412" t="str">
            <v>M3</v>
          </cell>
          <cell r="K412">
            <v>1</v>
          </cell>
          <cell r="L412">
            <v>0</v>
          </cell>
          <cell r="M412">
            <v>285878.9204796229</v>
          </cell>
          <cell r="N412">
            <v>285878.9204796229</v>
          </cell>
        </row>
        <row r="414">
          <cell r="B414" t="str">
            <v>Materiales</v>
          </cell>
          <cell r="D414" t="str">
            <v>Equipos</v>
          </cell>
          <cell r="F414" t="str">
            <v>AIU</v>
          </cell>
          <cell r="H414" t="str">
            <v>Subtotal</v>
          </cell>
          <cell r="J414" t="str">
            <v>Mano de Obra</v>
          </cell>
          <cell r="K414" t="str">
            <v>Otros</v>
          </cell>
          <cell r="M414" t="str">
            <v>VALOR TOTAL</v>
          </cell>
        </row>
        <row r="415">
          <cell r="B415">
            <v>296798.9204796229</v>
          </cell>
          <cell r="D415">
            <v>2583.6726104518193</v>
          </cell>
          <cell r="F415">
            <v>0</v>
          </cell>
          <cell r="H415">
            <v>299382.59309007472</v>
          </cell>
          <cell r="J415">
            <v>19202.323377568333</v>
          </cell>
          <cell r="K415">
            <v>0</v>
          </cell>
          <cell r="M415">
            <v>318584.91646764305</v>
          </cell>
        </row>
        <row r="418">
          <cell r="B418" t="str">
            <v>05-05</v>
          </cell>
          <cell r="C418" t="str">
            <v>CONSTRUCCIÓN DE CONTRAPISO E=10CM 3.000PSI ACABADO ACOLILLADO Y ESCOBIADO, CON TRATAMIENTO DE JUNTAS (INCLUYE REFUERZO CON MALLA ELECTROSOLDADA).</v>
          </cell>
          <cell r="M418" t="str">
            <v>M2</v>
          </cell>
        </row>
        <row r="419">
          <cell r="C419" t="str">
            <v>DESCRIPCIÓN</v>
          </cell>
          <cell r="J419" t="str">
            <v>UND</v>
          </cell>
          <cell r="K419" t="str">
            <v>CANT.</v>
          </cell>
          <cell r="L419" t="str">
            <v>DESP.%</v>
          </cell>
          <cell r="M419" t="str">
            <v>PRECIO UNIT</v>
          </cell>
          <cell r="N419" t="str">
            <v>VALOR TOTAL</v>
          </cell>
        </row>
        <row r="421">
          <cell r="B421" t="str">
            <v>MO04</v>
          </cell>
          <cell r="C421" t="str">
            <v>AYUDANTE</v>
          </cell>
          <cell r="J421" t="str">
            <v>Hora</v>
          </cell>
          <cell r="K421">
            <v>0.55000000000000004</v>
          </cell>
          <cell r="L421">
            <v>0</v>
          </cell>
          <cell r="M421">
            <v>5585.1951348458342</v>
          </cell>
          <cell r="N421">
            <v>3071.8573241652089</v>
          </cell>
        </row>
        <row r="422">
          <cell r="B422" t="str">
            <v>MO05</v>
          </cell>
          <cell r="C422" t="str">
            <v>OFICIAL</v>
          </cell>
          <cell r="J422" t="str">
            <v>Hora</v>
          </cell>
          <cell r="K422">
            <v>0.55000000000000004</v>
          </cell>
          <cell r="L422">
            <v>0</v>
          </cell>
          <cell r="M422">
            <v>8130.7501348458327</v>
          </cell>
          <cell r="N422">
            <v>4471.9125741652088</v>
          </cell>
        </row>
        <row r="423">
          <cell r="B423" t="str">
            <v>HRMN01</v>
          </cell>
          <cell r="C423" t="str">
            <v>HERRAMIENTA MENOR</v>
          </cell>
          <cell r="J423" t="str">
            <v>Glob</v>
          </cell>
          <cell r="K423">
            <v>0.1139</v>
          </cell>
          <cell r="L423">
            <v>0</v>
          </cell>
          <cell r="M423">
            <v>7543.7698983304181</v>
          </cell>
          <cell r="N423">
            <v>859.23539141983463</v>
          </cell>
        </row>
        <row r="424">
          <cell r="B424" t="str">
            <v>HV01</v>
          </cell>
          <cell r="C424" t="str">
            <v>Tablon otobo</v>
          </cell>
          <cell r="J424" t="str">
            <v>UND</v>
          </cell>
          <cell r="K424">
            <v>0.33500000000000002</v>
          </cell>
          <cell r="L424">
            <v>0</v>
          </cell>
          <cell r="M424">
            <v>18200</v>
          </cell>
          <cell r="N424">
            <v>6097</v>
          </cell>
        </row>
        <row r="425">
          <cell r="B425" t="str">
            <v>AC10</v>
          </cell>
          <cell r="C425" t="str">
            <v>Malla Electrosoldada Estandar 6x2.35 15x15</v>
          </cell>
          <cell r="J425" t="str">
            <v>KG</v>
          </cell>
          <cell r="K425">
            <v>0.7</v>
          </cell>
          <cell r="L425">
            <v>0</v>
          </cell>
          <cell r="M425">
            <v>3094</v>
          </cell>
          <cell r="N425">
            <v>2165.7999999999997</v>
          </cell>
        </row>
        <row r="426">
          <cell r="B426" t="str">
            <v>B01</v>
          </cell>
          <cell r="C426" t="str">
            <v>CONCRETO SIMPLE CLASE D, 3000 PSI</v>
          </cell>
          <cell r="J426" t="str">
            <v>M3</v>
          </cell>
          <cell r="K426">
            <v>0.1</v>
          </cell>
          <cell r="L426">
            <v>0</v>
          </cell>
          <cell r="M426">
            <v>285878.9204796229</v>
          </cell>
          <cell r="N426">
            <v>28587.89204796229</v>
          </cell>
        </row>
        <row r="428">
          <cell r="B428" t="str">
            <v>Materiales</v>
          </cell>
          <cell r="D428" t="str">
            <v>Equipos</v>
          </cell>
          <cell r="F428" t="str">
            <v>AIU</v>
          </cell>
          <cell r="H428" t="str">
            <v>Subtotal</v>
          </cell>
          <cell r="J428" t="str">
            <v>Mano de Obra</v>
          </cell>
          <cell r="K428" t="str">
            <v>Otros</v>
          </cell>
          <cell r="M428" t="str">
            <v>VALOR TOTAL</v>
          </cell>
        </row>
        <row r="429">
          <cell r="B429">
            <v>36850.692047962293</v>
          </cell>
          <cell r="D429">
            <v>859.23539141983463</v>
          </cell>
          <cell r="F429">
            <v>0</v>
          </cell>
          <cell r="H429">
            <v>37709.927439382125</v>
          </cell>
          <cell r="J429">
            <v>7543.7698983304181</v>
          </cell>
          <cell r="K429">
            <v>0</v>
          </cell>
          <cell r="M429">
            <v>45253.69733771254</v>
          </cell>
        </row>
        <row r="432">
          <cell r="B432" t="str">
            <v>05-06</v>
          </cell>
          <cell r="C432" t="str">
            <v>CONSTRUCCIÓN DE CONTRAPISO E=8CM 3.000PSI PARA APLICACIÓN DE MORTERO DE NIVELACION (INCLUYE REFUERZO CON MALLA ELECTROSOLDADA).</v>
          </cell>
          <cell r="M432" t="str">
            <v>M2</v>
          </cell>
        </row>
        <row r="433">
          <cell r="C433" t="str">
            <v>DESCRIPCIÓN</v>
          </cell>
          <cell r="J433" t="str">
            <v>UND</v>
          </cell>
          <cell r="K433" t="str">
            <v>CANT.</v>
          </cell>
          <cell r="L433" t="str">
            <v>DESP.%</v>
          </cell>
          <cell r="M433" t="str">
            <v>PRECIO UNIT</v>
          </cell>
          <cell r="N433" t="str">
            <v>VALOR TOTAL</v>
          </cell>
        </row>
        <row r="435">
          <cell r="B435" t="str">
            <v>MO04</v>
          </cell>
          <cell r="C435" t="str">
            <v>AYUDANTE</v>
          </cell>
          <cell r="J435" t="str">
            <v>Hora</v>
          </cell>
          <cell r="K435">
            <v>0.47499999999999998</v>
          </cell>
          <cell r="L435">
            <v>0</v>
          </cell>
          <cell r="M435">
            <v>5585.1951348458342</v>
          </cell>
          <cell r="N435">
            <v>2652.9676890517712</v>
          </cell>
        </row>
        <row r="436">
          <cell r="B436" t="str">
            <v>MO05</v>
          </cell>
          <cell r="C436" t="str">
            <v>OFICIAL</v>
          </cell>
          <cell r="J436" t="str">
            <v>Hora</v>
          </cell>
          <cell r="K436">
            <v>0.47499999999999998</v>
          </cell>
          <cell r="L436">
            <v>0</v>
          </cell>
          <cell r="M436">
            <v>8130.7501348458327</v>
          </cell>
          <cell r="N436">
            <v>3862.1063140517704</v>
          </cell>
        </row>
        <row r="437">
          <cell r="B437" t="str">
            <v>HRMN01</v>
          </cell>
          <cell r="C437" t="str">
            <v>HERRAMIENTA MENOR</v>
          </cell>
          <cell r="J437" t="str">
            <v>Glob</v>
          </cell>
          <cell r="K437">
            <v>8.5900000000000004E-2</v>
          </cell>
          <cell r="L437">
            <v>0</v>
          </cell>
          <cell r="M437">
            <v>6515.0740031035421</v>
          </cell>
          <cell r="N437">
            <v>559.6448568665943</v>
          </cell>
        </row>
        <row r="438">
          <cell r="B438" t="str">
            <v>HV01</v>
          </cell>
          <cell r="C438" t="str">
            <v>Tablon otobo</v>
          </cell>
          <cell r="J438" t="str">
            <v>UND</v>
          </cell>
          <cell r="K438">
            <v>0.2</v>
          </cell>
          <cell r="L438">
            <v>0</v>
          </cell>
          <cell r="M438">
            <v>18200</v>
          </cell>
          <cell r="N438">
            <v>3640</v>
          </cell>
        </row>
        <row r="439">
          <cell r="B439" t="str">
            <v>AC10</v>
          </cell>
          <cell r="C439" t="str">
            <v>Malla Electrosoldada Estandar 6x2.35 15x15</v>
          </cell>
          <cell r="J439" t="str">
            <v>KG</v>
          </cell>
          <cell r="K439">
            <v>0.5</v>
          </cell>
          <cell r="L439">
            <v>0</v>
          </cell>
          <cell r="M439">
            <v>3094</v>
          </cell>
          <cell r="N439">
            <v>1547</v>
          </cell>
        </row>
        <row r="440">
          <cell r="B440" t="str">
            <v>B01</v>
          </cell>
          <cell r="C440" t="str">
            <v>CONCRETO SIMPLE CLASE D, 3000 PSI</v>
          </cell>
          <cell r="J440" t="str">
            <v>M3</v>
          </cell>
          <cell r="K440">
            <v>0.08</v>
          </cell>
          <cell r="L440">
            <v>0</v>
          </cell>
          <cell r="M440">
            <v>285878.9204796229</v>
          </cell>
          <cell r="N440">
            <v>22870.313638369833</v>
          </cell>
        </row>
        <row r="442">
          <cell r="B442" t="str">
            <v>Materiales</v>
          </cell>
          <cell r="D442" t="str">
            <v>Equipos</v>
          </cell>
          <cell r="F442" t="str">
            <v>AIU</v>
          </cell>
          <cell r="H442" t="str">
            <v>Subtotal</v>
          </cell>
          <cell r="J442" t="str">
            <v>Mano de Obra</v>
          </cell>
          <cell r="K442" t="str">
            <v>Otros</v>
          </cell>
          <cell r="M442" t="str">
            <v>VALOR TOTAL</v>
          </cell>
        </row>
        <row r="443">
          <cell r="B443">
            <v>28057.313638369833</v>
          </cell>
          <cell r="D443">
            <v>559.6448568665943</v>
          </cell>
          <cell r="F443">
            <v>0</v>
          </cell>
          <cell r="H443">
            <v>28616.958495236428</v>
          </cell>
          <cell r="J443">
            <v>6515.0740031035421</v>
          </cell>
          <cell r="K443">
            <v>0</v>
          </cell>
          <cell r="M443">
            <v>35132.03249833997</v>
          </cell>
        </row>
        <row r="446">
          <cell r="B446" t="str">
            <v>05-07</v>
          </cell>
          <cell r="C446" t="str">
            <v>SUMINISTRO Y APLICACIÓN DE MORTERO DE NIVELACION CON ESPESOR ENTRE 1.2 A 1.7 CM DE 3000 PSI</v>
          </cell>
          <cell r="M446" t="str">
            <v>M2</v>
          </cell>
        </row>
        <row r="447">
          <cell r="C447" t="str">
            <v>DESCRIPCIÓN</v>
          </cell>
          <cell r="J447" t="str">
            <v>UND</v>
          </cell>
          <cell r="K447" t="str">
            <v>CANT.</v>
          </cell>
          <cell r="L447" t="str">
            <v>DESP.%</v>
          </cell>
          <cell r="M447" t="str">
            <v>PRECIO UNIT</v>
          </cell>
          <cell r="N447" t="str">
            <v>VALOR TOTAL</v>
          </cell>
        </row>
        <row r="449">
          <cell r="B449" t="str">
            <v>MO04</v>
          </cell>
          <cell r="C449" t="str">
            <v>AYUDANTE</v>
          </cell>
          <cell r="J449" t="str">
            <v>Hora</v>
          </cell>
          <cell r="K449">
            <v>0.30499999999999999</v>
          </cell>
          <cell r="L449">
            <v>0</v>
          </cell>
          <cell r="M449">
            <v>5585.1951348458342</v>
          </cell>
          <cell r="N449">
            <v>1703.4845161279793</v>
          </cell>
        </row>
        <row r="450">
          <cell r="B450" t="str">
            <v>MO05</v>
          </cell>
          <cell r="C450" t="str">
            <v>OFICIAL</v>
          </cell>
          <cell r="J450" t="str">
            <v>Hora</v>
          </cell>
          <cell r="K450">
            <v>0.30499999999999999</v>
          </cell>
          <cell r="L450">
            <v>0</v>
          </cell>
          <cell r="M450">
            <v>8130.7501348458327</v>
          </cell>
          <cell r="N450">
            <v>2479.8787911279787</v>
          </cell>
        </row>
        <row r="451">
          <cell r="B451" t="str">
            <v>HRMN01</v>
          </cell>
          <cell r="C451" t="str">
            <v>HERRAMIENTA MENOR</v>
          </cell>
          <cell r="J451" t="str">
            <v>Glob</v>
          </cell>
          <cell r="K451">
            <v>9.7299999999999998E-2</v>
          </cell>
          <cell r="L451">
            <v>0</v>
          </cell>
          <cell r="M451">
            <v>4183.3633072559578</v>
          </cell>
          <cell r="N451">
            <v>407.04124979600471</v>
          </cell>
        </row>
        <row r="452">
          <cell r="B452" t="str">
            <v>B03</v>
          </cell>
          <cell r="C452" t="str">
            <v>Mortero 1:3 3000 PSI</v>
          </cell>
          <cell r="J452" t="str">
            <v>M3</v>
          </cell>
          <cell r="K452">
            <v>1.9E-2</v>
          </cell>
          <cell r="L452">
            <v>0</v>
          </cell>
          <cell r="M452">
            <v>313995.32543842832</v>
          </cell>
          <cell r="N452">
            <v>5965.9111833301376</v>
          </cell>
        </row>
        <row r="454">
          <cell r="B454" t="str">
            <v>Materiales</v>
          </cell>
          <cell r="D454" t="str">
            <v>Equipos</v>
          </cell>
          <cell r="F454" t="str">
            <v>AIU</v>
          </cell>
          <cell r="H454" t="str">
            <v>Subtotal</v>
          </cell>
          <cell r="J454" t="str">
            <v>Mano de Obra</v>
          </cell>
          <cell r="K454" t="str">
            <v>Otros</v>
          </cell>
          <cell r="M454" t="str">
            <v>VALOR TOTAL</v>
          </cell>
        </row>
        <row r="455">
          <cell r="B455">
            <v>5965.9111833301376</v>
          </cell>
          <cell r="D455">
            <v>407.04124979600471</v>
          </cell>
          <cell r="F455">
            <v>0</v>
          </cell>
          <cell r="H455">
            <v>6372.9524331261428</v>
          </cell>
          <cell r="J455">
            <v>4183.3633072559578</v>
          </cell>
          <cell r="K455">
            <v>0</v>
          </cell>
          <cell r="M455">
            <v>10556.315740382101</v>
          </cell>
        </row>
        <row r="458">
          <cell r="B458" t="str">
            <v>05-08</v>
          </cell>
          <cell r="C458" t="str">
            <v>SUMINISTRO E INSTALACION DE PISOS LOSP-H 400-400-60 (INCLUYE 4cm DE MORTERO 1:4 HECHO EN OBRA PARA BASE Y CEMENTO PARA SELLO DE JUNTAS)</v>
          </cell>
          <cell r="M458" t="str">
            <v>M2</v>
          </cell>
        </row>
        <row r="459">
          <cell r="C459" t="str">
            <v>DESCRIPCIÓN</v>
          </cell>
          <cell r="J459" t="str">
            <v>UND</v>
          </cell>
          <cell r="K459" t="str">
            <v>CANT.</v>
          </cell>
          <cell r="L459" t="str">
            <v>DESP.%</v>
          </cell>
          <cell r="M459" t="str">
            <v>PRECIO UNIT</v>
          </cell>
          <cell r="N459" t="str">
            <v>VALOR TOTAL</v>
          </cell>
        </row>
        <row r="461">
          <cell r="B461" t="str">
            <v>MO04</v>
          </cell>
          <cell r="C461" t="str">
            <v>AYUDANTE</v>
          </cell>
          <cell r="J461" t="str">
            <v>Hora</v>
          </cell>
          <cell r="K461">
            <v>0.8</v>
          </cell>
          <cell r="L461">
            <v>0</v>
          </cell>
          <cell r="M461">
            <v>5585.1951348458342</v>
          </cell>
          <cell r="N461">
            <v>4468.1561078766672</v>
          </cell>
        </row>
        <row r="462">
          <cell r="B462" t="str">
            <v>MO05</v>
          </cell>
          <cell r="C462" t="str">
            <v>OFICIAL</v>
          </cell>
          <cell r="J462" t="str">
            <v>Hora</v>
          </cell>
          <cell r="K462">
            <v>0.8</v>
          </cell>
          <cell r="L462">
            <v>0</v>
          </cell>
          <cell r="M462">
            <v>8130.7501348458327</v>
          </cell>
          <cell r="N462">
            <v>6504.6001078766667</v>
          </cell>
        </row>
        <row r="463">
          <cell r="B463" t="str">
            <v>HRMN01</v>
          </cell>
          <cell r="C463" t="str">
            <v>HERRAMIENTA MENOR</v>
          </cell>
          <cell r="J463" t="str">
            <v>Glob</v>
          </cell>
          <cell r="K463">
            <v>6.9879999999999998E-2</v>
          </cell>
          <cell r="L463">
            <v>0</v>
          </cell>
          <cell r="M463">
            <v>10972.756215753334</v>
          </cell>
          <cell r="N463">
            <v>766.77620435684298</v>
          </cell>
        </row>
        <row r="464">
          <cell r="B464" t="str">
            <v>BL05</v>
          </cell>
          <cell r="C464" t="str">
            <v>Bloque L gris 40x40x6 (LOSP-H 400-400-60)</v>
          </cell>
          <cell r="J464" t="str">
            <v>M2</v>
          </cell>
          <cell r="K464">
            <v>1</v>
          </cell>
          <cell r="L464">
            <v>0</v>
          </cell>
          <cell r="M464">
            <v>55346.899999999994</v>
          </cell>
          <cell r="N464">
            <v>55346.899999999994</v>
          </cell>
        </row>
        <row r="465">
          <cell r="B465" t="str">
            <v>B02</v>
          </cell>
          <cell r="C465" t="str">
            <v>Mortero 1:4, 2000 PSI</v>
          </cell>
          <cell r="J465" t="str">
            <v>M3</v>
          </cell>
          <cell r="K465">
            <v>0.05</v>
          </cell>
          <cell r="L465">
            <v>0</v>
          </cell>
          <cell r="M465">
            <v>270248.51134833926</v>
          </cell>
          <cell r="N465">
            <v>13512.425567416964</v>
          </cell>
        </row>
        <row r="467">
          <cell r="B467" t="str">
            <v>Materiales</v>
          </cell>
          <cell r="D467" t="str">
            <v>Equipos</v>
          </cell>
          <cell r="F467" t="str">
            <v>AIU</v>
          </cell>
          <cell r="H467" t="str">
            <v>Subtotal</v>
          </cell>
          <cell r="J467" t="str">
            <v>Mano de Obra</v>
          </cell>
          <cell r="K467" t="str">
            <v>Otros</v>
          </cell>
          <cell r="M467" t="str">
            <v>VALOR TOTAL</v>
          </cell>
        </row>
        <row r="468">
          <cell r="B468">
            <v>68859.325567416963</v>
          </cell>
          <cell r="D468">
            <v>766.77620435684298</v>
          </cell>
          <cell r="F468">
            <v>0</v>
          </cell>
          <cell r="H468">
            <v>69626.1017717738</v>
          </cell>
          <cell r="J468">
            <v>10972.756215753334</v>
          </cell>
          <cell r="K468">
            <v>0</v>
          </cell>
          <cell r="M468">
            <v>80598.857987527139</v>
          </cell>
        </row>
        <row r="471">
          <cell r="B471" t="str">
            <v>05-09</v>
          </cell>
          <cell r="C471" t="str">
            <v>SUMINISTRO E INSTALACION DE PISOS LOST-AL 400-400 O LOST-GU 400-400 (INCLUYE 4cm DE MORTERO 1:4 HECHO EN OBRA PARA BASE Y CEMENTO PARA SELLO DE JUNTAS</v>
          </cell>
          <cell r="M471" t="str">
            <v>M2</v>
          </cell>
        </row>
        <row r="472">
          <cell r="C472" t="str">
            <v>DESCRIPCIÓN</v>
          </cell>
          <cell r="J472" t="str">
            <v>UND</v>
          </cell>
          <cell r="K472" t="str">
            <v>CANT.</v>
          </cell>
          <cell r="L472" t="str">
            <v>DESP.%</v>
          </cell>
          <cell r="M472" t="str">
            <v>PRECIO UNIT</v>
          </cell>
          <cell r="N472" t="str">
            <v>VALOR TOTAL</v>
          </cell>
        </row>
        <row r="474">
          <cell r="B474" t="str">
            <v>MO04</v>
          </cell>
          <cell r="C474" t="str">
            <v>AYUDANTE</v>
          </cell>
          <cell r="J474" t="str">
            <v>Hora</v>
          </cell>
          <cell r="K474">
            <v>0.5</v>
          </cell>
          <cell r="L474">
            <v>0</v>
          </cell>
          <cell r="M474">
            <v>5585.1951348458342</v>
          </cell>
          <cell r="N474">
            <v>2792.5975674229171</v>
          </cell>
        </row>
        <row r="475">
          <cell r="B475" t="str">
            <v>MO05</v>
          </cell>
          <cell r="C475" t="str">
            <v>OFICIAL</v>
          </cell>
          <cell r="J475" t="str">
            <v>Hora</v>
          </cell>
          <cell r="K475">
            <v>0.5</v>
          </cell>
          <cell r="L475">
            <v>0</v>
          </cell>
          <cell r="M475">
            <v>8130.7501348458327</v>
          </cell>
          <cell r="N475">
            <v>4065.3750674229163</v>
          </cell>
        </row>
        <row r="476">
          <cell r="B476" t="str">
            <v>HRMN01</v>
          </cell>
          <cell r="C476" t="str">
            <v>HERRAMIENTA MENOR</v>
          </cell>
          <cell r="J476" t="str">
            <v>Glob</v>
          </cell>
          <cell r="K476">
            <v>4.4889999999999999E-2</v>
          </cell>
          <cell r="L476">
            <v>0</v>
          </cell>
          <cell r="M476">
            <v>6857.9726348458335</v>
          </cell>
          <cell r="N476">
            <v>307.85439157822947</v>
          </cell>
        </row>
        <row r="477">
          <cell r="B477" t="str">
            <v>BL06</v>
          </cell>
          <cell r="C477" t="str">
            <v>Bloque L táctil alerta (LOST-AL 400-400) o guía 40x40x6 (LOST-GU 400-400)</v>
          </cell>
          <cell r="J477" t="str">
            <v>M2</v>
          </cell>
          <cell r="K477">
            <v>1</v>
          </cell>
          <cell r="L477">
            <v>0</v>
          </cell>
          <cell r="M477">
            <v>69995.8</v>
          </cell>
          <cell r="N477">
            <v>69995.8</v>
          </cell>
        </row>
        <row r="478">
          <cell r="B478" t="str">
            <v>B02</v>
          </cell>
          <cell r="C478" t="str">
            <v>Mortero 1:4, 2000 PSI</v>
          </cell>
          <cell r="J478" t="str">
            <v>M3</v>
          </cell>
          <cell r="K478">
            <v>0.05</v>
          </cell>
          <cell r="L478">
            <v>0</v>
          </cell>
          <cell r="M478">
            <v>270248.51134833926</v>
          </cell>
          <cell r="N478">
            <v>13512.425567416964</v>
          </cell>
        </row>
        <row r="480">
          <cell r="B480" t="str">
            <v>Materiales</v>
          </cell>
          <cell r="D480" t="str">
            <v>Equipos</v>
          </cell>
          <cell r="F480" t="str">
            <v>AIU</v>
          </cell>
          <cell r="H480" t="str">
            <v>Subtotal</v>
          </cell>
          <cell r="J480" t="str">
            <v>Mano de Obra</v>
          </cell>
          <cell r="K480" t="str">
            <v>Otros</v>
          </cell>
          <cell r="M480" t="str">
            <v>VALOR TOTAL</v>
          </cell>
        </row>
        <row r="481">
          <cell r="B481">
            <v>83508.225567416972</v>
          </cell>
          <cell r="D481">
            <v>307.85439157822947</v>
          </cell>
          <cell r="F481">
            <v>0</v>
          </cell>
          <cell r="H481">
            <v>83816.079958995208</v>
          </cell>
          <cell r="J481">
            <v>6857.9726348458335</v>
          </cell>
          <cell r="K481">
            <v>0</v>
          </cell>
          <cell r="M481">
            <v>90674.052593841043</v>
          </cell>
        </row>
        <row r="484">
          <cell r="B484" t="str">
            <v>05-10</v>
          </cell>
          <cell r="C484" t="str">
            <v>SUMINISTRO Y APLICACIÓN DE REVESTIMIENTO EN MICROCEMENTO DE E=2 A 4CM. (SUPERFICIE SELLADA).</v>
          </cell>
          <cell r="M484" t="str">
            <v>M2</v>
          </cell>
        </row>
        <row r="485">
          <cell r="C485" t="str">
            <v>DESCRIPCIÓN</v>
          </cell>
          <cell r="J485" t="str">
            <v>UND</v>
          </cell>
          <cell r="K485" t="str">
            <v>CANT.</v>
          </cell>
          <cell r="L485" t="str">
            <v>DESP.%</v>
          </cell>
          <cell r="M485" t="str">
            <v>PRECIO UNIT</v>
          </cell>
          <cell r="N485" t="str">
            <v>VALOR TOTAL</v>
          </cell>
        </row>
        <row r="487">
          <cell r="B487" t="str">
            <v>MO04</v>
          </cell>
          <cell r="C487" t="str">
            <v>AYUDANTE</v>
          </cell>
          <cell r="J487" t="str">
            <v>Hora</v>
          </cell>
          <cell r="K487">
            <v>0.68500000000000005</v>
          </cell>
          <cell r="L487">
            <v>0</v>
          </cell>
          <cell r="M487">
            <v>5585.1951348458342</v>
          </cell>
          <cell r="N487">
            <v>3825.8586673693967</v>
          </cell>
        </row>
        <row r="488">
          <cell r="B488" t="str">
            <v>MO05</v>
          </cell>
          <cell r="C488" t="str">
            <v>OFICIAL</v>
          </cell>
          <cell r="J488" t="str">
            <v>Hora</v>
          </cell>
          <cell r="K488">
            <v>0.68500000000000005</v>
          </cell>
          <cell r="L488">
            <v>0</v>
          </cell>
          <cell r="M488">
            <v>8130.7501348458327</v>
          </cell>
          <cell r="N488">
            <v>5569.5638423693954</v>
          </cell>
        </row>
        <row r="489">
          <cell r="B489" t="str">
            <v>HRMN01</v>
          </cell>
          <cell r="C489" t="str">
            <v>HERRAMIENTA MENOR</v>
          </cell>
          <cell r="J489" t="str">
            <v>Glob</v>
          </cell>
          <cell r="K489">
            <v>8.7110000000000007E-2</v>
          </cell>
          <cell r="L489">
            <v>0</v>
          </cell>
          <cell r="M489">
            <v>9395.4225097387916</v>
          </cell>
          <cell r="N489">
            <v>818.43525482334621</v>
          </cell>
        </row>
        <row r="490">
          <cell r="B490" t="str">
            <v>BL07</v>
          </cell>
          <cell r="C490" t="str">
            <v>Microcemento</v>
          </cell>
          <cell r="J490" t="str">
            <v>M2</v>
          </cell>
          <cell r="K490">
            <v>1</v>
          </cell>
          <cell r="L490">
            <v>0</v>
          </cell>
          <cell r="M490">
            <v>62475</v>
          </cell>
          <cell r="N490">
            <v>62475</v>
          </cell>
        </row>
        <row r="492">
          <cell r="B492" t="str">
            <v>Materiales</v>
          </cell>
          <cell r="D492" t="str">
            <v>Equipos</v>
          </cell>
          <cell r="F492" t="str">
            <v>AIU</v>
          </cell>
          <cell r="H492" t="str">
            <v>Subtotal</v>
          </cell>
          <cell r="J492" t="str">
            <v>Mano de Obra</v>
          </cell>
          <cell r="K492" t="str">
            <v>Otros</v>
          </cell>
          <cell r="M492" t="str">
            <v>VALOR TOTAL</v>
          </cell>
        </row>
        <row r="493">
          <cell r="B493">
            <v>62475</v>
          </cell>
          <cell r="D493">
            <v>818.43525482334621</v>
          </cell>
          <cell r="F493">
            <v>0</v>
          </cell>
          <cell r="H493">
            <v>63293.435254823344</v>
          </cell>
          <cell r="J493">
            <v>9395.4225097387916</v>
          </cell>
          <cell r="K493">
            <v>0</v>
          </cell>
          <cell r="M493">
            <v>72688.857764562141</v>
          </cell>
        </row>
        <row r="496">
          <cell r="B496" t="str">
            <v>05-11</v>
          </cell>
          <cell r="C496" t="str">
            <v>SUMINISTRO E INSTALACIÓN DE CERRAMIENTO EN MALLA RIZADA DE H=2.90 CON SOPORTES EN TUBO CIRCULAR DE 4"</v>
          </cell>
          <cell r="M496" t="str">
            <v>ML</v>
          </cell>
        </row>
        <row r="497">
          <cell r="C497" t="str">
            <v>DESCRIPCIÓN</v>
          </cell>
          <cell r="J497" t="str">
            <v>UND</v>
          </cell>
          <cell r="K497" t="str">
            <v>CANT.</v>
          </cell>
          <cell r="L497" t="str">
            <v>DESP.%</v>
          </cell>
          <cell r="M497" t="str">
            <v>PRECIO UNIT</v>
          </cell>
          <cell r="N497" t="str">
            <v>VALOR TOTAL</v>
          </cell>
        </row>
        <row r="499">
          <cell r="B499" t="str">
            <v>MO04</v>
          </cell>
          <cell r="C499" t="str">
            <v>AYUDANTE</v>
          </cell>
          <cell r="J499" t="str">
            <v>Hora</v>
          </cell>
          <cell r="K499">
            <v>0.5</v>
          </cell>
          <cell r="L499">
            <v>0</v>
          </cell>
          <cell r="M499">
            <v>5585.1951348458342</v>
          </cell>
          <cell r="N499">
            <v>2792.5975674229171</v>
          </cell>
        </row>
        <row r="500">
          <cell r="B500" t="str">
            <v>MO04</v>
          </cell>
          <cell r="C500" t="str">
            <v>AYUDANTE</v>
          </cell>
          <cell r="J500" t="str">
            <v>Hora</v>
          </cell>
          <cell r="K500">
            <v>0.5</v>
          </cell>
          <cell r="L500">
            <v>0</v>
          </cell>
          <cell r="M500">
            <v>5585.1951348458342</v>
          </cell>
          <cell r="N500">
            <v>2792.5975674229171</v>
          </cell>
        </row>
        <row r="501">
          <cell r="B501" t="str">
            <v>MO05</v>
          </cell>
          <cell r="C501" t="str">
            <v>OFICIAL</v>
          </cell>
          <cell r="J501" t="str">
            <v>Hora</v>
          </cell>
          <cell r="K501">
            <v>0.5</v>
          </cell>
          <cell r="L501">
            <v>0</v>
          </cell>
          <cell r="M501">
            <v>8130.7501348458327</v>
          </cell>
          <cell r="N501">
            <v>4065.3750674229163</v>
          </cell>
        </row>
        <row r="502">
          <cell r="B502" t="str">
            <v>MO08</v>
          </cell>
          <cell r="C502" t="str">
            <v>OFICIAL METALISTERIA</v>
          </cell>
          <cell r="J502" t="str">
            <v>Hora</v>
          </cell>
          <cell r="K502">
            <v>0.1</v>
          </cell>
          <cell r="L502">
            <v>0</v>
          </cell>
          <cell r="M502">
            <v>9721.9720098458329</v>
          </cell>
          <cell r="N502">
            <v>972.19720098458333</v>
          </cell>
        </row>
        <row r="503">
          <cell r="B503" t="str">
            <v>MO09</v>
          </cell>
          <cell r="C503" t="str">
            <v>OFICIAL PINTURA</v>
          </cell>
          <cell r="J503" t="str">
            <v>Hora</v>
          </cell>
          <cell r="K503">
            <v>0.1</v>
          </cell>
          <cell r="L503">
            <v>0</v>
          </cell>
          <cell r="M503">
            <v>9721.9720098458329</v>
          </cell>
          <cell r="N503">
            <v>972.19720098458333</v>
          </cell>
        </row>
        <row r="504">
          <cell r="B504" t="str">
            <v>HRMN01</v>
          </cell>
          <cell r="C504" t="str">
            <v>HERRAMIENTA MENOR</v>
          </cell>
          <cell r="J504" t="str">
            <v>Glob</v>
          </cell>
          <cell r="K504">
            <v>0.108277</v>
          </cell>
          <cell r="L504">
            <v>0</v>
          </cell>
          <cell r="M504">
            <v>9650.570202268751</v>
          </cell>
          <cell r="N504">
            <v>1044.9347897910536</v>
          </cell>
        </row>
        <row r="505">
          <cell r="B505" t="str">
            <v>PT03</v>
          </cell>
          <cell r="C505" t="str">
            <v>Thiner corriente</v>
          </cell>
          <cell r="J505" t="str">
            <v>GL</v>
          </cell>
          <cell r="K505">
            <v>0.03</v>
          </cell>
          <cell r="L505">
            <v>0</v>
          </cell>
          <cell r="M505">
            <v>15000</v>
          </cell>
          <cell r="N505">
            <v>450</v>
          </cell>
        </row>
        <row r="506">
          <cell r="B506" t="str">
            <v>ES02</v>
          </cell>
          <cell r="C506" t="str">
            <v>SOLDADURA 6011X1/8"</v>
          </cell>
          <cell r="J506" t="str">
            <v>KG</v>
          </cell>
          <cell r="K506">
            <v>0.02</v>
          </cell>
          <cell r="L506">
            <v>0</v>
          </cell>
          <cell r="M506">
            <v>8700</v>
          </cell>
          <cell r="N506">
            <v>174</v>
          </cell>
        </row>
        <row r="507">
          <cell r="B507" t="str">
            <v>PT09</v>
          </cell>
          <cell r="C507" t="str">
            <v>Esmalte pintura</v>
          </cell>
          <cell r="J507" t="str">
            <v>GL</v>
          </cell>
          <cell r="K507">
            <v>0.03</v>
          </cell>
          <cell r="L507">
            <v>0</v>
          </cell>
          <cell r="M507">
            <v>62320</v>
          </cell>
          <cell r="N507">
            <v>1869.6</v>
          </cell>
        </row>
        <row r="508">
          <cell r="B508" t="str">
            <v>MU01</v>
          </cell>
          <cell r="C508" t="str">
            <v>ÁNGULO 1-1/2"*6.35*600</v>
          </cell>
          <cell r="J508" t="str">
            <v>ML</v>
          </cell>
          <cell r="K508">
            <v>16.64</v>
          </cell>
          <cell r="L508">
            <v>0</v>
          </cell>
          <cell r="M508">
            <v>4967</v>
          </cell>
          <cell r="N508">
            <v>82650.880000000005</v>
          </cell>
        </row>
        <row r="509">
          <cell r="B509" t="str">
            <v>AC19</v>
          </cell>
          <cell r="C509" t="str">
            <v>ALAMBRE DE PUAS #12.5 - 3 HILOS</v>
          </cell>
          <cell r="J509" t="str">
            <v>KG</v>
          </cell>
          <cell r="K509">
            <v>0.32100000000000001</v>
          </cell>
          <cell r="L509">
            <v>0.05</v>
          </cell>
          <cell r="M509">
            <v>4330</v>
          </cell>
          <cell r="N509">
            <v>1459.4265</v>
          </cell>
        </row>
        <row r="510">
          <cell r="B510" t="str">
            <v>MU02</v>
          </cell>
          <cell r="C510" t="str">
            <v>PLATINA 1-1/4"X3/16X680</v>
          </cell>
          <cell r="J510" t="str">
            <v>ML</v>
          </cell>
          <cell r="K510">
            <v>16.64</v>
          </cell>
          <cell r="L510">
            <v>0</v>
          </cell>
          <cell r="M510">
            <v>1400</v>
          </cell>
          <cell r="N510">
            <v>23296</v>
          </cell>
        </row>
        <row r="511">
          <cell r="B511" t="str">
            <v>MU03</v>
          </cell>
          <cell r="C511" t="str">
            <v>TEJIDO METÁLICO ALAMBRE Nº10</v>
          </cell>
          <cell r="J511" t="str">
            <v>M2</v>
          </cell>
          <cell r="K511">
            <v>2.6880000000000002</v>
          </cell>
          <cell r="L511">
            <v>0</v>
          </cell>
          <cell r="M511">
            <v>15000</v>
          </cell>
          <cell r="N511">
            <v>40320</v>
          </cell>
        </row>
        <row r="512">
          <cell r="B512" t="str">
            <v>MU04</v>
          </cell>
          <cell r="C512" t="str">
            <v>PERNO 3/8" GALVANIZADO</v>
          </cell>
          <cell r="J512" t="str">
            <v>UND</v>
          </cell>
          <cell r="K512">
            <v>13.2</v>
          </cell>
          <cell r="L512">
            <v>0</v>
          </cell>
          <cell r="M512">
            <v>550</v>
          </cell>
          <cell r="N512">
            <v>7260</v>
          </cell>
        </row>
        <row r="513">
          <cell r="B513" t="str">
            <v>MU05</v>
          </cell>
          <cell r="C513" t="str">
            <v>TUBO CIRCULAR METÁLICO D=4"</v>
          </cell>
          <cell r="J513" t="str">
            <v>ML</v>
          </cell>
          <cell r="K513">
            <v>2.3199999999999998</v>
          </cell>
          <cell r="L513">
            <v>0</v>
          </cell>
          <cell r="M513">
            <v>14500</v>
          </cell>
          <cell r="N513">
            <v>33640</v>
          </cell>
        </row>
        <row r="514">
          <cell r="B514" t="str">
            <v>B01</v>
          </cell>
          <cell r="C514" t="str">
            <v>CONCRETO SIMPLE CLASE D, 3000 PSI</v>
          </cell>
          <cell r="J514" t="str">
            <v>M3</v>
          </cell>
          <cell r="K514">
            <v>0.125</v>
          </cell>
          <cell r="L514">
            <v>0</v>
          </cell>
          <cell r="M514">
            <v>242245.10584730067</v>
          </cell>
          <cell r="N514">
            <v>30280.638230912584</v>
          </cell>
        </row>
        <row r="515">
          <cell r="B515" t="str">
            <v>ES03</v>
          </cell>
          <cell r="C515" t="str">
            <v>ANTICORROSIVO PHCL</v>
          </cell>
          <cell r="J515" t="str">
            <v>GL</v>
          </cell>
          <cell r="K515">
            <v>0.3</v>
          </cell>
          <cell r="L515">
            <v>0</v>
          </cell>
          <cell r="M515">
            <v>38462</v>
          </cell>
          <cell r="N515">
            <v>11538.6</v>
          </cell>
        </row>
        <row r="516">
          <cell r="B516" t="str">
            <v>FH39</v>
          </cell>
          <cell r="C516" t="str">
            <v>Pintura Mate Negra</v>
          </cell>
          <cell r="J516" t="str">
            <v>GLN</v>
          </cell>
          <cell r="K516">
            <v>0.3</v>
          </cell>
          <cell r="L516">
            <v>0</v>
          </cell>
          <cell r="M516">
            <v>101626</v>
          </cell>
          <cell r="N516">
            <v>30487.8</v>
          </cell>
        </row>
        <row r="517">
          <cell r="B517" t="str">
            <v>MC01</v>
          </cell>
          <cell r="C517" t="str">
            <v>Soldador eléctrico</v>
          </cell>
          <cell r="J517" t="str">
            <v>Día</v>
          </cell>
          <cell r="K517">
            <v>3.5999999999999997E-2</v>
          </cell>
          <cell r="L517">
            <v>0</v>
          </cell>
          <cell r="M517">
            <v>28700</v>
          </cell>
          <cell r="N517">
            <v>1033.1999999999998</v>
          </cell>
        </row>
        <row r="519">
          <cell r="B519" t="str">
            <v>Materiales</v>
          </cell>
          <cell r="D519" t="str">
            <v>Equipos</v>
          </cell>
          <cell r="F519" t="str">
            <v>AIU</v>
          </cell>
          <cell r="H519" t="str">
            <v>Subtotal</v>
          </cell>
          <cell r="J519" t="str">
            <v>Mano de Obra</v>
          </cell>
          <cell r="K519" t="str">
            <v>Otros</v>
          </cell>
          <cell r="M519" t="str">
            <v>VALOR TOTAL</v>
          </cell>
        </row>
        <row r="520">
          <cell r="B520">
            <v>263426.94473091263</v>
          </cell>
          <cell r="D520">
            <v>2078.1347897910537</v>
          </cell>
          <cell r="F520">
            <v>0</v>
          </cell>
          <cell r="H520">
            <v>265505.0795207037</v>
          </cell>
          <cell r="J520">
            <v>11594.964604237917</v>
          </cell>
          <cell r="K520">
            <v>0</v>
          </cell>
          <cell r="M520">
            <v>277100.04412494163</v>
          </cell>
        </row>
        <row r="523">
          <cell r="B523" t="str">
            <v>05-12</v>
          </cell>
          <cell r="C523" t="str">
            <v>SUMINISTRACIÓN E INSTALACIÓN DE MALLA ESLABONADA</v>
          </cell>
          <cell r="M523" t="str">
            <v>M2</v>
          </cell>
        </row>
        <row r="525">
          <cell r="B525" t="str">
            <v>MO04</v>
          </cell>
          <cell r="C525" t="str">
            <v>AYUDANTE</v>
          </cell>
          <cell r="J525" t="str">
            <v>Hora</v>
          </cell>
          <cell r="K525">
            <v>0.15</v>
          </cell>
          <cell r="L525">
            <v>0</v>
          </cell>
          <cell r="M525">
            <v>5585.1951348458342</v>
          </cell>
          <cell r="N525">
            <v>837.77927022687516</v>
          </cell>
        </row>
        <row r="526">
          <cell r="B526" t="str">
            <v>MO04</v>
          </cell>
          <cell r="C526" t="str">
            <v>AYUDANTE</v>
          </cell>
          <cell r="J526" t="str">
            <v>Hora</v>
          </cell>
          <cell r="K526">
            <v>0.15</v>
          </cell>
          <cell r="L526">
            <v>0</v>
          </cell>
          <cell r="M526">
            <v>5585.1951348458342</v>
          </cell>
          <cell r="N526">
            <v>837.77927022687516</v>
          </cell>
        </row>
        <row r="527">
          <cell r="B527" t="str">
            <v>MO05</v>
          </cell>
          <cell r="C527" t="str">
            <v>OFICIAL</v>
          </cell>
          <cell r="J527" t="str">
            <v>Hora</v>
          </cell>
          <cell r="K527">
            <v>0.15</v>
          </cell>
          <cell r="L527">
            <v>0</v>
          </cell>
          <cell r="M527">
            <v>8130.7501348458327</v>
          </cell>
          <cell r="N527">
            <v>1219.6125202268749</v>
          </cell>
        </row>
        <row r="528">
          <cell r="B528" t="str">
            <v>MO08</v>
          </cell>
          <cell r="C528" t="str">
            <v>OFICIAL METALISTERIA</v>
          </cell>
          <cell r="J528" t="str">
            <v>Hora</v>
          </cell>
          <cell r="K528">
            <v>0.15</v>
          </cell>
          <cell r="L528">
            <v>0</v>
          </cell>
          <cell r="M528">
            <v>9721.9720098458329</v>
          </cell>
          <cell r="N528">
            <v>1458.2958014768749</v>
          </cell>
        </row>
        <row r="529">
          <cell r="B529" t="str">
            <v>MO09</v>
          </cell>
          <cell r="C529" t="str">
            <v>OFICIAL PINTURA</v>
          </cell>
          <cell r="J529" t="str">
            <v>Hora</v>
          </cell>
          <cell r="K529">
            <v>0.15</v>
          </cell>
          <cell r="L529">
            <v>0</v>
          </cell>
          <cell r="M529">
            <v>9721.9720098458329</v>
          </cell>
          <cell r="N529">
            <v>1458.2958014768749</v>
          </cell>
        </row>
        <row r="530">
          <cell r="B530" t="str">
            <v>HRMN01</v>
          </cell>
          <cell r="C530" t="str">
            <v>HERRAMIENTA MENOR</v>
          </cell>
          <cell r="J530" t="str">
            <v>Glob</v>
          </cell>
          <cell r="K530">
            <v>0.21579999999999999</v>
          </cell>
          <cell r="L530">
            <v>0</v>
          </cell>
          <cell r="M530">
            <v>2895.1710606806255</v>
          </cell>
          <cell r="N530">
            <v>624.7779148948789</v>
          </cell>
        </row>
        <row r="531">
          <cell r="B531" t="str">
            <v>DM42</v>
          </cell>
          <cell r="C531" t="str">
            <v>Malla eslabonada</v>
          </cell>
          <cell r="J531" t="str">
            <v>M2</v>
          </cell>
          <cell r="K531">
            <v>1</v>
          </cell>
          <cell r="L531">
            <v>0</v>
          </cell>
          <cell r="M531">
            <v>18300</v>
          </cell>
          <cell r="N531">
            <v>18300</v>
          </cell>
        </row>
        <row r="532">
          <cell r="B532" t="str">
            <v>PT03</v>
          </cell>
          <cell r="C532" t="str">
            <v>Thiner corriente</v>
          </cell>
          <cell r="J532" t="str">
            <v>GL</v>
          </cell>
          <cell r="K532">
            <v>7.0000000000000001E-3</v>
          </cell>
          <cell r="L532">
            <v>0</v>
          </cell>
          <cell r="M532">
            <v>15000</v>
          </cell>
          <cell r="N532">
            <v>105</v>
          </cell>
        </row>
        <row r="533">
          <cell r="B533" t="str">
            <v>ES02</v>
          </cell>
          <cell r="C533" t="str">
            <v>SOLDADURA 6011X1/8"</v>
          </cell>
          <cell r="J533" t="str">
            <v>KG</v>
          </cell>
          <cell r="K533">
            <v>0.05</v>
          </cell>
          <cell r="L533">
            <v>0</v>
          </cell>
          <cell r="M533">
            <v>8700</v>
          </cell>
          <cell r="N533">
            <v>435</v>
          </cell>
        </row>
        <row r="534">
          <cell r="B534" t="str">
            <v>PT09</v>
          </cell>
          <cell r="C534" t="str">
            <v>Esmalte pintura</v>
          </cell>
          <cell r="J534" t="str">
            <v>GL</v>
          </cell>
          <cell r="K534">
            <v>0.02</v>
          </cell>
          <cell r="L534">
            <v>0</v>
          </cell>
          <cell r="M534">
            <v>62320</v>
          </cell>
          <cell r="N534">
            <v>1246.4000000000001</v>
          </cell>
        </row>
        <row r="535">
          <cell r="B535" t="str">
            <v>MC01</v>
          </cell>
          <cell r="C535" t="str">
            <v>Soldador eléctrico</v>
          </cell>
          <cell r="J535" t="str">
            <v>Día</v>
          </cell>
          <cell r="K535">
            <v>1.4999999999999999E-2</v>
          </cell>
          <cell r="L535">
            <v>0</v>
          </cell>
          <cell r="M535">
            <v>28700</v>
          </cell>
          <cell r="N535">
            <v>430.5</v>
          </cell>
        </row>
        <row r="537">
          <cell r="B537" t="str">
            <v>Materiales</v>
          </cell>
          <cell r="D537" t="str">
            <v>Equipos</v>
          </cell>
          <cell r="F537" t="str">
            <v>AIU</v>
          </cell>
          <cell r="H537" t="str">
            <v>Subtotal</v>
          </cell>
          <cell r="J537" t="str">
            <v>Mano de Obra</v>
          </cell>
          <cell r="K537" t="str">
            <v>Otros</v>
          </cell>
          <cell r="M537" t="str">
            <v>VALOR TOTAL</v>
          </cell>
        </row>
        <row r="538">
          <cell r="B538">
            <v>20086.400000000001</v>
          </cell>
          <cell r="D538">
            <v>1055.2779148948789</v>
          </cell>
          <cell r="F538">
            <v>0</v>
          </cell>
          <cell r="H538">
            <v>21141.677914894881</v>
          </cell>
          <cell r="J538">
            <v>5811.7626636343748</v>
          </cell>
          <cell r="K538">
            <v>0</v>
          </cell>
          <cell r="M538">
            <v>26953.440578529255</v>
          </cell>
        </row>
        <row r="541">
          <cell r="B541" t="str">
            <v>05-13</v>
          </cell>
          <cell r="C541" t="str">
            <v>SUMINISTRO E INSTALACIÓN DE BANCA PREFABRICADA</v>
          </cell>
          <cell r="M541" t="str">
            <v>UND</v>
          </cell>
        </row>
        <row r="542">
          <cell r="C542" t="str">
            <v>DESCRIPCIÓN</v>
          </cell>
          <cell r="J542" t="str">
            <v>UND</v>
          </cell>
          <cell r="K542" t="str">
            <v>CANT.</v>
          </cell>
          <cell r="L542" t="str">
            <v>DESP.%</v>
          </cell>
          <cell r="M542" t="str">
            <v>PRECIO UNIT</v>
          </cell>
          <cell r="N542" t="str">
            <v>VALOR TOTAL</v>
          </cell>
        </row>
        <row r="544">
          <cell r="B544" t="str">
            <v>MO04</v>
          </cell>
          <cell r="C544" t="str">
            <v>AYUDANTE</v>
          </cell>
          <cell r="J544" t="str">
            <v>Hora</v>
          </cell>
          <cell r="K544">
            <v>0.68500000000000005</v>
          </cell>
          <cell r="L544">
            <v>0</v>
          </cell>
          <cell r="M544">
            <v>5585.1951348458342</v>
          </cell>
          <cell r="N544">
            <v>3825.8586673693967</v>
          </cell>
        </row>
        <row r="545">
          <cell r="B545" t="str">
            <v>MO05</v>
          </cell>
          <cell r="C545" t="str">
            <v>OFICIAL</v>
          </cell>
          <cell r="J545" t="str">
            <v>Hora</v>
          </cell>
          <cell r="K545">
            <v>0.68500000000000005</v>
          </cell>
          <cell r="L545">
            <v>0</v>
          </cell>
          <cell r="M545">
            <v>8130.7501348458327</v>
          </cell>
          <cell r="N545">
            <v>5569.5638423693954</v>
          </cell>
        </row>
        <row r="546">
          <cell r="B546" t="str">
            <v>HRMN01</v>
          </cell>
          <cell r="C546" t="str">
            <v>HERRAMIENTA MENOR</v>
          </cell>
          <cell r="J546" t="str">
            <v>Glob</v>
          </cell>
          <cell r="K546">
            <v>8.7110000000000007E-2</v>
          </cell>
          <cell r="L546">
            <v>0</v>
          </cell>
          <cell r="M546">
            <v>9395.4225097387916</v>
          </cell>
          <cell r="N546">
            <v>818.43525482334621</v>
          </cell>
        </row>
        <row r="547">
          <cell r="B547" t="str">
            <v>B01</v>
          </cell>
          <cell r="C547" t="str">
            <v>CONCRETO SIMPLE CLASE D, 3000 PSI</v>
          </cell>
          <cell r="J547" t="str">
            <v>M3</v>
          </cell>
          <cell r="K547">
            <v>0.05</v>
          </cell>
          <cell r="L547">
            <v>0.05</v>
          </cell>
          <cell r="M547">
            <v>285878.9204796229</v>
          </cell>
          <cell r="N547">
            <v>15008.643325180203</v>
          </cell>
        </row>
        <row r="548">
          <cell r="B548" t="str">
            <v>DM43</v>
          </cell>
          <cell r="C548" t="str">
            <v>Banca prefabricada</v>
          </cell>
          <cell r="J548" t="str">
            <v>UND</v>
          </cell>
          <cell r="K548">
            <v>1</v>
          </cell>
          <cell r="L548">
            <v>0</v>
          </cell>
          <cell r="M548">
            <v>301726.88</v>
          </cell>
          <cell r="N548">
            <v>301726.88</v>
          </cell>
        </row>
        <row r="550">
          <cell r="B550" t="str">
            <v>Materiales</v>
          </cell>
          <cell r="D550" t="str">
            <v>Equipos</v>
          </cell>
          <cell r="F550" t="str">
            <v>AIU</v>
          </cell>
          <cell r="H550" t="str">
            <v>Subtotal</v>
          </cell>
          <cell r="J550" t="str">
            <v>Mano de Obra</v>
          </cell>
          <cell r="K550" t="str">
            <v>Otros</v>
          </cell>
          <cell r="M550" t="str">
            <v>VALOR TOTAL</v>
          </cell>
        </row>
        <row r="551">
          <cell r="B551">
            <v>301726.88</v>
          </cell>
          <cell r="D551">
            <v>818.43525482334621</v>
          </cell>
          <cell r="F551">
            <v>0</v>
          </cell>
          <cell r="H551">
            <v>302545.31525482336</v>
          </cell>
          <cell r="J551">
            <v>9395.4225097387916</v>
          </cell>
          <cell r="K551">
            <v>0</v>
          </cell>
          <cell r="M551">
            <v>311940.73776456213</v>
          </cell>
        </row>
        <row r="554">
          <cell r="B554" t="str">
            <v>05-14</v>
          </cell>
          <cell r="C554" t="str">
            <v>MURO EN LADRILLO ESTRUC.</v>
          </cell>
          <cell r="M554" t="str">
            <v>M2</v>
          </cell>
        </row>
        <row r="555">
          <cell r="C555" t="str">
            <v>DESCRIPCIÓN</v>
          </cell>
          <cell r="J555" t="str">
            <v>UND</v>
          </cell>
          <cell r="K555" t="str">
            <v>CANT.</v>
          </cell>
          <cell r="L555" t="str">
            <v>DESP.%</v>
          </cell>
          <cell r="M555" t="str">
            <v>PRECIO UNIT</v>
          </cell>
          <cell r="N555" t="str">
            <v>VALOR TOTAL</v>
          </cell>
        </row>
        <row r="557">
          <cell r="B557" t="str">
            <v>MO04</v>
          </cell>
          <cell r="C557" t="str">
            <v>AYUDANTE</v>
          </cell>
          <cell r="J557" t="str">
            <v>Hora</v>
          </cell>
          <cell r="K557">
            <v>0.5</v>
          </cell>
          <cell r="L557">
            <v>0</v>
          </cell>
          <cell r="M557">
            <v>5585.1951348458342</v>
          </cell>
          <cell r="N557">
            <v>2792.5975674229171</v>
          </cell>
        </row>
        <row r="558">
          <cell r="B558" t="str">
            <v>MO05</v>
          </cell>
          <cell r="C558" t="str">
            <v>OFICIAL</v>
          </cell>
          <cell r="J558" t="str">
            <v>Hora</v>
          </cell>
          <cell r="K558">
            <v>0.5</v>
          </cell>
          <cell r="L558">
            <v>0</v>
          </cell>
          <cell r="M558">
            <v>8130.7501348458327</v>
          </cell>
          <cell r="N558">
            <v>4065.3750674229163</v>
          </cell>
        </row>
        <row r="559">
          <cell r="B559" t="str">
            <v>HRMN01</v>
          </cell>
          <cell r="C559" t="str">
            <v>HERRAMIENTA MENOR</v>
          </cell>
          <cell r="J559" t="str">
            <v>Glob</v>
          </cell>
          <cell r="K559">
            <v>8.7110000000000007E-2</v>
          </cell>
          <cell r="L559">
            <v>0</v>
          </cell>
          <cell r="M559">
            <v>6857.9726348458335</v>
          </cell>
          <cell r="N559">
            <v>597.39799622142061</v>
          </cell>
        </row>
        <row r="560">
          <cell r="B560" t="str">
            <v>BL08</v>
          </cell>
          <cell r="C560" t="str">
            <v>Ladrillo estructural</v>
          </cell>
          <cell r="J560" t="str">
            <v>UND</v>
          </cell>
          <cell r="K560">
            <v>59</v>
          </cell>
          <cell r="L560">
            <v>0</v>
          </cell>
          <cell r="M560">
            <v>625</v>
          </cell>
          <cell r="N560">
            <v>36875</v>
          </cell>
        </row>
        <row r="561">
          <cell r="B561" t="str">
            <v>B02</v>
          </cell>
          <cell r="C561" t="str">
            <v>Mortero 1:4, 2000 PSI</v>
          </cell>
          <cell r="J561" t="str">
            <v>M3</v>
          </cell>
          <cell r="K561">
            <v>2.8000000000000001E-2</v>
          </cell>
          <cell r="L561">
            <v>0</v>
          </cell>
          <cell r="M561">
            <v>270248.51134833926</v>
          </cell>
          <cell r="N561">
            <v>7566.9583177534996</v>
          </cell>
        </row>
        <row r="562">
          <cell r="B562" t="str">
            <v>BL09</v>
          </cell>
          <cell r="C562" t="str">
            <v>Cal Hidratada</v>
          </cell>
          <cell r="J562" t="str">
            <v>KG</v>
          </cell>
          <cell r="K562">
            <v>2.5</v>
          </cell>
          <cell r="L562">
            <v>0</v>
          </cell>
          <cell r="M562">
            <v>850</v>
          </cell>
          <cell r="N562">
            <v>2125</v>
          </cell>
        </row>
        <row r="563">
          <cell r="B563" t="str">
            <v>MC04</v>
          </cell>
          <cell r="C563" t="str">
            <v>Andamio metálico tubular</v>
          </cell>
          <cell r="J563" t="str">
            <v>UND/Día</v>
          </cell>
          <cell r="K563">
            <v>0.08</v>
          </cell>
          <cell r="L563">
            <v>0</v>
          </cell>
          <cell r="M563">
            <v>24984</v>
          </cell>
          <cell r="N563">
            <v>1998.72</v>
          </cell>
        </row>
        <row r="565">
          <cell r="B565" t="str">
            <v>Materiales</v>
          </cell>
          <cell r="D565" t="str">
            <v>Equipos</v>
          </cell>
          <cell r="F565" t="str">
            <v>AIU</v>
          </cell>
          <cell r="H565" t="str">
            <v>Subtotal</v>
          </cell>
          <cell r="J565" t="str">
            <v>Mano de Obra</v>
          </cell>
          <cell r="K565" t="str">
            <v>Otros</v>
          </cell>
          <cell r="M565" t="str">
            <v>VALOR TOTAL</v>
          </cell>
        </row>
        <row r="566">
          <cell r="B566">
            <v>46566.958317753502</v>
          </cell>
          <cell r="D566">
            <v>2596.1179962214205</v>
          </cell>
          <cell r="F566">
            <v>0</v>
          </cell>
          <cell r="H566">
            <v>49163.076313974925</v>
          </cell>
          <cell r="J566">
            <v>6857.9726348458335</v>
          </cell>
          <cell r="K566">
            <v>0</v>
          </cell>
          <cell r="M566">
            <v>56021.04894882076</v>
          </cell>
        </row>
        <row r="569">
          <cell r="B569" t="str">
            <v>05-15</v>
          </cell>
          <cell r="C569" t="str">
            <v>TEJA ECOROOF 37 - CALIBRE 2.5 MM - PASARELA</v>
          </cell>
          <cell r="M569" t="str">
            <v>M2</v>
          </cell>
        </row>
        <row r="570">
          <cell r="C570" t="str">
            <v>DESCRIPCIÓN</v>
          </cell>
          <cell r="J570" t="str">
            <v>UND</v>
          </cell>
          <cell r="K570" t="str">
            <v>CANT.</v>
          </cell>
          <cell r="L570" t="str">
            <v>DESP.%</v>
          </cell>
          <cell r="M570" t="str">
            <v>PRECIO UNIT</v>
          </cell>
          <cell r="N570" t="str">
            <v>VALOR TOTAL</v>
          </cell>
        </row>
        <row r="572">
          <cell r="B572" t="str">
            <v>MO04</v>
          </cell>
          <cell r="C572" t="str">
            <v>AYUDANTE</v>
          </cell>
          <cell r="J572" t="str">
            <v>Hora</v>
          </cell>
          <cell r="K572">
            <v>0.2</v>
          </cell>
          <cell r="L572">
            <v>0</v>
          </cell>
          <cell r="M572">
            <v>5585.1951348458342</v>
          </cell>
          <cell r="N572">
            <v>1117.0390269691668</v>
          </cell>
        </row>
        <row r="573">
          <cell r="B573" t="str">
            <v>MO05</v>
          </cell>
          <cell r="C573" t="str">
            <v>OFICIAL</v>
          </cell>
          <cell r="J573" t="str">
            <v>Hora</v>
          </cell>
          <cell r="K573">
            <v>0.2</v>
          </cell>
          <cell r="L573">
            <v>0</v>
          </cell>
          <cell r="M573">
            <v>8130.7501348458327</v>
          </cell>
          <cell r="N573">
            <v>1626.1500269691667</v>
          </cell>
        </row>
        <row r="574">
          <cell r="B574" t="str">
            <v>HRMN01</v>
          </cell>
          <cell r="C574" t="str">
            <v>HERRAMIENTA MENOR</v>
          </cell>
          <cell r="J574" t="str">
            <v>Glob</v>
          </cell>
          <cell r="K574">
            <v>0.5</v>
          </cell>
          <cell r="L574">
            <v>0</v>
          </cell>
          <cell r="M574">
            <v>2743.1890539383335</v>
          </cell>
          <cell r="N574">
            <v>1371.5945269691667</v>
          </cell>
        </row>
        <row r="575">
          <cell r="B575" t="str">
            <v>DM45</v>
          </cell>
          <cell r="C575" t="str">
            <v>TORN P/LAM AUT. 1/2-14X3/4</v>
          </cell>
          <cell r="J575" t="str">
            <v>UND</v>
          </cell>
          <cell r="K575">
            <v>2.25</v>
          </cell>
          <cell r="L575">
            <v>0</v>
          </cell>
          <cell r="M575">
            <v>710</v>
          </cell>
          <cell r="N575">
            <v>1597.5</v>
          </cell>
        </row>
        <row r="576">
          <cell r="B576" t="str">
            <v>DM46</v>
          </cell>
          <cell r="C576" t="str">
            <v>TORN P/LAM AUT. 1/4-14X7/8</v>
          </cell>
          <cell r="J576" t="str">
            <v>UND</v>
          </cell>
          <cell r="K576">
            <v>1.5</v>
          </cell>
          <cell r="L576">
            <v>0</v>
          </cell>
          <cell r="M576">
            <v>710</v>
          </cell>
          <cell r="N576">
            <v>1065</v>
          </cell>
        </row>
        <row r="577">
          <cell r="B577" t="str">
            <v>DM47</v>
          </cell>
          <cell r="C577" t="str">
            <v>TEJA ECORROF 37 -CALIBRE 2.5MM</v>
          </cell>
          <cell r="J577" t="str">
            <v>UND</v>
          </cell>
          <cell r="K577">
            <v>0.15840000000000001</v>
          </cell>
          <cell r="L577">
            <v>0</v>
          </cell>
          <cell r="M577">
            <v>245142.35</v>
          </cell>
          <cell r="N577">
            <v>38830.548240000004</v>
          </cell>
        </row>
        <row r="578">
          <cell r="B578" t="str">
            <v>MC04</v>
          </cell>
          <cell r="C578" t="str">
            <v>Andamio metálico tubular</v>
          </cell>
          <cell r="J578" t="str">
            <v>UND/Día</v>
          </cell>
          <cell r="K578">
            <v>0.2</v>
          </cell>
          <cell r="L578">
            <v>0</v>
          </cell>
          <cell r="M578">
            <v>24984</v>
          </cell>
          <cell r="N578">
            <v>4996.8</v>
          </cell>
        </row>
        <row r="579">
          <cell r="B579" t="str">
            <v>MC13</v>
          </cell>
          <cell r="C579" t="str">
            <v>Cruceta andamio</v>
          </cell>
          <cell r="J579" t="str">
            <v>Día</v>
          </cell>
          <cell r="K579">
            <v>0.2</v>
          </cell>
          <cell r="L579">
            <v>0</v>
          </cell>
          <cell r="M579">
            <v>100</v>
          </cell>
          <cell r="N579">
            <v>20</v>
          </cell>
        </row>
        <row r="581">
          <cell r="B581" t="str">
            <v>Materiales</v>
          </cell>
          <cell r="D581" t="str">
            <v>Equipos</v>
          </cell>
          <cell r="F581" t="str">
            <v>AIU</v>
          </cell>
          <cell r="H581" t="str">
            <v>Subtotal</v>
          </cell>
          <cell r="J581" t="str">
            <v>Mano de Obra</v>
          </cell>
          <cell r="K581" t="str">
            <v>Otros</v>
          </cell>
          <cell r="M581" t="str">
            <v>VALOR TOTAL</v>
          </cell>
        </row>
        <row r="582">
          <cell r="B582">
            <v>41493.048240000004</v>
          </cell>
          <cell r="D582">
            <v>6388.3945269691667</v>
          </cell>
          <cell r="F582">
            <v>0</v>
          </cell>
          <cell r="H582">
            <v>47881.442766969172</v>
          </cell>
          <cell r="J582">
            <v>2743.1890539383335</v>
          </cell>
          <cell r="K582">
            <v>0</v>
          </cell>
          <cell r="M582">
            <v>50624.631820907503</v>
          </cell>
        </row>
        <row r="585">
          <cell r="B585" t="str">
            <v>06-01</v>
          </cell>
          <cell r="C585" t="str">
            <v>ACERO DE REFUERZO FLEJADO 60000 PSI 420 MPA</v>
          </cell>
          <cell r="M585" t="str">
            <v>KG</v>
          </cell>
        </row>
        <row r="586">
          <cell r="C586" t="str">
            <v>DESCRIPCIÓN</v>
          </cell>
          <cell r="J586" t="str">
            <v>UND</v>
          </cell>
          <cell r="K586" t="str">
            <v>CANT.</v>
          </cell>
          <cell r="L586" t="str">
            <v>DESP.%</v>
          </cell>
          <cell r="M586" t="str">
            <v>PRECIO UNIT</v>
          </cell>
          <cell r="N586" t="str">
            <v>VALOR TOTAL</v>
          </cell>
        </row>
        <row r="588">
          <cell r="B588" t="str">
            <v>HRMN01</v>
          </cell>
          <cell r="C588" t="str">
            <v>HERRAMIENTA MENOR</v>
          </cell>
          <cell r="J588" t="str">
            <v>Glob</v>
          </cell>
          <cell r="K588">
            <v>1.6650000000000002E-2</v>
          </cell>
          <cell r="L588">
            <v>0</v>
          </cell>
          <cell r="M588">
            <v>12510.135514529888</v>
          </cell>
          <cell r="N588">
            <v>208.29375631692264</v>
          </cell>
        </row>
        <row r="589">
          <cell r="B589" t="str">
            <v>AC05</v>
          </cell>
          <cell r="C589" t="str">
            <v>Barra corrugada 1/2</v>
          </cell>
          <cell r="J589" t="str">
            <v>KG</v>
          </cell>
          <cell r="K589">
            <v>1</v>
          </cell>
          <cell r="L589">
            <v>0.05</v>
          </cell>
          <cell r="M589">
            <v>2552.9287878430791</v>
          </cell>
          <cell r="N589">
            <v>2680.5752272352333</v>
          </cell>
        </row>
        <row r="590">
          <cell r="B590" t="str">
            <v>AC11</v>
          </cell>
          <cell r="C590" t="str">
            <v>Alambre Negroº18</v>
          </cell>
          <cell r="J590" t="str">
            <v>KG</v>
          </cell>
          <cell r="K590">
            <v>5.0000000000000001E-3</v>
          </cell>
          <cell r="L590">
            <v>0</v>
          </cell>
          <cell r="M590">
            <v>4165</v>
          </cell>
          <cell r="N590">
            <v>20.824999999999999</v>
          </cell>
        </row>
        <row r="591">
          <cell r="B591" t="str">
            <v>MO01</v>
          </cell>
          <cell r="C591" t="str">
            <v>MAESTRO DE OBRA</v>
          </cell>
          <cell r="J591" t="str">
            <v>Hora</v>
          </cell>
          <cell r="K591">
            <v>0.05</v>
          </cell>
          <cell r="L591">
            <v>0</v>
          </cell>
          <cell r="M591">
            <v>6924.9403796840525</v>
          </cell>
          <cell r="N591">
            <v>346.24701898420267</v>
          </cell>
        </row>
        <row r="592">
          <cell r="B592" t="str">
            <v>MO04</v>
          </cell>
          <cell r="C592" t="str">
            <v>AYUDANTE</v>
          </cell>
          <cell r="J592" t="str">
            <v>Hora</v>
          </cell>
          <cell r="K592">
            <v>0.05</v>
          </cell>
          <cell r="L592">
            <v>0</v>
          </cell>
          <cell r="M592">
            <v>5585.1951348458342</v>
          </cell>
          <cell r="N592">
            <v>279.2597567422917</v>
          </cell>
        </row>
        <row r="594">
          <cell r="B594" t="str">
            <v>Materiales</v>
          </cell>
          <cell r="D594" t="str">
            <v>Equipos</v>
          </cell>
          <cell r="F594" t="str">
            <v>AIU</v>
          </cell>
          <cell r="H594" t="str">
            <v>Subtotal</v>
          </cell>
          <cell r="J594" t="str">
            <v>Mano de Obra</v>
          </cell>
          <cell r="K594" t="str">
            <v>Otros</v>
          </cell>
          <cell r="M594" t="str">
            <v>VALOR TOTAL</v>
          </cell>
        </row>
        <row r="595">
          <cell r="B595">
            <v>2701.4002272352332</v>
          </cell>
          <cell r="D595">
            <v>208.29375631692264</v>
          </cell>
          <cell r="F595">
            <v>0</v>
          </cell>
          <cell r="H595">
            <v>2909.6939835521557</v>
          </cell>
          <cell r="J595">
            <v>625.50677572649442</v>
          </cell>
          <cell r="K595">
            <v>0</v>
          </cell>
          <cell r="M595">
            <v>3535.2007592786504</v>
          </cell>
        </row>
        <row r="598">
          <cell r="B598" t="str">
            <v>06-02</v>
          </cell>
          <cell r="C598" t="str">
            <v>VIGA DE CUBIERTA IPE 240</v>
          </cell>
          <cell r="M598" t="str">
            <v>KG</v>
          </cell>
        </row>
        <row r="599">
          <cell r="C599" t="str">
            <v>DESCRIPCIÓN</v>
          </cell>
          <cell r="J599" t="str">
            <v>UND</v>
          </cell>
          <cell r="K599" t="str">
            <v>CANT.</v>
          </cell>
          <cell r="L599" t="str">
            <v>DESP.%</v>
          </cell>
          <cell r="M599" t="str">
            <v>PRECIO UNIT</v>
          </cell>
          <cell r="N599" t="str">
            <v>VALOR TOTAL</v>
          </cell>
        </row>
        <row r="601">
          <cell r="B601" t="str">
            <v>HRMN01</v>
          </cell>
          <cell r="C601" t="str">
            <v>HERRAMIENTA MENOR</v>
          </cell>
          <cell r="J601" t="str">
            <v>Glob</v>
          </cell>
          <cell r="K601">
            <v>0.2</v>
          </cell>
          <cell r="L601">
            <v>0</v>
          </cell>
          <cell r="M601">
            <v>300.76662566352502</v>
          </cell>
          <cell r="N601">
            <v>60.153325132705007</v>
          </cell>
        </row>
        <row r="602">
          <cell r="B602" t="str">
            <v>ES01</v>
          </cell>
          <cell r="C602" t="str">
            <v>PERFIL IPE 240</v>
          </cell>
          <cell r="J602" t="str">
            <v>KG</v>
          </cell>
          <cell r="K602">
            <v>1</v>
          </cell>
          <cell r="L602">
            <v>0.15</v>
          </cell>
          <cell r="M602">
            <v>3438.2075</v>
          </cell>
          <cell r="N602">
            <v>3953.9386249999998</v>
          </cell>
        </row>
        <row r="603">
          <cell r="B603" t="str">
            <v>PT02</v>
          </cell>
          <cell r="C603" t="str">
            <v>Thinner alta calidad 12101 Pintuco</v>
          </cell>
          <cell r="J603" t="str">
            <v>GL</v>
          </cell>
          <cell r="K603">
            <v>4.0000000000000001E-3</v>
          </cell>
          <cell r="L603">
            <v>0</v>
          </cell>
          <cell r="M603">
            <v>36352.120000000003</v>
          </cell>
          <cell r="N603">
            <v>145.40848000000003</v>
          </cell>
        </row>
        <row r="604">
          <cell r="B604" t="str">
            <v>ES02</v>
          </cell>
          <cell r="C604" t="str">
            <v>SOLDADURA 6011X1/8"</v>
          </cell>
          <cell r="J604" t="str">
            <v>KG</v>
          </cell>
          <cell r="K604">
            <v>3.0000000000000001E-3</v>
          </cell>
          <cell r="L604">
            <v>0</v>
          </cell>
          <cell r="M604">
            <v>8700</v>
          </cell>
          <cell r="N604">
            <v>26.1</v>
          </cell>
        </row>
        <row r="605">
          <cell r="B605" t="str">
            <v>ES03</v>
          </cell>
          <cell r="C605" t="str">
            <v>ANTICORROSIVO PHCL</v>
          </cell>
          <cell r="J605" t="str">
            <v>GL</v>
          </cell>
          <cell r="K605">
            <v>3.0000000000000001E-3</v>
          </cell>
          <cell r="L605">
            <v>0</v>
          </cell>
          <cell r="M605">
            <v>38462</v>
          </cell>
          <cell r="N605">
            <v>115.386</v>
          </cell>
        </row>
        <row r="606">
          <cell r="B606" t="str">
            <v>MO04</v>
          </cell>
          <cell r="C606" t="str">
            <v>AYUDANTE</v>
          </cell>
          <cell r="J606" t="str">
            <v>Hora</v>
          </cell>
          <cell r="K606">
            <v>8.0000000000000002E-3</v>
          </cell>
          <cell r="L606">
            <v>0</v>
          </cell>
          <cell r="M606">
            <v>5585.1951348458342</v>
          </cell>
          <cell r="N606">
            <v>44.681561078766677</v>
          </cell>
        </row>
        <row r="607">
          <cell r="B607" t="str">
            <v>MO04</v>
          </cell>
          <cell r="C607" t="str">
            <v>AYUDANTE</v>
          </cell>
          <cell r="J607" t="str">
            <v>Hora</v>
          </cell>
          <cell r="K607">
            <v>8.0000000000000002E-3</v>
          </cell>
          <cell r="L607">
            <v>0</v>
          </cell>
          <cell r="M607">
            <v>5585.1951348458342</v>
          </cell>
          <cell r="N607">
            <v>44.681561078766677</v>
          </cell>
        </row>
        <row r="608">
          <cell r="B608" t="str">
            <v>MO04</v>
          </cell>
          <cell r="C608" t="str">
            <v>AYUDANTE</v>
          </cell>
          <cell r="J608" t="str">
            <v>Hora</v>
          </cell>
          <cell r="K608">
            <v>0.01</v>
          </cell>
          <cell r="L608">
            <v>0</v>
          </cell>
          <cell r="M608">
            <v>5585.1951348458342</v>
          </cell>
          <cell r="N608">
            <v>55.851951348458343</v>
          </cell>
        </row>
        <row r="609">
          <cell r="B609" t="str">
            <v>MO08</v>
          </cell>
          <cell r="C609" t="str">
            <v>OFICIAL METALISTERIA</v>
          </cell>
          <cell r="J609" t="str">
            <v>Hora</v>
          </cell>
          <cell r="K609">
            <v>0.01</v>
          </cell>
          <cell r="L609">
            <v>0</v>
          </cell>
          <cell r="M609">
            <v>9721.9720098458329</v>
          </cell>
          <cell r="N609">
            <v>97.219720098458325</v>
          </cell>
        </row>
        <row r="610">
          <cell r="B610" t="str">
            <v>MO09</v>
          </cell>
          <cell r="C610" t="str">
            <v>OFICIAL PINTURA</v>
          </cell>
          <cell r="J610" t="str">
            <v>Hora</v>
          </cell>
          <cell r="K610">
            <v>6.0000000000000001E-3</v>
          </cell>
          <cell r="L610">
            <v>0</v>
          </cell>
          <cell r="M610">
            <v>9721.9720098458329</v>
          </cell>
          <cell r="N610">
            <v>58.331832059074998</v>
          </cell>
        </row>
        <row r="611">
          <cell r="B611" t="str">
            <v>MC01</v>
          </cell>
          <cell r="C611" t="str">
            <v>Soldador eléctrico</v>
          </cell>
          <cell r="J611" t="str">
            <v>Día</v>
          </cell>
          <cell r="K611">
            <v>0.01</v>
          </cell>
          <cell r="L611">
            <v>0</v>
          </cell>
          <cell r="M611">
            <v>28700</v>
          </cell>
          <cell r="N611">
            <v>287</v>
          </cell>
        </row>
        <row r="612">
          <cell r="B612" t="str">
            <v>MC14</v>
          </cell>
          <cell r="C612" t="str">
            <v>Oxicorte (oxigeno-acetileno)</v>
          </cell>
          <cell r="J612" t="str">
            <v>Día</v>
          </cell>
          <cell r="K612">
            <v>5.0000000000000001E-3</v>
          </cell>
          <cell r="L612">
            <v>0</v>
          </cell>
          <cell r="M612">
            <v>27500</v>
          </cell>
          <cell r="N612">
            <v>137.5</v>
          </cell>
        </row>
        <row r="613">
          <cell r="B613" t="str">
            <v>MC33</v>
          </cell>
          <cell r="C613" t="str">
            <v>Equipo de Izaje</v>
          </cell>
          <cell r="J613" t="str">
            <v>Hora</v>
          </cell>
          <cell r="K613">
            <v>1.5384615384615385E-3</v>
          </cell>
          <cell r="L613">
            <v>0</v>
          </cell>
          <cell r="M613">
            <v>130000</v>
          </cell>
          <cell r="N613">
            <v>200</v>
          </cell>
        </row>
        <row r="614">
          <cell r="B614" t="str">
            <v>MC29</v>
          </cell>
          <cell r="C614" t="str">
            <v>Andamio certificado</v>
          </cell>
          <cell r="J614" t="str">
            <v>Día</v>
          </cell>
          <cell r="K614">
            <v>0.01</v>
          </cell>
          <cell r="L614">
            <v>0</v>
          </cell>
          <cell r="M614">
            <v>236116</v>
          </cell>
          <cell r="N614">
            <v>2361.16</v>
          </cell>
        </row>
        <row r="615">
          <cell r="B615" t="str">
            <v>MC30</v>
          </cell>
          <cell r="C615" t="str">
            <v>Equipo de trabajo en alturas (Arneses, conectores, retractiles y accesorios)</v>
          </cell>
          <cell r="J615" t="str">
            <v>Día</v>
          </cell>
          <cell r="K615">
            <v>0.01</v>
          </cell>
          <cell r="L615">
            <v>0</v>
          </cell>
          <cell r="M615">
            <v>110000</v>
          </cell>
          <cell r="N615">
            <v>1100</v>
          </cell>
        </row>
        <row r="617">
          <cell r="B617" t="str">
            <v>Materiales</v>
          </cell>
          <cell r="D617" t="str">
            <v>Equipos</v>
          </cell>
          <cell r="F617" t="str">
            <v>AIU</v>
          </cell>
          <cell r="H617" t="str">
            <v>Subtotal</v>
          </cell>
          <cell r="J617" t="str">
            <v>Mano de Obra</v>
          </cell>
          <cell r="K617" t="str">
            <v>Otros</v>
          </cell>
          <cell r="M617" t="str">
            <v>VALOR TOTAL</v>
          </cell>
        </row>
        <row r="618">
          <cell r="B618">
            <v>4240.8331050000006</v>
          </cell>
          <cell r="D618">
            <v>4145.8133251327044</v>
          </cell>
          <cell r="F618">
            <v>0</v>
          </cell>
          <cell r="H618">
            <v>8386.6464301327051</v>
          </cell>
          <cell r="J618">
            <v>300.76662566352502</v>
          </cell>
          <cell r="K618">
            <v>0</v>
          </cell>
          <cell r="M618">
            <v>8687.4130557962308</v>
          </cell>
        </row>
        <row r="621">
          <cell r="B621" t="str">
            <v>06-03</v>
          </cell>
          <cell r="C621" t="str">
            <v>MAMPARA ESTRUCTURAL HSS 100X100X3MM</v>
          </cell>
          <cell r="M621" t="str">
            <v>KG</v>
          </cell>
        </row>
        <row r="622">
          <cell r="C622" t="str">
            <v>DESCRIPCIÓN</v>
          </cell>
          <cell r="J622" t="str">
            <v>UND</v>
          </cell>
          <cell r="K622" t="str">
            <v>CANT.</v>
          </cell>
          <cell r="L622" t="str">
            <v>DESP.%</v>
          </cell>
          <cell r="M622" t="str">
            <v>PRECIO UNIT</v>
          </cell>
          <cell r="N622" t="str">
            <v>VALOR TOTAL</v>
          </cell>
        </row>
        <row r="624">
          <cell r="B624" t="str">
            <v>HRMN01</v>
          </cell>
          <cell r="C624" t="str">
            <v>HERRAMIENTA MENOR</v>
          </cell>
          <cell r="J624" t="str">
            <v>Glob</v>
          </cell>
          <cell r="K624">
            <v>0.2</v>
          </cell>
          <cell r="L624">
            <v>0</v>
          </cell>
          <cell r="M624">
            <v>316.07379280821669</v>
          </cell>
          <cell r="N624">
            <v>63.214758561643343</v>
          </cell>
        </row>
        <row r="625">
          <cell r="B625" t="str">
            <v>ES04</v>
          </cell>
          <cell r="C625" t="str">
            <v>TUBO ESTRUC. 100X100X3MM</v>
          </cell>
          <cell r="J625" t="str">
            <v>KG</v>
          </cell>
          <cell r="K625">
            <v>1</v>
          </cell>
          <cell r="L625">
            <v>0.15</v>
          </cell>
          <cell r="M625">
            <v>3715.9891999999995</v>
          </cell>
          <cell r="N625">
            <v>4273.3875799999987</v>
          </cell>
        </row>
        <row r="626">
          <cell r="B626" t="str">
            <v>PT02</v>
          </cell>
          <cell r="C626" t="str">
            <v>Thinner alta calidad 12101 Pintuco</v>
          </cell>
          <cell r="J626" t="str">
            <v>GL</v>
          </cell>
          <cell r="K626">
            <v>4.0000000000000001E-3</v>
          </cell>
          <cell r="L626">
            <v>0</v>
          </cell>
          <cell r="M626">
            <v>36352.120000000003</v>
          </cell>
          <cell r="N626">
            <v>145.40848000000003</v>
          </cell>
        </row>
        <row r="627">
          <cell r="B627" t="str">
            <v>ES02</v>
          </cell>
          <cell r="C627" t="str">
            <v>SOLDADURA 6011X1/8"</v>
          </cell>
          <cell r="J627" t="str">
            <v>KG</v>
          </cell>
          <cell r="K627">
            <v>3.0000000000000001E-3</v>
          </cell>
          <cell r="L627">
            <v>0</v>
          </cell>
          <cell r="M627">
            <v>8700</v>
          </cell>
          <cell r="N627">
            <v>26.1</v>
          </cell>
        </row>
        <row r="628">
          <cell r="B628" t="str">
            <v>ES05</v>
          </cell>
          <cell r="C628" t="str">
            <v>ANTICORROSIVO ROJO</v>
          </cell>
          <cell r="J628" t="str">
            <v>GL</v>
          </cell>
          <cell r="K628">
            <v>3.0000000000000001E-3</v>
          </cell>
          <cell r="L628">
            <v>0</v>
          </cell>
          <cell r="M628">
            <v>33024</v>
          </cell>
          <cell r="N628">
            <v>99.072000000000003</v>
          </cell>
        </row>
        <row r="629">
          <cell r="B629" t="str">
            <v>MO04</v>
          </cell>
          <cell r="C629" t="str">
            <v>AYUDANTE</v>
          </cell>
          <cell r="J629" t="str">
            <v>Hora</v>
          </cell>
          <cell r="K629">
            <v>8.0000000000000002E-3</v>
          </cell>
          <cell r="L629">
            <v>0</v>
          </cell>
          <cell r="M629">
            <v>5585.1951348458342</v>
          </cell>
          <cell r="N629">
            <v>44.681561078766677</v>
          </cell>
        </row>
        <row r="630">
          <cell r="B630" t="str">
            <v>MO04</v>
          </cell>
          <cell r="C630" t="str">
            <v>AYUDANTE</v>
          </cell>
          <cell r="J630" t="str">
            <v>Hora</v>
          </cell>
          <cell r="K630">
            <v>8.0000000000000002E-3</v>
          </cell>
          <cell r="L630">
            <v>0</v>
          </cell>
          <cell r="M630">
            <v>5585.1951348458342</v>
          </cell>
          <cell r="N630">
            <v>44.681561078766677</v>
          </cell>
        </row>
        <row r="631">
          <cell r="B631" t="str">
            <v>MO04</v>
          </cell>
          <cell r="C631" t="str">
            <v>AYUDANTE</v>
          </cell>
          <cell r="J631" t="str">
            <v>Hora</v>
          </cell>
          <cell r="K631">
            <v>1.0999999999999999E-2</v>
          </cell>
          <cell r="L631">
            <v>0</v>
          </cell>
          <cell r="M631">
            <v>5585.1951348458342</v>
          </cell>
          <cell r="N631">
            <v>61.437146483304176</v>
          </cell>
        </row>
        <row r="632">
          <cell r="B632" t="str">
            <v>MO08</v>
          </cell>
          <cell r="C632" t="str">
            <v>OFICIAL METALISTERIA</v>
          </cell>
          <cell r="J632" t="str">
            <v>Hora</v>
          </cell>
          <cell r="K632">
            <v>1.0999999999999999E-2</v>
          </cell>
          <cell r="L632">
            <v>0</v>
          </cell>
          <cell r="M632">
            <v>9721.9720098458329</v>
          </cell>
          <cell r="N632">
            <v>106.94169210830415</v>
          </cell>
        </row>
        <row r="633">
          <cell r="B633" t="str">
            <v>MO09</v>
          </cell>
          <cell r="C633" t="str">
            <v>OFICIAL PINTURA</v>
          </cell>
          <cell r="J633" t="str">
            <v>Hora</v>
          </cell>
          <cell r="K633">
            <v>6.0000000000000001E-3</v>
          </cell>
          <cell r="L633">
            <v>0</v>
          </cell>
          <cell r="M633">
            <v>9721.9720098458329</v>
          </cell>
          <cell r="N633">
            <v>58.331832059074998</v>
          </cell>
        </row>
        <row r="634">
          <cell r="B634" t="str">
            <v>MC01</v>
          </cell>
          <cell r="C634" t="str">
            <v>Soldador eléctrico</v>
          </cell>
          <cell r="J634" t="str">
            <v>Día</v>
          </cell>
          <cell r="K634">
            <v>0.01</v>
          </cell>
          <cell r="L634">
            <v>0</v>
          </cell>
          <cell r="M634">
            <v>28700</v>
          </cell>
          <cell r="N634">
            <v>287</v>
          </cell>
        </row>
        <row r="635">
          <cell r="B635" t="str">
            <v>MC14</v>
          </cell>
          <cell r="C635" t="str">
            <v>Oxicorte (oxigeno-acetileno)</v>
          </cell>
          <cell r="J635" t="str">
            <v>Dia</v>
          </cell>
          <cell r="K635">
            <v>5.0000000000000001E-3</v>
          </cell>
          <cell r="L635">
            <v>0</v>
          </cell>
          <cell r="M635">
            <v>27500</v>
          </cell>
          <cell r="N635">
            <v>137.5</v>
          </cell>
        </row>
        <row r="636">
          <cell r="B636" t="str">
            <v>MC33</v>
          </cell>
          <cell r="C636" t="str">
            <v>Equipo de Izaje</v>
          </cell>
          <cell r="J636" t="str">
            <v>Hora</v>
          </cell>
          <cell r="K636">
            <v>1.5384615384615385E-3</v>
          </cell>
          <cell r="L636">
            <v>0</v>
          </cell>
          <cell r="M636">
            <v>130000</v>
          </cell>
          <cell r="N636">
            <v>200</v>
          </cell>
        </row>
        <row r="637">
          <cell r="B637" t="str">
            <v>MC29</v>
          </cell>
          <cell r="C637" t="str">
            <v>Andamio certificado</v>
          </cell>
          <cell r="J637" t="str">
            <v>Día</v>
          </cell>
          <cell r="K637">
            <v>1.0999999999999999E-2</v>
          </cell>
          <cell r="L637">
            <v>0</v>
          </cell>
          <cell r="M637">
            <v>236116</v>
          </cell>
          <cell r="N637">
            <v>2597.2759999999998</v>
          </cell>
        </row>
        <row r="638">
          <cell r="B638" t="str">
            <v>MC30</v>
          </cell>
          <cell r="C638" t="str">
            <v>Equipo de trabajo en alturas (Arneses, conectores, retractiles y accesorios)</v>
          </cell>
          <cell r="J638" t="str">
            <v>Día</v>
          </cell>
          <cell r="K638">
            <v>1.0999999999999999E-2</v>
          </cell>
          <cell r="L638">
            <v>0</v>
          </cell>
          <cell r="M638">
            <v>110000</v>
          </cell>
          <cell r="N638">
            <v>1210</v>
          </cell>
        </row>
        <row r="640">
          <cell r="B640" t="str">
            <v>Materiales</v>
          </cell>
          <cell r="D640" t="str">
            <v>Equipos</v>
          </cell>
          <cell r="F640" t="str">
            <v>AIU</v>
          </cell>
          <cell r="H640" t="str">
            <v>Subtotal</v>
          </cell>
          <cell r="J640" t="str">
            <v>Mano de Obra</v>
          </cell>
          <cell r="K640" t="str">
            <v>Otros</v>
          </cell>
          <cell r="M640" t="str">
            <v>VALOR TOTAL</v>
          </cell>
        </row>
        <row r="641">
          <cell r="B641">
            <v>4543.9680599999992</v>
          </cell>
          <cell r="D641">
            <v>4494.9907585616429</v>
          </cell>
          <cell r="F641">
            <v>0</v>
          </cell>
          <cell r="H641">
            <v>9038.9588185616412</v>
          </cell>
          <cell r="J641">
            <v>316.07379280821669</v>
          </cell>
          <cell r="K641">
            <v>0</v>
          </cell>
          <cell r="M641">
            <v>9355.0326113698575</v>
          </cell>
        </row>
        <row r="644">
          <cell r="B644" t="str">
            <v>06-04</v>
          </cell>
          <cell r="C644" t="str">
            <v>ANGULO L1XL1X1/8" PARA CUBIERTA</v>
          </cell>
          <cell r="M644" t="str">
            <v>KG</v>
          </cell>
        </row>
        <row r="645">
          <cell r="C645" t="str">
            <v>DESCRIPCIÓN</v>
          </cell>
          <cell r="J645" t="str">
            <v>UND</v>
          </cell>
          <cell r="K645" t="str">
            <v>CANT.</v>
          </cell>
          <cell r="L645" t="str">
            <v>DESP.%</v>
          </cell>
          <cell r="M645" t="str">
            <v>PRECIO UNIT</v>
          </cell>
          <cell r="N645" t="str">
            <v>VALOR TOTAL</v>
          </cell>
        </row>
        <row r="647">
          <cell r="B647" t="str">
            <v>HRMN01</v>
          </cell>
          <cell r="C647" t="str">
            <v>HERRAMIENTA MENOR</v>
          </cell>
          <cell r="J647" t="str">
            <v>Glob</v>
          </cell>
          <cell r="K647">
            <v>0.2</v>
          </cell>
          <cell r="L647">
            <v>0</v>
          </cell>
          <cell r="M647">
            <v>325.79576481806254</v>
          </cell>
          <cell r="N647">
            <v>65.159152963612513</v>
          </cell>
        </row>
        <row r="648">
          <cell r="B648" t="str">
            <v>ES06</v>
          </cell>
          <cell r="C648" t="str">
            <v>ANGULO L1XL1XL1/8"</v>
          </cell>
          <cell r="J648" t="str">
            <v>KG</v>
          </cell>
          <cell r="K648">
            <v>1</v>
          </cell>
          <cell r="L648">
            <v>0.15</v>
          </cell>
          <cell r="M648">
            <v>2945.8687999999997</v>
          </cell>
          <cell r="N648">
            <v>3387.7491199999995</v>
          </cell>
        </row>
        <row r="649">
          <cell r="B649" t="str">
            <v>PT02</v>
          </cell>
          <cell r="C649" t="str">
            <v>Thinner alta calidad 12101 Pintuco</v>
          </cell>
          <cell r="J649" t="str">
            <v>GL</v>
          </cell>
          <cell r="K649">
            <v>5.0000000000000001E-3</v>
          </cell>
          <cell r="L649">
            <v>0</v>
          </cell>
          <cell r="M649">
            <v>36352.120000000003</v>
          </cell>
          <cell r="N649">
            <v>181.76060000000001</v>
          </cell>
        </row>
        <row r="650">
          <cell r="B650" t="str">
            <v>ES05</v>
          </cell>
          <cell r="C650" t="str">
            <v>ANTICORROSIVO ROJO</v>
          </cell>
          <cell r="J650" t="str">
            <v>GL</v>
          </cell>
          <cell r="K650">
            <v>4.0000000000000001E-3</v>
          </cell>
          <cell r="L650">
            <v>0</v>
          </cell>
          <cell r="M650">
            <v>33024</v>
          </cell>
          <cell r="N650">
            <v>132.096</v>
          </cell>
        </row>
        <row r="651">
          <cell r="B651" t="str">
            <v>ES02</v>
          </cell>
          <cell r="C651" t="str">
            <v>SOLDADURA 6011X1/8"</v>
          </cell>
          <cell r="J651" t="str">
            <v>KG</v>
          </cell>
          <cell r="K651">
            <v>4.0000000000000001E-3</v>
          </cell>
          <cell r="L651">
            <v>0</v>
          </cell>
          <cell r="M651">
            <v>8700</v>
          </cell>
          <cell r="N651">
            <v>34.800000000000004</v>
          </cell>
        </row>
        <row r="652">
          <cell r="B652" t="str">
            <v>MO04</v>
          </cell>
          <cell r="C652" t="str">
            <v>AYUDANTE</v>
          </cell>
          <cell r="J652" t="str">
            <v>Hora</v>
          </cell>
          <cell r="K652">
            <v>8.0000000000000002E-3</v>
          </cell>
          <cell r="L652">
            <v>0</v>
          </cell>
          <cell r="M652">
            <v>5585.1951348458342</v>
          </cell>
          <cell r="N652">
            <v>44.681561078766677</v>
          </cell>
        </row>
        <row r="653">
          <cell r="B653" t="str">
            <v>MO04</v>
          </cell>
          <cell r="C653" t="str">
            <v>AYUDANTE</v>
          </cell>
          <cell r="J653" t="str">
            <v>Hora</v>
          </cell>
          <cell r="K653">
            <v>8.0000000000000002E-3</v>
          </cell>
          <cell r="L653">
            <v>0</v>
          </cell>
          <cell r="M653">
            <v>5585.1951348458342</v>
          </cell>
          <cell r="N653">
            <v>44.681561078766677</v>
          </cell>
        </row>
        <row r="654">
          <cell r="B654" t="str">
            <v>MO04</v>
          </cell>
          <cell r="C654" t="str">
            <v>AYUDANTE</v>
          </cell>
          <cell r="J654" t="str">
            <v>Hora</v>
          </cell>
          <cell r="K654">
            <v>1.0999999999999999E-2</v>
          </cell>
          <cell r="L654">
            <v>0</v>
          </cell>
          <cell r="M654">
            <v>5585.1951348458342</v>
          </cell>
          <cell r="N654">
            <v>61.437146483304176</v>
          </cell>
        </row>
        <row r="655">
          <cell r="B655" t="str">
            <v>MO08</v>
          </cell>
          <cell r="C655" t="str">
            <v>OFICIAL METALISTERIA</v>
          </cell>
          <cell r="J655" t="str">
            <v>Hora</v>
          </cell>
          <cell r="K655">
            <v>1.0999999999999999E-2</v>
          </cell>
          <cell r="L655">
            <v>0</v>
          </cell>
          <cell r="M655">
            <v>9721.9720098458329</v>
          </cell>
          <cell r="N655">
            <v>106.94169210830415</v>
          </cell>
        </row>
        <row r="656">
          <cell r="B656" t="str">
            <v>MO09</v>
          </cell>
          <cell r="C656" t="str">
            <v>OFICIAL PINTURA</v>
          </cell>
          <cell r="J656" t="str">
            <v>Hora</v>
          </cell>
          <cell r="K656">
            <v>7.0000000000000001E-3</v>
          </cell>
          <cell r="L656">
            <v>0</v>
          </cell>
          <cell r="M656">
            <v>9721.9720098458329</v>
          </cell>
          <cell r="N656">
            <v>68.053804068920826</v>
          </cell>
        </row>
        <row r="657">
          <cell r="B657" t="str">
            <v>MC01</v>
          </cell>
          <cell r="C657" t="str">
            <v>Soldador eléctrico</v>
          </cell>
          <cell r="J657" t="str">
            <v>Día</v>
          </cell>
          <cell r="K657">
            <v>0.01</v>
          </cell>
          <cell r="L657">
            <v>0</v>
          </cell>
          <cell r="M657">
            <v>28700</v>
          </cell>
          <cell r="N657">
            <v>287</v>
          </cell>
        </row>
        <row r="658">
          <cell r="B658" t="str">
            <v>MC14</v>
          </cell>
          <cell r="C658" t="str">
            <v>OXICORTE (OXIGENO-ACETILENO)</v>
          </cell>
          <cell r="J658" t="str">
            <v>Dia</v>
          </cell>
          <cell r="K658">
            <v>5.0000000000000001E-3</v>
          </cell>
          <cell r="L658">
            <v>0</v>
          </cell>
          <cell r="M658">
            <v>27500</v>
          </cell>
          <cell r="N658">
            <v>137.5</v>
          </cell>
        </row>
        <row r="659">
          <cell r="B659" t="str">
            <v>MC29</v>
          </cell>
          <cell r="C659" t="str">
            <v>Andamio certificado</v>
          </cell>
          <cell r="J659" t="str">
            <v>Día</v>
          </cell>
          <cell r="K659">
            <v>1.0999999999999999E-2</v>
          </cell>
          <cell r="L659">
            <v>0</v>
          </cell>
          <cell r="M659">
            <v>236116</v>
          </cell>
          <cell r="N659">
            <v>2597.2759999999998</v>
          </cell>
        </row>
        <row r="660">
          <cell r="B660" t="str">
            <v>MC30</v>
          </cell>
          <cell r="C660" t="str">
            <v>Equipo de trabajo en alturas (Arneses, conectores, retractiles y accesorios)</v>
          </cell>
          <cell r="J660" t="str">
            <v>Día</v>
          </cell>
          <cell r="K660">
            <v>1.0999999999999999E-2</v>
          </cell>
          <cell r="L660">
            <v>0</v>
          </cell>
          <cell r="M660">
            <v>110000</v>
          </cell>
          <cell r="N660">
            <v>1210</v>
          </cell>
        </row>
        <row r="662">
          <cell r="B662" t="str">
            <v>Materiales</v>
          </cell>
          <cell r="D662" t="str">
            <v>Equipos</v>
          </cell>
          <cell r="F662" t="str">
            <v>AIU</v>
          </cell>
          <cell r="H662" t="str">
            <v>Subtotal</v>
          </cell>
          <cell r="J662" t="str">
            <v>Mano de Obra</v>
          </cell>
          <cell r="K662" t="str">
            <v>Otros</v>
          </cell>
          <cell r="M662" t="str">
            <v>VALOR TOTAL</v>
          </cell>
        </row>
        <row r="663">
          <cell r="B663">
            <v>3736.4057199999997</v>
          </cell>
          <cell r="D663">
            <v>4296.9351529636124</v>
          </cell>
          <cell r="F663">
            <v>0</v>
          </cell>
          <cell r="H663">
            <v>8033.3408729636121</v>
          </cell>
          <cell r="J663">
            <v>325.79576481806254</v>
          </cell>
          <cell r="K663">
            <v>0</v>
          </cell>
          <cell r="M663">
            <v>8359.1366377816739</v>
          </cell>
        </row>
        <row r="666">
          <cell r="B666" t="str">
            <v>06-05</v>
          </cell>
          <cell r="C666" t="str">
            <v>PERLIN PHR-C220X80X2.0 PARA CUBIERTA</v>
          </cell>
          <cell r="M666" t="str">
            <v>KG</v>
          </cell>
        </row>
        <row r="667">
          <cell r="C667" t="str">
            <v>DESCRIPCIÓN</v>
          </cell>
          <cell r="J667" t="str">
            <v>UND</v>
          </cell>
          <cell r="K667" t="str">
            <v>CANT.</v>
          </cell>
          <cell r="L667" t="str">
            <v>DESP.%</v>
          </cell>
          <cell r="M667" t="str">
            <v>PRECIO UNIT</v>
          </cell>
          <cell r="N667" t="str">
            <v>VALOR TOTAL</v>
          </cell>
        </row>
        <row r="669">
          <cell r="B669" t="str">
            <v>HRMN01</v>
          </cell>
          <cell r="C669" t="str">
            <v>HERRAMIENTA MENOR</v>
          </cell>
          <cell r="J669" t="str">
            <v>Glob</v>
          </cell>
          <cell r="K669">
            <v>0.2</v>
          </cell>
          <cell r="L669">
            <v>0</v>
          </cell>
          <cell r="M669">
            <v>325.79576481806254</v>
          </cell>
          <cell r="N669">
            <v>65.159152963612513</v>
          </cell>
        </row>
        <row r="670">
          <cell r="B670" t="str">
            <v>ES07</v>
          </cell>
          <cell r="C670" t="str">
            <v>PHR-C220X80X2.0</v>
          </cell>
          <cell r="J670" t="str">
            <v>KG</v>
          </cell>
          <cell r="K670">
            <v>1</v>
          </cell>
          <cell r="L670">
            <v>0.15</v>
          </cell>
          <cell r="M670">
            <v>3448.8222999999998</v>
          </cell>
          <cell r="N670">
            <v>3966.1456449999996</v>
          </cell>
        </row>
        <row r="671">
          <cell r="B671" t="str">
            <v>PT02</v>
          </cell>
          <cell r="C671" t="str">
            <v>Thinner alta calidad 12101 Pintuco</v>
          </cell>
          <cell r="J671" t="str">
            <v>GL</v>
          </cell>
          <cell r="K671">
            <v>5.0000000000000001E-3</v>
          </cell>
          <cell r="L671">
            <v>0</v>
          </cell>
          <cell r="M671">
            <v>36352.120000000003</v>
          </cell>
          <cell r="N671">
            <v>181.76060000000001</v>
          </cell>
        </row>
        <row r="672">
          <cell r="B672" t="str">
            <v>ES05</v>
          </cell>
          <cell r="C672" t="str">
            <v>ANTICORROSIVO ROJO</v>
          </cell>
          <cell r="J672" t="str">
            <v>GL</v>
          </cell>
          <cell r="K672">
            <v>4.0000000000000001E-3</v>
          </cell>
          <cell r="L672">
            <v>0</v>
          </cell>
          <cell r="M672">
            <v>33024</v>
          </cell>
          <cell r="N672">
            <v>132.096</v>
          </cell>
        </row>
        <row r="673">
          <cell r="B673" t="str">
            <v>ES02</v>
          </cell>
          <cell r="C673" t="str">
            <v>SOLDADURA 6011X1/8"</v>
          </cell>
          <cell r="J673" t="str">
            <v>KG</v>
          </cell>
          <cell r="K673">
            <v>4.0000000000000001E-3</v>
          </cell>
          <cell r="L673">
            <v>0</v>
          </cell>
          <cell r="M673">
            <v>8700</v>
          </cell>
          <cell r="N673">
            <v>34.800000000000004</v>
          </cell>
        </row>
        <row r="674">
          <cell r="B674" t="str">
            <v>MO04</v>
          </cell>
          <cell r="C674" t="str">
            <v>AYUDANTE</v>
          </cell>
          <cell r="J674" t="str">
            <v>Hora</v>
          </cell>
          <cell r="K674">
            <v>8.0000000000000002E-3</v>
          </cell>
          <cell r="L674">
            <v>0</v>
          </cell>
          <cell r="M674">
            <v>5585.1951348458342</v>
          </cell>
          <cell r="N674">
            <v>44.681561078766677</v>
          </cell>
        </row>
        <row r="675">
          <cell r="B675" t="str">
            <v>MO04</v>
          </cell>
          <cell r="C675" t="str">
            <v>AYUDANTE</v>
          </cell>
          <cell r="J675" t="str">
            <v>Hora</v>
          </cell>
          <cell r="K675">
            <v>8.0000000000000002E-3</v>
          </cell>
          <cell r="L675">
            <v>0</v>
          </cell>
          <cell r="M675">
            <v>5585.1951348458342</v>
          </cell>
          <cell r="N675">
            <v>44.681561078766677</v>
          </cell>
        </row>
        <row r="676">
          <cell r="B676" t="str">
            <v>MO04</v>
          </cell>
          <cell r="C676" t="str">
            <v>AYUDANTE</v>
          </cell>
          <cell r="J676" t="str">
            <v>Hora</v>
          </cell>
          <cell r="K676">
            <v>1.0999999999999999E-2</v>
          </cell>
          <cell r="L676">
            <v>0</v>
          </cell>
          <cell r="M676">
            <v>5585.1951348458342</v>
          </cell>
          <cell r="N676">
            <v>61.437146483304176</v>
          </cell>
        </row>
        <row r="677">
          <cell r="B677" t="str">
            <v>MO08</v>
          </cell>
          <cell r="C677" t="str">
            <v>OFICIAL METALISTERIA</v>
          </cell>
          <cell r="J677" t="str">
            <v>Hora</v>
          </cell>
          <cell r="K677">
            <v>1.0999999999999999E-2</v>
          </cell>
          <cell r="L677">
            <v>0</v>
          </cell>
          <cell r="M677">
            <v>9721.9720098458329</v>
          </cell>
          <cell r="N677">
            <v>106.94169210830415</v>
          </cell>
        </row>
        <row r="678">
          <cell r="B678" t="str">
            <v>MO09</v>
          </cell>
          <cell r="C678" t="str">
            <v>OFICIAL PINTURA</v>
          </cell>
          <cell r="J678" t="str">
            <v>Hora</v>
          </cell>
          <cell r="K678">
            <v>7.0000000000000001E-3</v>
          </cell>
          <cell r="L678">
            <v>0</v>
          </cell>
          <cell r="M678">
            <v>9721.9720098458329</v>
          </cell>
          <cell r="N678">
            <v>68.053804068920826</v>
          </cell>
        </row>
        <row r="679">
          <cell r="B679" t="str">
            <v>MC01</v>
          </cell>
          <cell r="C679" t="str">
            <v>Soldador eléctrico</v>
          </cell>
          <cell r="J679" t="str">
            <v>Día</v>
          </cell>
          <cell r="K679">
            <v>0.01</v>
          </cell>
          <cell r="L679">
            <v>0</v>
          </cell>
          <cell r="M679">
            <v>28700</v>
          </cell>
          <cell r="N679">
            <v>287</v>
          </cell>
        </row>
        <row r="680">
          <cell r="B680" t="str">
            <v>MC14</v>
          </cell>
          <cell r="C680" t="str">
            <v>Oxicorte (oxigeno-acetileno)</v>
          </cell>
          <cell r="J680" t="str">
            <v>Día</v>
          </cell>
          <cell r="K680">
            <v>5.0000000000000001E-3</v>
          </cell>
          <cell r="L680">
            <v>0</v>
          </cell>
          <cell r="M680">
            <v>27500</v>
          </cell>
          <cell r="N680">
            <v>137.5</v>
          </cell>
        </row>
        <row r="681">
          <cell r="B681" t="str">
            <v>MC29</v>
          </cell>
          <cell r="C681" t="str">
            <v>Andamio certificado</v>
          </cell>
          <cell r="J681" t="str">
            <v>Día</v>
          </cell>
          <cell r="K681">
            <v>1.0999999999999999E-2</v>
          </cell>
          <cell r="L681">
            <v>0</v>
          </cell>
          <cell r="M681">
            <v>236116</v>
          </cell>
          <cell r="N681">
            <v>2597.2759999999998</v>
          </cell>
        </row>
        <row r="682">
          <cell r="B682" t="str">
            <v>MC30</v>
          </cell>
          <cell r="C682" t="str">
            <v>Equipo de trabajo en alturas (Arneses, conectores, retractiles y accesorios)</v>
          </cell>
          <cell r="J682" t="str">
            <v>Día</v>
          </cell>
          <cell r="K682">
            <v>1.0999999999999999E-2</v>
          </cell>
          <cell r="L682">
            <v>0</v>
          </cell>
          <cell r="M682">
            <v>110000</v>
          </cell>
          <cell r="N682">
            <v>1210</v>
          </cell>
        </row>
        <row r="684">
          <cell r="B684" t="str">
            <v>Materiales</v>
          </cell>
          <cell r="D684" t="str">
            <v>Equipos</v>
          </cell>
          <cell r="F684" t="str">
            <v>AIU</v>
          </cell>
          <cell r="H684" t="str">
            <v>Subtotal</v>
          </cell>
          <cell r="J684" t="str">
            <v>Mano de Obra</v>
          </cell>
          <cell r="K684" t="str">
            <v>Otros</v>
          </cell>
          <cell r="M684" t="str">
            <v>VALOR TOTAL</v>
          </cell>
        </row>
        <row r="685">
          <cell r="B685">
            <v>4314.8022449999999</v>
          </cell>
          <cell r="D685">
            <v>4296.9351529636124</v>
          </cell>
          <cell r="F685">
            <v>0</v>
          </cell>
          <cell r="H685">
            <v>8611.7373979636122</v>
          </cell>
          <cell r="J685">
            <v>325.79576481806254</v>
          </cell>
          <cell r="K685">
            <v>0</v>
          </cell>
          <cell r="M685">
            <v>8937.533162781674</v>
          </cell>
        </row>
        <row r="688">
          <cell r="B688" t="str">
            <v>06-06</v>
          </cell>
          <cell r="C688" t="str">
            <v>CONCRETO PREMEZCLADO DE 3000PSI PARA VIGAS DE CIMENTACIÓN - INCLU. TRANSP.</v>
          </cell>
          <cell r="M688" t="str">
            <v>M3</v>
          </cell>
        </row>
        <row r="689">
          <cell r="C689" t="str">
            <v>DESCRIPCIÓN</v>
          </cell>
          <cell r="J689" t="str">
            <v>UND</v>
          </cell>
          <cell r="K689" t="str">
            <v>CANT.</v>
          </cell>
          <cell r="L689" t="str">
            <v>DESP.%</v>
          </cell>
          <cell r="M689" t="str">
            <v>PRECIO UNIT</v>
          </cell>
          <cell r="N689" t="str">
            <v>VALOR TOTAL</v>
          </cell>
        </row>
        <row r="691">
          <cell r="B691" t="str">
            <v>MO04</v>
          </cell>
          <cell r="C691" t="str">
            <v>AYUDANTE</v>
          </cell>
          <cell r="J691" t="str">
            <v>Hora</v>
          </cell>
          <cell r="K691">
            <v>0.9</v>
          </cell>
          <cell r="L691">
            <v>0</v>
          </cell>
          <cell r="M691">
            <v>5585.1951348458342</v>
          </cell>
          <cell r="N691">
            <v>5026.6756213612507</v>
          </cell>
        </row>
        <row r="692">
          <cell r="B692" t="str">
            <v>MO04</v>
          </cell>
          <cell r="C692" t="str">
            <v>AYUDANTE</v>
          </cell>
          <cell r="J692" t="str">
            <v>Hora</v>
          </cell>
          <cell r="K692">
            <v>0.9</v>
          </cell>
          <cell r="L692">
            <v>0</v>
          </cell>
          <cell r="M692">
            <v>5585.1951348458342</v>
          </cell>
          <cell r="N692">
            <v>5026.6756213612507</v>
          </cell>
        </row>
        <row r="693">
          <cell r="B693" t="str">
            <v>MO05</v>
          </cell>
          <cell r="C693" t="str">
            <v>OFICIAL</v>
          </cell>
          <cell r="J693" t="str">
            <v>Hora</v>
          </cell>
          <cell r="K693">
            <v>0.9</v>
          </cell>
          <cell r="L693">
            <v>0</v>
          </cell>
          <cell r="M693">
            <v>8130.7501348458327</v>
          </cell>
          <cell r="N693">
            <v>7317.6751213612497</v>
          </cell>
        </row>
        <row r="694">
          <cell r="B694" t="str">
            <v>HRMN01</v>
          </cell>
          <cell r="C694" t="str">
            <v>HERRAMIENTA MENOR</v>
          </cell>
          <cell r="J694" t="str">
            <v>Glob</v>
          </cell>
          <cell r="K694">
            <v>0.1</v>
          </cell>
          <cell r="L694">
            <v>0</v>
          </cell>
          <cell r="M694">
            <v>17371.026364083751</v>
          </cell>
          <cell r="N694">
            <v>1737.1026364083752</v>
          </cell>
        </row>
        <row r="695">
          <cell r="B695" t="str">
            <v>AC12</v>
          </cell>
          <cell r="C695" t="str">
            <v>Puntilla Acero vert 2"</v>
          </cell>
          <cell r="J695" t="str">
            <v>LB</v>
          </cell>
          <cell r="K695">
            <v>2</v>
          </cell>
          <cell r="L695">
            <v>0</v>
          </cell>
          <cell r="M695">
            <v>7428.5749999999998</v>
          </cell>
          <cell r="N695">
            <v>14857.15</v>
          </cell>
        </row>
        <row r="696">
          <cell r="B696" t="str">
            <v>HV16</v>
          </cell>
          <cell r="C696" t="str">
            <v>Vareta 2"x2"x3M Otobo</v>
          </cell>
          <cell r="J696" t="str">
            <v>UND</v>
          </cell>
          <cell r="K696">
            <v>2</v>
          </cell>
          <cell r="L696">
            <v>0.05</v>
          </cell>
          <cell r="M696">
            <v>3200</v>
          </cell>
          <cell r="N696">
            <v>6720</v>
          </cell>
        </row>
        <row r="697">
          <cell r="B697" t="str">
            <v>HV01</v>
          </cell>
          <cell r="C697" t="str">
            <v>Tablon otobo</v>
          </cell>
          <cell r="J697" t="str">
            <v>UND</v>
          </cell>
          <cell r="K697">
            <v>1.5</v>
          </cell>
          <cell r="L697">
            <v>0.1</v>
          </cell>
          <cell r="M697">
            <v>18200</v>
          </cell>
          <cell r="N697">
            <v>30030.000000000004</v>
          </cell>
        </row>
        <row r="698">
          <cell r="B698" t="str">
            <v>PX01</v>
          </cell>
          <cell r="C698" t="str">
            <v>Concreto premezclado 3000 PSI</v>
          </cell>
          <cell r="J698" t="str">
            <v>M3</v>
          </cell>
          <cell r="K698">
            <v>1</v>
          </cell>
          <cell r="L698">
            <v>0.05</v>
          </cell>
          <cell r="M698">
            <v>319987.68</v>
          </cell>
          <cell r="N698">
            <v>335987.06400000001</v>
          </cell>
        </row>
        <row r="699">
          <cell r="B699" t="str">
            <v>MC32</v>
          </cell>
          <cell r="C699" t="str">
            <v>Transporte Mixer M3*KM</v>
          </cell>
          <cell r="J699" t="str">
            <v>M3*KM</v>
          </cell>
          <cell r="K699">
            <v>18</v>
          </cell>
          <cell r="L699">
            <v>0</v>
          </cell>
          <cell r="M699">
            <v>800</v>
          </cell>
          <cell r="N699">
            <v>14400</v>
          </cell>
        </row>
        <row r="700">
          <cell r="B700" t="str">
            <v>MC20</v>
          </cell>
          <cell r="C700" t="str">
            <v>Vibrador eléctrico de concreto</v>
          </cell>
          <cell r="J700" t="str">
            <v>Día</v>
          </cell>
          <cell r="K700">
            <v>0.05</v>
          </cell>
          <cell r="L700">
            <v>0</v>
          </cell>
          <cell r="M700">
            <v>34800</v>
          </cell>
          <cell r="N700">
            <v>1740</v>
          </cell>
        </row>
        <row r="702">
          <cell r="B702" t="str">
            <v>Materiales</v>
          </cell>
          <cell r="D702" t="str">
            <v>Equipos</v>
          </cell>
          <cell r="F702" t="str">
            <v>AIU</v>
          </cell>
          <cell r="H702" t="str">
            <v>Subtotal</v>
          </cell>
          <cell r="J702" t="str">
            <v>Mano de Obra</v>
          </cell>
          <cell r="K702" t="str">
            <v>Otros</v>
          </cell>
          <cell r="M702" t="str">
            <v>VALOR TOTAL</v>
          </cell>
        </row>
        <row r="703">
          <cell r="B703">
            <v>387594.21400000004</v>
          </cell>
          <cell r="D703">
            <v>17877.102636408374</v>
          </cell>
          <cell r="F703">
            <v>0</v>
          </cell>
          <cell r="H703">
            <v>405471.31663640839</v>
          </cell>
          <cell r="J703">
            <v>17371.026364083751</v>
          </cell>
          <cell r="K703">
            <v>0</v>
          </cell>
          <cell r="M703">
            <v>422842.34300049214</v>
          </cell>
        </row>
        <row r="706">
          <cell r="B706" t="str">
            <v>06-07</v>
          </cell>
          <cell r="C706" t="str">
            <v>CONCRETO PREMEZCLADO FC=3000PSI PARA PEDESTAL - INCL. TRANSP</v>
          </cell>
          <cell r="M706" t="str">
            <v>M3</v>
          </cell>
        </row>
        <row r="707">
          <cell r="C707" t="str">
            <v>DESCRIPCIÓN</v>
          </cell>
          <cell r="J707" t="str">
            <v>UND</v>
          </cell>
          <cell r="K707" t="str">
            <v>CANT.</v>
          </cell>
          <cell r="L707" t="str">
            <v>DESP.%</v>
          </cell>
          <cell r="M707" t="str">
            <v>PRECIO UNIT</v>
          </cell>
          <cell r="N707" t="str">
            <v>VALOR TOTAL</v>
          </cell>
        </row>
        <row r="709">
          <cell r="B709" t="str">
            <v>MO04</v>
          </cell>
          <cell r="C709" t="str">
            <v>AYUDANTE</v>
          </cell>
          <cell r="J709" t="str">
            <v>Hora</v>
          </cell>
          <cell r="K709">
            <v>1</v>
          </cell>
          <cell r="L709">
            <v>0</v>
          </cell>
          <cell r="M709">
            <v>5585.1951348458342</v>
          </cell>
          <cell r="N709">
            <v>5585.1951348458342</v>
          </cell>
        </row>
        <row r="710">
          <cell r="B710" t="str">
            <v>MO05</v>
          </cell>
          <cell r="C710" t="str">
            <v>OFICIAL</v>
          </cell>
          <cell r="J710" t="str">
            <v>Hora</v>
          </cell>
          <cell r="K710">
            <v>1</v>
          </cell>
          <cell r="L710">
            <v>0</v>
          </cell>
          <cell r="M710">
            <v>8130.7501348458327</v>
          </cell>
          <cell r="N710">
            <v>8130.7501348458327</v>
          </cell>
        </row>
        <row r="711">
          <cell r="B711" t="str">
            <v>HRMN01</v>
          </cell>
          <cell r="C711" t="str">
            <v>HERRAMIENTA MENOR</v>
          </cell>
          <cell r="J711" t="str">
            <v>Glob</v>
          </cell>
          <cell r="K711">
            <v>0.05</v>
          </cell>
          <cell r="L711">
            <v>0</v>
          </cell>
          <cell r="M711">
            <v>13715.945269691667</v>
          </cell>
          <cell r="N711">
            <v>685.79726348458337</v>
          </cell>
        </row>
        <row r="712">
          <cell r="B712" t="str">
            <v>HV19</v>
          </cell>
          <cell r="C712" t="str">
            <v>Formaleta Metálica</v>
          </cell>
          <cell r="J712" t="str">
            <v>UND/Día</v>
          </cell>
          <cell r="K712">
            <v>1.5</v>
          </cell>
          <cell r="L712">
            <v>0</v>
          </cell>
          <cell r="M712">
            <v>45000</v>
          </cell>
          <cell r="N712">
            <v>67500</v>
          </cell>
        </row>
        <row r="713">
          <cell r="B713" t="str">
            <v>PX01</v>
          </cell>
          <cell r="C713" t="str">
            <v>Concreto premezclado 3000 PSI</v>
          </cell>
          <cell r="J713" t="str">
            <v>M3</v>
          </cell>
          <cell r="K713">
            <v>1</v>
          </cell>
          <cell r="L713">
            <v>0.05</v>
          </cell>
          <cell r="M713">
            <v>319987.68</v>
          </cell>
          <cell r="N713">
            <v>335987.06400000001</v>
          </cell>
        </row>
        <row r="714">
          <cell r="B714" t="str">
            <v>MC32</v>
          </cell>
          <cell r="C714" t="str">
            <v>Transporte Mixer M3*KM</v>
          </cell>
          <cell r="J714" t="str">
            <v>M3*KM</v>
          </cell>
          <cell r="K714">
            <v>18</v>
          </cell>
          <cell r="L714">
            <v>0</v>
          </cell>
          <cell r="M714">
            <v>800</v>
          </cell>
          <cell r="N714">
            <v>14400</v>
          </cell>
        </row>
        <row r="715">
          <cell r="B715" t="str">
            <v>MC20</v>
          </cell>
          <cell r="C715" t="str">
            <v>Vibrador eléctrico de concreto</v>
          </cell>
          <cell r="J715" t="str">
            <v>Día</v>
          </cell>
          <cell r="K715">
            <v>0.05</v>
          </cell>
          <cell r="L715">
            <v>0</v>
          </cell>
          <cell r="M715">
            <v>34800</v>
          </cell>
          <cell r="N715">
            <v>1740</v>
          </cell>
        </row>
        <row r="717">
          <cell r="B717" t="str">
            <v>Materiales</v>
          </cell>
          <cell r="D717" t="str">
            <v>Equipos</v>
          </cell>
          <cell r="F717" t="str">
            <v>AIU</v>
          </cell>
          <cell r="H717" t="str">
            <v>Subtotal</v>
          </cell>
          <cell r="J717" t="str">
            <v>Mano de Obra</v>
          </cell>
          <cell r="K717" t="str">
            <v>Otros</v>
          </cell>
          <cell r="M717" t="str">
            <v>VALOR TOTAL</v>
          </cell>
        </row>
        <row r="718">
          <cell r="B718">
            <v>403487.06400000001</v>
          </cell>
          <cell r="D718">
            <v>16825.797263484583</v>
          </cell>
          <cell r="F718">
            <v>0</v>
          </cell>
          <cell r="H718">
            <v>420312.86126348458</v>
          </cell>
          <cell r="J718">
            <v>13715.945269691667</v>
          </cell>
          <cell r="K718">
            <v>0</v>
          </cell>
          <cell r="M718">
            <v>434028.80653317622</v>
          </cell>
        </row>
        <row r="721">
          <cell r="B721" t="str">
            <v>06-08</v>
          </cell>
          <cell r="C721" t="str">
            <v>CONCRETO PREMEZCLADO FC=3000PSI PARA MURO, INCLUYE TRANP.</v>
          </cell>
          <cell r="M721" t="str">
            <v>M3</v>
          </cell>
        </row>
        <row r="722">
          <cell r="C722" t="str">
            <v>DESCRIPCIÓN</v>
          </cell>
          <cell r="J722" t="str">
            <v>UND</v>
          </cell>
          <cell r="K722" t="str">
            <v>CANT.</v>
          </cell>
          <cell r="L722" t="str">
            <v>DESP.%</v>
          </cell>
          <cell r="M722" t="str">
            <v>PRECIO UNIT</v>
          </cell>
          <cell r="N722" t="str">
            <v>VALOR TOTAL</v>
          </cell>
        </row>
        <row r="724">
          <cell r="B724" t="str">
            <v>MO04</v>
          </cell>
          <cell r="C724" t="str">
            <v>AYUDANTE</v>
          </cell>
          <cell r="J724" t="str">
            <v>Hora</v>
          </cell>
          <cell r="K724">
            <v>1.2</v>
          </cell>
          <cell r="L724">
            <v>0</v>
          </cell>
          <cell r="M724">
            <v>5585.1951348458342</v>
          </cell>
          <cell r="N724">
            <v>6702.2341618150012</v>
          </cell>
        </row>
        <row r="725">
          <cell r="B725" t="str">
            <v>MO04</v>
          </cell>
          <cell r="C725" t="str">
            <v>AYUDANTE</v>
          </cell>
          <cell r="J725" t="str">
            <v>Hora</v>
          </cell>
          <cell r="K725">
            <v>1.2</v>
          </cell>
          <cell r="L725">
            <v>0</v>
          </cell>
          <cell r="M725">
            <v>5585.1951348458342</v>
          </cell>
          <cell r="N725">
            <v>6702.2341618150012</v>
          </cell>
        </row>
        <row r="726">
          <cell r="B726" t="str">
            <v>MO05</v>
          </cell>
          <cell r="C726" t="str">
            <v>OFICIAL</v>
          </cell>
          <cell r="J726" t="str">
            <v>Hora</v>
          </cell>
          <cell r="K726">
            <v>1.2</v>
          </cell>
          <cell r="L726">
            <v>0</v>
          </cell>
          <cell r="M726">
            <v>8130.7501348458327</v>
          </cell>
          <cell r="N726">
            <v>9756.9001618149996</v>
          </cell>
        </row>
        <row r="727">
          <cell r="B727" t="str">
            <v>HRMN01</v>
          </cell>
          <cell r="C727" t="str">
            <v>HERRAMIENTA MENOR</v>
          </cell>
          <cell r="J727" t="str">
            <v>Glob</v>
          </cell>
          <cell r="K727">
            <v>0.05</v>
          </cell>
          <cell r="L727">
            <v>0</v>
          </cell>
          <cell r="M727">
            <v>23161.368485445004</v>
          </cell>
          <cell r="N727">
            <v>1158.0684242722502</v>
          </cell>
        </row>
        <row r="728">
          <cell r="B728" t="str">
            <v>DM29</v>
          </cell>
          <cell r="C728" t="str">
            <v>ACEITE QUEMADO</v>
          </cell>
          <cell r="J728" t="str">
            <v>GLN</v>
          </cell>
          <cell r="K728">
            <v>0.2</v>
          </cell>
          <cell r="L728">
            <v>0.05</v>
          </cell>
          <cell r="M728">
            <v>680</v>
          </cell>
          <cell r="N728">
            <v>142.80000000000001</v>
          </cell>
        </row>
        <row r="729">
          <cell r="B729" t="str">
            <v>HV19</v>
          </cell>
          <cell r="C729" t="str">
            <v>Formaleta Metálica</v>
          </cell>
          <cell r="J729" t="str">
            <v>UND/Día</v>
          </cell>
          <cell r="K729">
            <v>1.5</v>
          </cell>
          <cell r="L729">
            <v>0</v>
          </cell>
          <cell r="M729">
            <v>45000</v>
          </cell>
          <cell r="N729">
            <v>67500</v>
          </cell>
        </row>
        <row r="730">
          <cell r="B730" t="str">
            <v>PX02</v>
          </cell>
          <cell r="C730" t="str">
            <v>Concreto premezclado bombeable 3000 PSI</v>
          </cell>
          <cell r="J730" t="str">
            <v>M3</v>
          </cell>
          <cell r="K730">
            <v>1</v>
          </cell>
          <cell r="L730">
            <v>0.05</v>
          </cell>
          <cell r="M730">
            <v>334931.73</v>
          </cell>
          <cell r="N730">
            <v>351678.31650000002</v>
          </cell>
        </row>
        <row r="731">
          <cell r="B731" t="str">
            <v>MC20</v>
          </cell>
          <cell r="C731" t="str">
            <v>Vibrador eléctrico de concreto</v>
          </cell>
          <cell r="J731" t="str">
            <v>Día</v>
          </cell>
          <cell r="K731">
            <v>0.05</v>
          </cell>
          <cell r="L731">
            <v>0</v>
          </cell>
          <cell r="M731">
            <v>34800</v>
          </cell>
          <cell r="N731">
            <v>1740</v>
          </cell>
        </row>
        <row r="732">
          <cell r="B732" t="str">
            <v>MC30</v>
          </cell>
          <cell r="C732" t="str">
            <v>Equipo de trabajo en alturas (Arneses, conectores, retractiles y accesorios)</v>
          </cell>
          <cell r="J732" t="str">
            <v>Día</v>
          </cell>
          <cell r="K732">
            <v>0.01</v>
          </cell>
          <cell r="L732">
            <v>0</v>
          </cell>
          <cell r="M732">
            <v>110000</v>
          </cell>
          <cell r="N732">
            <v>1100</v>
          </cell>
        </row>
        <row r="733">
          <cell r="B733" t="str">
            <v>MC29</v>
          </cell>
          <cell r="C733" t="str">
            <v>Andamio certificado</v>
          </cell>
          <cell r="J733" t="str">
            <v>Día</v>
          </cell>
          <cell r="K733">
            <v>0.05</v>
          </cell>
          <cell r="L733">
            <v>0</v>
          </cell>
          <cell r="M733">
            <v>236116</v>
          </cell>
          <cell r="N733">
            <v>11805.800000000001</v>
          </cell>
        </row>
        <row r="734">
          <cell r="B734" t="str">
            <v>MC32</v>
          </cell>
          <cell r="C734" t="str">
            <v>Transporte Mixer M3*KM</v>
          </cell>
          <cell r="J734" t="str">
            <v>M3*KM</v>
          </cell>
          <cell r="K734">
            <v>18</v>
          </cell>
          <cell r="L734">
            <v>0</v>
          </cell>
          <cell r="M734">
            <v>800</v>
          </cell>
          <cell r="N734">
            <v>14400</v>
          </cell>
        </row>
        <row r="736">
          <cell r="B736" t="str">
            <v>Materiales</v>
          </cell>
          <cell r="D736" t="str">
            <v>Equipos</v>
          </cell>
          <cell r="F736" t="str">
            <v>AIU</v>
          </cell>
          <cell r="H736" t="str">
            <v>Subtotal</v>
          </cell>
          <cell r="J736" t="str">
            <v>Mano de Obra</v>
          </cell>
          <cell r="K736" t="str">
            <v>Otros</v>
          </cell>
          <cell r="M736" t="str">
            <v>VALOR TOTAL</v>
          </cell>
        </row>
        <row r="737">
          <cell r="B737">
            <v>351821.1165</v>
          </cell>
          <cell r="D737">
            <v>97703.868424272252</v>
          </cell>
          <cell r="F737">
            <v>0</v>
          </cell>
          <cell r="H737">
            <v>449524.98492427228</v>
          </cell>
          <cell r="J737">
            <v>23161.368485445004</v>
          </cell>
          <cell r="K737">
            <v>0</v>
          </cell>
          <cell r="M737">
            <v>472686.35340971727</v>
          </cell>
        </row>
        <row r="740">
          <cell r="B740" t="str">
            <v>06-09</v>
          </cell>
          <cell r="C740" t="str">
            <v>CONCRETO PREMEZCLADO FC=3000PSI PARA VIGA AEREA-INCLUYE TRANS.</v>
          </cell>
          <cell r="M740" t="str">
            <v>M3</v>
          </cell>
        </row>
        <row r="741">
          <cell r="C741" t="str">
            <v>DESCRIPCIÓN</v>
          </cell>
          <cell r="J741" t="str">
            <v>UND</v>
          </cell>
          <cell r="K741" t="str">
            <v>CANT.</v>
          </cell>
          <cell r="L741" t="str">
            <v>DESP.%</v>
          </cell>
          <cell r="M741" t="str">
            <v>PRECIO UNIT</v>
          </cell>
          <cell r="N741" t="str">
            <v>VALOR TOTAL</v>
          </cell>
        </row>
        <row r="743">
          <cell r="B743" t="str">
            <v>MO04</v>
          </cell>
          <cell r="C743" t="str">
            <v>AYUDANTE</v>
          </cell>
          <cell r="J743" t="str">
            <v>Hora</v>
          </cell>
          <cell r="K743">
            <v>1.3</v>
          </cell>
          <cell r="L743">
            <v>0</v>
          </cell>
          <cell r="M743">
            <v>5585.1951348458342</v>
          </cell>
          <cell r="N743">
            <v>7260.7536752995848</v>
          </cell>
        </row>
        <row r="744">
          <cell r="B744" t="str">
            <v>MO04</v>
          </cell>
          <cell r="C744" t="str">
            <v>AYUDANTE</v>
          </cell>
          <cell r="J744" t="str">
            <v>Hora</v>
          </cell>
          <cell r="K744">
            <v>1.3</v>
          </cell>
          <cell r="L744">
            <v>0</v>
          </cell>
          <cell r="M744">
            <v>5585.1951348458342</v>
          </cell>
          <cell r="N744">
            <v>7260.7536752995848</v>
          </cell>
        </row>
        <row r="745">
          <cell r="B745" t="str">
            <v>MO05</v>
          </cell>
          <cell r="C745" t="str">
            <v>OFICIAL</v>
          </cell>
          <cell r="J745" t="str">
            <v>Hora</v>
          </cell>
          <cell r="K745">
            <v>1.3</v>
          </cell>
          <cell r="L745">
            <v>0</v>
          </cell>
          <cell r="M745">
            <v>8130.7501348458327</v>
          </cell>
          <cell r="N745">
            <v>10569.975175299583</v>
          </cell>
        </row>
        <row r="746">
          <cell r="B746" t="str">
            <v>HRMN01</v>
          </cell>
          <cell r="C746" t="str">
            <v>HERRAMIENTA MENOR</v>
          </cell>
          <cell r="J746" t="str">
            <v>Glob</v>
          </cell>
          <cell r="K746">
            <v>0.05</v>
          </cell>
          <cell r="L746">
            <v>0</v>
          </cell>
          <cell r="M746">
            <v>25091.482525898755</v>
          </cell>
          <cell r="N746">
            <v>1254.5741262949377</v>
          </cell>
        </row>
        <row r="747">
          <cell r="B747" t="str">
            <v>HV19</v>
          </cell>
          <cell r="C747" t="str">
            <v>Formaleta Metálica</v>
          </cell>
          <cell r="J747" t="str">
            <v>UND/Día</v>
          </cell>
          <cell r="K747">
            <v>1.5</v>
          </cell>
          <cell r="L747">
            <v>0</v>
          </cell>
          <cell r="M747">
            <v>45000</v>
          </cell>
          <cell r="N747">
            <v>67500</v>
          </cell>
        </row>
        <row r="748">
          <cell r="B748" t="str">
            <v>PX02</v>
          </cell>
          <cell r="C748" t="str">
            <v>Concreto premezclado bombeable 3000 PSI</v>
          </cell>
          <cell r="J748" t="str">
            <v>M3</v>
          </cell>
          <cell r="K748">
            <v>1</v>
          </cell>
          <cell r="L748">
            <v>0.05</v>
          </cell>
          <cell r="M748">
            <v>334931.73</v>
          </cell>
          <cell r="N748">
            <v>351678.31650000002</v>
          </cell>
        </row>
        <row r="749">
          <cell r="B749" t="str">
            <v>MC20</v>
          </cell>
          <cell r="C749" t="str">
            <v>Vibrador eléctrico de concreto</v>
          </cell>
          <cell r="J749" t="str">
            <v>Día</v>
          </cell>
          <cell r="K749">
            <v>0.3</v>
          </cell>
          <cell r="L749">
            <v>0</v>
          </cell>
          <cell r="M749">
            <v>34800</v>
          </cell>
          <cell r="N749">
            <v>10440</v>
          </cell>
        </row>
        <row r="750">
          <cell r="B750" t="str">
            <v>MC30</v>
          </cell>
          <cell r="C750" t="str">
            <v>Equipo de trabajo en alturas (Arneses, conectores, retractiles y accesorios)</v>
          </cell>
          <cell r="J750" t="str">
            <v>Día</v>
          </cell>
          <cell r="K750">
            <v>0.01</v>
          </cell>
          <cell r="L750">
            <v>0</v>
          </cell>
          <cell r="M750">
            <v>110000</v>
          </cell>
          <cell r="N750">
            <v>1100</v>
          </cell>
        </row>
        <row r="751">
          <cell r="B751" t="str">
            <v>MC32</v>
          </cell>
          <cell r="C751" t="str">
            <v>Transporte Mixer M3*KM</v>
          </cell>
          <cell r="J751" t="str">
            <v>M3*KM</v>
          </cell>
          <cell r="K751">
            <v>18</v>
          </cell>
          <cell r="L751">
            <v>0</v>
          </cell>
          <cell r="M751">
            <v>800</v>
          </cell>
          <cell r="N751">
            <v>14400</v>
          </cell>
        </row>
        <row r="752">
          <cell r="B752" t="str">
            <v>MC29</v>
          </cell>
          <cell r="C752" t="str">
            <v>Andamio certificado</v>
          </cell>
          <cell r="J752" t="str">
            <v>Día</v>
          </cell>
          <cell r="K752">
            <v>0.06</v>
          </cell>
          <cell r="L752">
            <v>0</v>
          </cell>
          <cell r="M752">
            <v>236116</v>
          </cell>
          <cell r="N752">
            <v>14166.96</v>
          </cell>
        </row>
        <row r="754">
          <cell r="B754" t="str">
            <v>Materiales</v>
          </cell>
          <cell r="D754" t="str">
            <v>Equipos</v>
          </cell>
          <cell r="F754" t="str">
            <v>AIU</v>
          </cell>
          <cell r="H754" t="str">
            <v>Subtotal</v>
          </cell>
          <cell r="J754" t="str">
            <v>Mano de Obra</v>
          </cell>
          <cell r="K754" t="str">
            <v>Otros</v>
          </cell>
          <cell r="M754" t="str">
            <v>VALOR TOTAL</v>
          </cell>
        </row>
        <row r="755">
          <cell r="B755">
            <v>351678.31650000002</v>
          </cell>
          <cell r="D755">
            <v>108861.53412629494</v>
          </cell>
          <cell r="F755">
            <v>0</v>
          </cell>
          <cell r="H755">
            <v>460539.85062629497</v>
          </cell>
          <cell r="J755">
            <v>25091.482525898755</v>
          </cell>
          <cell r="K755">
            <v>0</v>
          </cell>
          <cell r="M755">
            <v>485631.33315219369</v>
          </cell>
        </row>
        <row r="758">
          <cell r="B758" t="str">
            <v>06-10</v>
          </cell>
          <cell r="C758" t="str">
            <v>CONCRETO PREMEZCLADO FC=3000PSI PARA LOSA CON UN ESPESOR DE 10 CM-INCLUY. TRANSP</v>
          </cell>
          <cell r="M758" t="str">
            <v>M2</v>
          </cell>
        </row>
        <row r="759">
          <cell r="C759" t="str">
            <v>DESCRIPCIÓN</v>
          </cell>
          <cell r="J759" t="str">
            <v>UND</v>
          </cell>
          <cell r="K759" t="str">
            <v>CANT.</v>
          </cell>
          <cell r="L759" t="str">
            <v>DESP.%</v>
          </cell>
          <cell r="M759" t="str">
            <v>PRECIO UNIT</v>
          </cell>
          <cell r="N759" t="str">
            <v>VALOR TOTAL</v>
          </cell>
        </row>
        <row r="761">
          <cell r="B761" t="str">
            <v>MO04</v>
          </cell>
          <cell r="C761" t="str">
            <v>AYUDANTE</v>
          </cell>
          <cell r="J761" t="str">
            <v>Hora</v>
          </cell>
          <cell r="K761">
            <v>0.5</v>
          </cell>
          <cell r="L761">
            <v>0</v>
          </cell>
          <cell r="M761">
            <v>5585.1951348458342</v>
          </cell>
          <cell r="N761">
            <v>2792.5975674229171</v>
          </cell>
        </row>
        <row r="762">
          <cell r="B762" t="str">
            <v>MO04</v>
          </cell>
          <cell r="C762" t="str">
            <v>AYUDANTE</v>
          </cell>
          <cell r="J762" t="str">
            <v>Hora</v>
          </cell>
          <cell r="K762">
            <v>0.5</v>
          </cell>
          <cell r="L762">
            <v>0</v>
          </cell>
          <cell r="M762">
            <v>5585.1951348458342</v>
          </cell>
          <cell r="N762">
            <v>2792.5975674229171</v>
          </cell>
        </row>
        <row r="763">
          <cell r="B763" t="str">
            <v>MO05</v>
          </cell>
          <cell r="C763" t="str">
            <v>OFICIAL</v>
          </cell>
          <cell r="J763" t="str">
            <v>Hora</v>
          </cell>
          <cell r="K763">
            <v>0.5</v>
          </cell>
          <cell r="L763">
            <v>0</v>
          </cell>
          <cell r="M763">
            <v>8130.7501348458327</v>
          </cell>
          <cell r="N763">
            <v>4065.3750674229163</v>
          </cell>
        </row>
        <row r="764">
          <cell r="B764" t="str">
            <v>HRMN01</v>
          </cell>
          <cell r="C764" t="str">
            <v>HERRAMIENTA MENOR</v>
          </cell>
          <cell r="J764" t="str">
            <v>Glob</v>
          </cell>
          <cell r="K764">
            <v>0.1</v>
          </cell>
          <cell r="L764">
            <v>0</v>
          </cell>
          <cell r="M764">
            <v>9650.570202268751</v>
          </cell>
          <cell r="N764">
            <v>965.05702022687512</v>
          </cell>
        </row>
        <row r="765">
          <cell r="B765" t="str">
            <v>HV19</v>
          </cell>
          <cell r="C765" t="str">
            <v>Formaleta Metálica</v>
          </cell>
          <cell r="J765" t="str">
            <v>UND/Día</v>
          </cell>
          <cell r="K765">
            <v>0.5</v>
          </cell>
          <cell r="L765">
            <v>0</v>
          </cell>
          <cell r="M765">
            <v>45000</v>
          </cell>
          <cell r="N765">
            <v>22500</v>
          </cell>
        </row>
        <row r="766">
          <cell r="B766" t="str">
            <v>MC29</v>
          </cell>
          <cell r="C766" t="str">
            <v>Andamio certificado</v>
          </cell>
          <cell r="J766" t="str">
            <v>Día</v>
          </cell>
          <cell r="K766">
            <v>0.01</v>
          </cell>
          <cell r="L766">
            <v>0</v>
          </cell>
          <cell r="M766">
            <v>236116</v>
          </cell>
          <cell r="N766">
            <v>2361.16</v>
          </cell>
        </row>
        <row r="767">
          <cell r="B767" t="str">
            <v>MC30</v>
          </cell>
          <cell r="C767" t="str">
            <v>Equipo de trabajo en alturas (Arneses, conectores, retractiles y accesorios)</v>
          </cell>
          <cell r="J767" t="str">
            <v>Día</v>
          </cell>
          <cell r="K767">
            <v>0.01</v>
          </cell>
          <cell r="L767">
            <v>0</v>
          </cell>
          <cell r="M767">
            <v>110000</v>
          </cell>
          <cell r="N767">
            <v>1100</v>
          </cell>
        </row>
        <row r="768">
          <cell r="B768" t="str">
            <v>PX02</v>
          </cell>
          <cell r="C768" t="str">
            <v>Concreto premezclado bombeable 3000 PSI</v>
          </cell>
          <cell r="J768" t="str">
            <v>M3</v>
          </cell>
          <cell r="K768">
            <v>0.1</v>
          </cell>
          <cell r="L768">
            <v>0.05</v>
          </cell>
          <cell r="M768">
            <v>334931.73</v>
          </cell>
          <cell r="N768">
            <v>35167.831650000007</v>
          </cell>
        </row>
        <row r="769">
          <cell r="B769" t="str">
            <v>MC32</v>
          </cell>
          <cell r="C769" t="str">
            <v>Transporte Mixer M3*KM</v>
          </cell>
          <cell r="J769" t="str">
            <v>M3*KM</v>
          </cell>
          <cell r="K769">
            <v>1.8</v>
          </cell>
          <cell r="L769">
            <v>0</v>
          </cell>
          <cell r="M769">
            <v>800</v>
          </cell>
          <cell r="N769">
            <v>1440</v>
          </cell>
        </row>
        <row r="770">
          <cell r="B770" t="str">
            <v>MC20</v>
          </cell>
          <cell r="C770" t="str">
            <v>Vibrador eléctrico de concreto</v>
          </cell>
          <cell r="J770" t="str">
            <v>Día</v>
          </cell>
          <cell r="K770">
            <v>0.02</v>
          </cell>
          <cell r="L770">
            <v>0</v>
          </cell>
          <cell r="M770">
            <v>34800</v>
          </cell>
          <cell r="N770">
            <v>696</v>
          </cell>
        </row>
        <row r="772">
          <cell r="B772" t="str">
            <v>Materiales</v>
          </cell>
          <cell r="D772" t="str">
            <v>Equipos</v>
          </cell>
          <cell r="F772" t="str">
            <v>AIU</v>
          </cell>
          <cell r="H772" t="str">
            <v>Subtotal</v>
          </cell>
          <cell r="J772" t="str">
            <v>Mano de Obra</v>
          </cell>
          <cell r="K772" t="str">
            <v>Otros</v>
          </cell>
          <cell r="M772" t="str">
            <v>VALOR TOTAL</v>
          </cell>
        </row>
        <row r="773">
          <cell r="B773">
            <v>35167.831650000007</v>
          </cell>
          <cell r="D773">
            <v>29062.217020226875</v>
          </cell>
          <cell r="F773">
            <v>0</v>
          </cell>
          <cell r="H773">
            <v>64230.048670226883</v>
          </cell>
          <cell r="J773">
            <v>9650.570202268751</v>
          </cell>
          <cell r="K773">
            <v>0</v>
          </cell>
          <cell r="M773">
            <v>73880.61887249563</v>
          </cell>
        </row>
        <row r="776">
          <cell r="B776" t="str">
            <v>06-11</v>
          </cell>
          <cell r="C776" t="str">
            <v>MAMPARA ESTRUCTURAL HSS 120X120X4MM</v>
          </cell>
          <cell r="M776" t="str">
            <v>KG</v>
          </cell>
        </row>
        <row r="777">
          <cell r="C777" t="str">
            <v>DESCRIPCIÓN</v>
          </cell>
          <cell r="J777" t="str">
            <v>UND</v>
          </cell>
          <cell r="K777" t="str">
            <v>CANT.</v>
          </cell>
          <cell r="L777" t="str">
            <v>DESP.%</v>
          </cell>
          <cell r="M777" t="str">
            <v>PRECIO UNIT</v>
          </cell>
          <cell r="N777" t="str">
            <v>VALOR TOTAL</v>
          </cell>
        </row>
        <row r="779">
          <cell r="B779" t="str">
            <v>HRMN01</v>
          </cell>
          <cell r="C779" t="str">
            <v>HERRAMIENTA MENOR</v>
          </cell>
          <cell r="J779" t="str">
            <v>Glob</v>
          </cell>
          <cell r="K779">
            <v>0.2</v>
          </cell>
          <cell r="L779">
            <v>0</v>
          </cell>
          <cell r="M779">
            <v>257.53348284460418</v>
          </cell>
          <cell r="N779">
            <v>51.506696568920837</v>
          </cell>
        </row>
        <row r="780">
          <cell r="B780" t="str">
            <v>ES08</v>
          </cell>
          <cell r="C780" t="str">
            <v>TUBO ESTRUC. 120X120X4MM</v>
          </cell>
          <cell r="J780" t="str">
            <v>KG</v>
          </cell>
          <cell r="K780">
            <v>1</v>
          </cell>
          <cell r="L780">
            <v>0.15</v>
          </cell>
          <cell r="M780">
            <v>4153.7782999999999</v>
          </cell>
          <cell r="N780">
            <v>4776.8450449999991</v>
          </cell>
        </row>
        <row r="781">
          <cell r="B781" t="str">
            <v>PT02</v>
          </cell>
          <cell r="C781" t="str">
            <v>Thinner alta calidad 12101 Pintuco</v>
          </cell>
          <cell r="J781" t="str">
            <v>GL</v>
          </cell>
          <cell r="K781">
            <v>3.0000000000000001E-3</v>
          </cell>
          <cell r="L781">
            <v>0</v>
          </cell>
          <cell r="M781">
            <v>36352.120000000003</v>
          </cell>
          <cell r="N781">
            <v>109.05636000000001</v>
          </cell>
        </row>
        <row r="782">
          <cell r="B782" t="str">
            <v>ES05</v>
          </cell>
          <cell r="C782" t="str">
            <v>ANTICORROSIVO ROJO</v>
          </cell>
          <cell r="J782" t="str">
            <v>GL</v>
          </cell>
          <cell r="K782">
            <v>3.0000000000000001E-3</v>
          </cell>
          <cell r="L782">
            <v>0</v>
          </cell>
          <cell r="M782">
            <v>33024</v>
          </cell>
          <cell r="N782">
            <v>99.072000000000003</v>
          </cell>
        </row>
        <row r="783">
          <cell r="B783" t="str">
            <v>ES02</v>
          </cell>
          <cell r="C783" t="str">
            <v>SOLDADURA 6011X1/8"</v>
          </cell>
          <cell r="J783" t="str">
            <v>KG</v>
          </cell>
          <cell r="K783">
            <v>3.0000000000000001E-3</v>
          </cell>
          <cell r="L783">
            <v>0</v>
          </cell>
          <cell r="M783">
            <v>8700</v>
          </cell>
          <cell r="N783">
            <v>26.1</v>
          </cell>
        </row>
        <row r="784">
          <cell r="B784" t="str">
            <v>MO04</v>
          </cell>
          <cell r="C784" t="str">
            <v>AYUDANTE</v>
          </cell>
          <cell r="J784" t="str">
            <v>Hora</v>
          </cell>
          <cell r="K784">
            <v>5.0000000000000001E-3</v>
          </cell>
          <cell r="L784">
            <v>0</v>
          </cell>
          <cell r="M784">
            <v>5585.1951348458342</v>
          </cell>
          <cell r="N784">
            <v>27.925975674229171</v>
          </cell>
        </row>
        <row r="785">
          <cell r="B785" t="str">
            <v>MO04</v>
          </cell>
          <cell r="C785" t="str">
            <v>AYUDANTE</v>
          </cell>
          <cell r="J785" t="str">
            <v>Hora</v>
          </cell>
          <cell r="K785">
            <v>5.0000000000000001E-3</v>
          </cell>
          <cell r="L785">
            <v>0</v>
          </cell>
          <cell r="M785">
            <v>5585.1951348458342</v>
          </cell>
          <cell r="N785">
            <v>27.925975674229171</v>
          </cell>
        </row>
        <row r="786">
          <cell r="B786" t="str">
            <v>MO04</v>
          </cell>
          <cell r="C786" t="str">
            <v>AYUDANTE</v>
          </cell>
          <cell r="J786" t="str">
            <v>Hora</v>
          </cell>
          <cell r="K786">
            <v>0.01</v>
          </cell>
          <cell r="L786">
            <v>0</v>
          </cell>
          <cell r="M786">
            <v>5585.1951348458342</v>
          </cell>
          <cell r="N786">
            <v>55.851951348458343</v>
          </cell>
        </row>
        <row r="787">
          <cell r="B787" t="str">
            <v>MO08</v>
          </cell>
          <cell r="C787" t="str">
            <v>OFICIAL METALISTERIA</v>
          </cell>
          <cell r="J787" t="str">
            <v>Hora</v>
          </cell>
          <cell r="K787">
            <v>0.01</v>
          </cell>
          <cell r="L787">
            <v>0</v>
          </cell>
          <cell r="M787">
            <v>9721.9720098458329</v>
          </cell>
          <cell r="N787">
            <v>97.219720098458325</v>
          </cell>
        </row>
        <row r="788">
          <cell r="B788" t="str">
            <v>MO09</v>
          </cell>
          <cell r="C788" t="str">
            <v>OFICIAL PINTURA</v>
          </cell>
          <cell r="J788" t="str">
            <v>Hora</v>
          </cell>
          <cell r="K788">
            <v>5.0000000000000001E-3</v>
          </cell>
          <cell r="L788">
            <v>0</v>
          </cell>
          <cell r="M788">
            <v>9721.9720098458329</v>
          </cell>
          <cell r="N788">
            <v>48.609860049229162</v>
          </cell>
        </row>
        <row r="789">
          <cell r="B789" t="str">
            <v>MC01</v>
          </cell>
          <cell r="C789" t="str">
            <v>Soldador eléctrico</v>
          </cell>
          <cell r="J789" t="str">
            <v>Día</v>
          </cell>
          <cell r="K789">
            <v>0.01</v>
          </cell>
          <cell r="L789">
            <v>0</v>
          </cell>
          <cell r="M789">
            <v>28700</v>
          </cell>
          <cell r="N789">
            <v>287</v>
          </cell>
        </row>
        <row r="790">
          <cell r="B790" t="str">
            <v>MC14</v>
          </cell>
          <cell r="C790" t="str">
            <v>Oxicorte (oxigeno-acetileno)</v>
          </cell>
          <cell r="J790" t="str">
            <v>Dia</v>
          </cell>
          <cell r="K790">
            <v>5.0000000000000001E-3</v>
          </cell>
          <cell r="L790">
            <v>0</v>
          </cell>
          <cell r="M790">
            <v>27500</v>
          </cell>
          <cell r="N790">
            <v>137.5</v>
          </cell>
        </row>
        <row r="791">
          <cell r="B791" t="str">
            <v>MC33</v>
          </cell>
          <cell r="C791" t="str">
            <v>Equipo de Izaje</v>
          </cell>
          <cell r="J791" t="str">
            <v>Hora</v>
          </cell>
          <cell r="K791">
            <v>1.5384615384615385E-3</v>
          </cell>
          <cell r="L791">
            <v>0</v>
          </cell>
          <cell r="M791">
            <v>130000</v>
          </cell>
          <cell r="N791">
            <v>200</v>
          </cell>
        </row>
        <row r="792">
          <cell r="B792" t="str">
            <v>MC29</v>
          </cell>
          <cell r="C792" t="str">
            <v>Andamio certificado</v>
          </cell>
          <cell r="J792" t="str">
            <v>Día</v>
          </cell>
          <cell r="K792">
            <v>0.01</v>
          </cell>
          <cell r="L792">
            <v>0</v>
          </cell>
          <cell r="M792">
            <v>236116</v>
          </cell>
          <cell r="N792">
            <v>2361.16</v>
          </cell>
        </row>
        <row r="793">
          <cell r="B793" t="str">
            <v>MC30</v>
          </cell>
          <cell r="C793" t="str">
            <v>Equipo de trabajo en alturas (Arneses, conectores, retractiles y accesorios)</v>
          </cell>
          <cell r="J793" t="str">
            <v>Día</v>
          </cell>
          <cell r="K793">
            <v>0.01</v>
          </cell>
          <cell r="L793">
            <v>0</v>
          </cell>
          <cell r="M793">
            <v>110000</v>
          </cell>
          <cell r="N793">
            <v>1100</v>
          </cell>
        </row>
        <row r="795">
          <cell r="B795" t="str">
            <v>Materiales</v>
          </cell>
          <cell r="D795" t="str">
            <v>Equipos</v>
          </cell>
          <cell r="F795" t="str">
            <v>AIU</v>
          </cell>
          <cell r="H795" t="str">
            <v>Subtotal</v>
          </cell>
          <cell r="J795" t="str">
            <v>Mano de Obra</v>
          </cell>
          <cell r="K795" t="str">
            <v>Otros</v>
          </cell>
          <cell r="M795" t="str">
            <v>VALOR TOTAL</v>
          </cell>
        </row>
        <row r="796">
          <cell r="B796">
            <v>5011.0734049999992</v>
          </cell>
          <cell r="D796">
            <v>4137.166696568921</v>
          </cell>
          <cell r="F796">
            <v>0</v>
          </cell>
          <cell r="H796">
            <v>9148.2401015689211</v>
          </cell>
          <cell r="J796">
            <v>257.53348284460418</v>
          </cell>
          <cell r="K796">
            <v>0</v>
          </cell>
          <cell r="M796">
            <v>9405.7735844135259</v>
          </cell>
        </row>
        <row r="799">
          <cell r="B799" t="str">
            <v>06-12</v>
          </cell>
          <cell r="C799" t="str">
            <v>MAMPARA ESTRUCTURAL 150X150X6MM</v>
          </cell>
          <cell r="M799" t="str">
            <v>KG</v>
          </cell>
        </row>
        <row r="800">
          <cell r="C800" t="str">
            <v>DESCRIPCIÓN</v>
          </cell>
          <cell r="J800" t="str">
            <v>UND</v>
          </cell>
          <cell r="K800" t="str">
            <v>CANT.</v>
          </cell>
          <cell r="L800" t="str">
            <v>DESP.%</v>
          </cell>
          <cell r="M800" t="str">
            <v>PRECIO UNIT</v>
          </cell>
          <cell r="N800" t="str">
            <v>VALOR TOTAL</v>
          </cell>
        </row>
        <row r="802">
          <cell r="B802" t="str">
            <v>HRMN01</v>
          </cell>
          <cell r="C802" t="str">
            <v>HERRAMIENTA MENOR</v>
          </cell>
          <cell r="J802" t="str">
            <v>Glob</v>
          </cell>
          <cell r="K802">
            <v>0.2</v>
          </cell>
          <cell r="L802">
            <v>0</v>
          </cell>
          <cell r="M802">
            <v>316.07379280821669</v>
          </cell>
          <cell r="N802">
            <v>63.214758561643343</v>
          </cell>
        </row>
        <row r="803">
          <cell r="B803" t="str">
            <v>ES09</v>
          </cell>
          <cell r="C803" t="str">
            <v>TUBO ESTRUC. 150X150X6MM</v>
          </cell>
          <cell r="J803" t="str">
            <v>KG</v>
          </cell>
          <cell r="K803">
            <v>1</v>
          </cell>
          <cell r="L803">
            <v>0.15</v>
          </cell>
          <cell r="M803">
            <v>3599.75</v>
          </cell>
          <cell r="N803">
            <v>4139.7124999999996</v>
          </cell>
        </row>
        <row r="804">
          <cell r="B804" t="str">
            <v>PT02</v>
          </cell>
          <cell r="C804" t="str">
            <v>Thinner alta calidad 12101 Pintuco</v>
          </cell>
          <cell r="J804" t="str">
            <v>GL</v>
          </cell>
          <cell r="K804">
            <v>4.0000000000000001E-3</v>
          </cell>
          <cell r="L804">
            <v>0</v>
          </cell>
          <cell r="M804">
            <v>36352.120000000003</v>
          </cell>
          <cell r="N804">
            <v>145.40848000000003</v>
          </cell>
        </row>
        <row r="805">
          <cell r="B805" t="str">
            <v>ES05</v>
          </cell>
          <cell r="C805" t="str">
            <v>ANTICORROSIVO ROJO</v>
          </cell>
          <cell r="J805" t="str">
            <v>GL</v>
          </cell>
          <cell r="K805">
            <v>3.0000000000000001E-3</v>
          </cell>
          <cell r="L805">
            <v>0</v>
          </cell>
          <cell r="M805">
            <v>33024</v>
          </cell>
          <cell r="N805">
            <v>99.072000000000003</v>
          </cell>
        </row>
        <row r="806">
          <cell r="B806" t="str">
            <v>ES02</v>
          </cell>
          <cell r="C806" t="str">
            <v>SOLDADURA 6011X1/8"</v>
          </cell>
          <cell r="J806" t="str">
            <v>KG</v>
          </cell>
          <cell r="K806">
            <v>3.0000000000000001E-3</v>
          </cell>
          <cell r="L806">
            <v>0</v>
          </cell>
          <cell r="M806">
            <v>8700</v>
          </cell>
          <cell r="N806">
            <v>26.1</v>
          </cell>
        </row>
        <row r="807">
          <cell r="B807" t="str">
            <v>MO04</v>
          </cell>
          <cell r="C807" t="str">
            <v>AYUDANTE</v>
          </cell>
          <cell r="J807" t="str">
            <v>Hora</v>
          </cell>
          <cell r="K807">
            <v>8.0000000000000002E-3</v>
          </cell>
          <cell r="L807">
            <v>0</v>
          </cell>
          <cell r="M807">
            <v>5585.1951348458342</v>
          </cell>
          <cell r="N807">
            <v>44.681561078766677</v>
          </cell>
        </row>
        <row r="808">
          <cell r="B808" t="str">
            <v>MO04</v>
          </cell>
          <cell r="C808" t="str">
            <v>AYUDANTE</v>
          </cell>
          <cell r="J808" t="str">
            <v>Hora</v>
          </cell>
          <cell r="K808">
            <v>8.0000000000000002E-3</v>
          </cell>
          <cell r="L808">
            <v>0</v>
          </cell>
          <cell r="M808">
            <v>5585.1951348458342</v>
          </cell>
          <cell r="N808">
            <v>44.681561078766677</v>
          </cell>
        </row>
        <row r="809">
          <cell r="B809" t="str">
            <v>MO04</v>
          </cell>
          <cell r="C809" t="str">
            <v>AYUDANTE</v>
          </cell>
          <cell r="J809" t="str">
            <v>Hora</v>
          </cell>
          <cell r="K809">
            <v>1.0999999999999999E-2</v>
          </cell>
          <cell r="L809">
            <v>0</v>
          </cell>
          <cell r="M809">
            <v>5585.1951348458342</v>
          </cell>
          <cell r="N809">
            <v>61.437146483304176</v>
          </cell>
        </row>
        <row r="810">
          <cell r="B810" t="str">
            <v>MO08</v>
          </cell>
          <cell r="C810" t="str">
            <v>OFICIAL METALISTERIA</v>
          </cell>
          <cell r="J810" t="str">
            <v>Hora</v>
          </cell>
          <cell r="K810">
            <v>1.0999999999999999E-2</v>
          </cell>
          <cell r="L810">
            <v>0</v>
          </cell>
          <cell r="M810">
            <v>9721.9720098458329</v>
          </cell>
          <cell r="N810">
            <v>106.94169210830415</v>
          </cell>
        </row>
        <row r="811">
          <cell r="B811" t="str">
            <v>MO09</v>
          </cell>
          <cell r="C811" t="str">
            <v>OFICIAL PINTURA</v>
          </cell>
          <cell r="J811" t="str">
            <v>Hora</v>
          </cell>
          <cell r="K811">
            <v>6.0000000000000001E-3</v>
          </cell>
          <cell r="L811">
            <v>0</v>
          </cell>
          <cell r="M811">
            <v>9721.9720098458329</v>
          </cell>
          <cell r="N811">
            <v>58.331832059074998</v>
          </cell>
        </row>
        <row r="812">
          <cell r="B812" t="str">
            <v>MC01</v>
          </cell>
          <cell r="C812" t="str">
            <v>Soldador eléctrico</v>
          </cell>
          <cell r="J812" t="str">
            <v>Día</v>
          </cell>
          <cell r="K812">
            <v>0.01</v>
          </cell>
          <cell r="L812">
            <v>0</v>
          </cell>
          <cell r="M812">
            <v>28700</v>
          </cell>
          <cell r="N812">
            <v>287</v>
          </cell>
        </row>
        <row r="813">
          <cell r="B813" t="str">
            <v>MC14</v>
          </cell>
          <cell r="C813" t="str">
            <v>Oxicorte (oxigeno-acetileno)</v>
          </cell>
          <cell r="J813" t="str">
            <v>Dia</v>
          </cell>
          <cell r="K813">
            <v>5.0000000000000001E-3</v>
          </cell>
          <cell r="L813">
            <v>0</v>
          </cell>
          <cell r="M813">
            <v>27500</v>
          </cell>
          <cell r="N813">
            <v>137.5</v>
          </cell>
        </row>
        <row r="814">
          <cell r="B814" t="str">
            <v>MC33</v>
          </cell>
          <cell r="C814" t="str">
            <v>Equipo de Izaje</v>
          </cell>
          <cell r="J814" t="str">
            <v>Hora</v>
          </cell>
          <cell r="K814">
            <v>1.5384615384615385E-3</v>
          </cell>
          <cell r="L814">
            <v>0</v>
          </cell>
          <cell r="M814">
            <v>130000</v>
          </cell>
          <cell r="N814">
            <v>200</v>
          </cell>
        </row>
        <row r="815">
          <cell r="B815" t="str">
            <v>MC29</v>
          </cell>
          <cell r="C815" t="str">
            <v>Andamio certificado</v>
          </cell>
          <cell r="J815" t="str">
            <v>Día</v>
          </cell>
          <cell r="K815">
            <v>1.0999999999999999E-2</v>
          </cell>
          <cell r="L815">
            <v>0</v>
          </cell>
          <cell r="M815">
            <v>236116</v>
          </cell>
          <cell r="N815">
            <v>2597.2759999999998</v>
          </cell>
        </row>
        <row r="816">
          <cell r="B816" t="str">
            <v>MC30</v>
          </cell>
          <cell r="C816" t="str">
            <v>Equipo de trabajo en alturas (Arneses, conectores, retractiles y accesorios)</v>
          </cell>
          <cell r="J816" t="str">
            <v>Día</v>
          </cell>
          <cell r="K816">
            <v>1.0999999999999999E-2</v>
          </cell>
          <cell r="L816">
            <v>0</v>
          </cell>
          <cell r="M816">
            <v>110000</v>
          </cell>
          <cell r="N816">
            <v>1210</v>
          </cell>
        </row>
        <row r="818">
          <cell r="B818" t="str">
            <v>Materiales</v>
          </cell>
          <cell r="D818" t="str">
            <v>Equipos</v>
          </cell>
          <cell r="F818" t="str">
            <v>AIU</v>
          </cell>
          <cell r="H818" t="str">
            <v>Subtotal</v>
          </cell>
          <cell r="J818" t="str">
            <v>Mano de Obra</v>
          </cell>
          <cell r="K818" t="str">
            <v>Otros</v>
          </cell>
          <cell r="M818" t="str">
            <v>VALOR TOTAL</v>
          </cell>
        </row>
        <row r="819">
          <cell r="B819">
            <v>4410.2929800000002</v>
          </cell>
          <cell r="D819">
            <v>4494.9907585616429</v>
          </cell>
          <cell r="F819">
            <v>0</v>
          </cell>
          <cell r="H819">
            <v>8905.283738561644</v>
          </cell>
          <cell r="J819">
            <v>316.07379280821669</v>
          </cell>
          <cell r="K819">
            <v>0</v>
          </cell>
          <cell r="M819">
            <v>9221.3575313698602</v>
          </cell>
        </row>
        <row r="822">
          <cell r="B822" t="str">
            <v>06-13</v>
          </cell>
          <cell r="C822" t="str">
            <v>VIGA DE CUBIERTA HE220A</v>
          </cell>
          <cell r="M822" t="str">
            <v>KG</v>
          </cell>
        </row>
        <row r="823">
          <cell r="C823" t="str">
            <v>DESCRIPCIÓN</v>
          </cell>
          <cell r="J823" t="str">
            <v>UND</v>
          </cell>
          <cell r="K823" t="str">
            <v>CANT.</v>
          </cell>
          <cell r="L823" t="str">
            <v>DESP.%</v>
          </cell>
          <cell r="M823" t="str">
            <v>PRECIO UNIT</v>
          </cell>
          <cell r="N823" t="str">
            <v>VALOR TOTAL</v>
          </cell>
        </row>
        <row r="825">
          <cell r="B825" t="str">
            <v>HRMN01</v>
          </cell>
          <cell r="C825" t="str">
            <v>HERRAMIENTA MENOR</v>
          </cell>
          <cell r="J825" t="str">
            <v>Glob</v>
          </cell>
          <cell r="K825">
            <v>0.2</v>
          </cell>
          <cell r="L825">
            <v>0</v>
          </cell>
          <cell r="M825">
            <v>257.53348284460418</v>
          </cell>
          <cell r="N825">
            <v>51.506696568920837</v>
          </cell>
        </row>
        <row r="826">
          <cell r="B826" t="str">
            <v>ES15</v>
          </cell>
          <cell r="C826" t="str">
            <v>HE220A</v>
          </cell>
          <cell r="J826" t="str">
            <v>KG</v>
          </cell>
          <cell r="K826">
            <v>1</v>
          </cell>
          <cell r="L826">
            <v>0.15</v>
          </cell>
          <cell r="M826">
            <v>3438.0289999999995</v>
          </cell>
          <cell r="N826">
            <v>3953.7333499999991</v>
          </cell>
        </row>
        <row r="827">
          <cell r="B827" t="str">
            <v>PT02</v>
          </cell>
          <cell r="C827" t="str">
            <v>Thinner alta calidad 12101 Pintuco</v>
          </cell>
          <cell r="J827" t="str">
            <v>GL</v>
          </cell>
          <cell r="K827">
            <v>3.0000000000000001E-3</v>
          </cell>
          <cell r="L827">
            <v>0</v>
          </cell>
          <cell r="M827">
            <v>36352.120000000003</v>
          </cell>
          <cell r="N827">
            <v>109.05636000000001</v>
          </cell>
        </row>
        <row r="828">
          <cell r="B828" t="str">
            <v>ES05</v>
          </cell>
          <cell r="C828" t="str">
            <v>ANTICORROSIVO ROJO</v>
          </cell>
          <cell r="J828" t="str">
            <v>GL</v>
          </cell>
          <cell r="K828">
            <v>3.0000000000000001E-3</v>
          </cell>
          <cell r="L828">
            <v>0</v>
          </cell>
          <cell r="M828">
            <v>33024</v>
          </cell>
          <cell r="N828">
            <v>99.072000000000003</v>
          </cell>
        </row>
        <row r="829">
          <cell r="B829" t="str">
            <v>ES02</v>
          </cell>
          <cell r="C829" t="str">
            <v>SOLDADURA 6011X1/8"</v>
          </cell>
          <cell r="J829" t="str">
            <v>KG</v>
          </cell>
          <cell r="K829">
            <v>3.0000000000000001E-3</v>
          </cell>
          <cell r="L829">
            <v>0</v>
          </cell>
          <cell r="M829">
            <v>8700</v>
          </cell>
          <cell r="N829">
            <v>26.1</v>
          </cell>
        </row>
        <row r="830">
          <cell r="B830" t="str">
            <v>MO04</v>
          </cell>
          <cell r="C830" t="str">
            <v>AYUDANTE</v>
          </cell>
          <cell r="J830" t="str">
            <v>Hora</v>
          </cell>
          <cell r="K830">
            <v>5.0000000000000001E-3</v>
          </cell>
          <cell r="L830">
            <v>0</v>
          </cell>
          <cell r="M830">
            <v>5585.1951348458342</v>
          </cell>
          <cell r="N830">
            <v>27.925975674229171</v>
          </cell>
        </row>
        <row r="831">
          <cell r="B831" t="str">
            <v>MO04</v>
          </cell>
          <cell r="C831" t="str">
            <v>AYUDANTE</v>
          </cell>
          <cell r="J831" t="str">
            <v>Hora</v>
          </cell>
          <cell r="K831">
            <v>5.0000000000000001E-3</v>
          </cell>
          <cell r="L831">
            <v>0</v>
          </cell>
          <cell r="M831">
            <v>5585.1951348458342</v>
          </cell>
          <cell r="N831">
            <v>27.925975674229171</v>
          </cell>
        </row>
        <row r="832">
          <cell r="B832" t="str">
            <v>MO04</v>
          </cell>
          <cell r="C832" t="str">
            <v>AYUDANTE</v>
          </cell>
          <cell r="J832" t="str">
            <v>Hora</v>
          </cell>
          <cell r="K832">
            <v>0.01</v>
          </cell>
          <cell r="L832">
            <v>0</v>
          </cell>
          <cell r="M832">
            <v>5585.1951348458342</v>
          </cell>
          <cell r="N832">
            <v>55.851951348458343</v>
          </cell>
        </row>
        <row r="833">
          <cell r="B833" t="str">
            <v>MO08</v>
          </cell>
          <cell r="C833" t="str">
            <v>OFICIAL METALISTERIA</v>
          </cell>
          <cell r="J833" t="str">
            <v>Hora</v>
          </cell>
          <cell r="K833">
            <v>0.01</v>
          </cell>
          <cell r="L833">
            <v>0</v>
          </cell>
          <cell r="M833">
            <v>9721.9720098458329</v>
          </cell>
          <cell r="N833">
            <v>97.219720098458325</v>
          </cell>
        </row>
        <row r="834">
          <cell r="B834" t="str">
            <v>MO09</v>
          </cell>
          <cell r="C834" t="str">
            <v>OFICIAL PINTURA</v>
          </cell>
          <cell r="J834" t="str">
            <v>Hora</v>
          </cell>
          <cell r="K834">
            <v>5.0000000000000001E-3</v>
          </cell>
          <cell r="L834">
            <v>0</v>
          </cell>
          <cell r="M834">
            <v>9721.9720098458329</v>
          </cell>
          <cell r="N834">
            <v>48.609860049229162</v>
          </cell>
        </row>
        <row r="835">
          <cell r="B835" t="str">
            <v>MC01</v>
          </cell>
          <cell r="C835" t="str">
            <v>Soldador eléctrico</v>
          </cell>
          <cell r="J835" t="str">
            <v>Día</v>
          </cell>
          <cell r="K835">
            <v>0.01</v>
          </cell>
          <cell r="L835">
            <v>0</v>
          </cell>
          <cell r="M835">
            <v>28700</v>
          </cell>
          <cell r="N835">
            <v>287</v>
          </cell>
        </row>
        <row r="836">
          <cell r="B836" t="str">
            <v>MC14</v>
          </cell>
          <cell r="C836" t="str">
            <v>Oxicorte (oxigeno-acetileno)</v>
          </cell>
          <cell r="J836" t="str">
            <v>Dia</v>
          </cell>
          <cell r="K836">
            <v>5.0000000000000001E-3</v>
          </cell>
          <cell r="L836">
            <v>0</v>
          </cell>
          <cell r="M836">
            <v>27500</v>
          </cell>
          <cell r="N836">
            <v>137.5</v>
          </cell>
        </row>
        <row r="837">
          <cell r="B837" t="str">
            <v>MC33</v>
          </cell>
          <cell r="C837" t="str">
            <v>Equipo de Izaje</v>
          </cell>
          <cell r="J837" t="str">
            <v>Hora</v>
          </cell>
          <cell r="K837">
            <v>1.5384615384615385E-3</v>
          </cell>
          <cell r="L837">
            <v>0</v>
          </cell>
          <cell r="M837">
            <v>130000</v>
          </cell>
          <cell r="N837">
            <v>200</v>
          </cell>
        </row>
        <row r="838">
          <cell r="B838" t="str">
            <v>MC29</v>
          </cell>
          <cell r="C838" t="str">
            <v>Andamio certificado</v>
          </cell>
          <cell r="J838" t="str">
            <v>Día</v>
          </cell>
          <cell r="K838">
            <v>0.01</v>
          </cell>
          <cell r="L838">
            <v>0</v>
          </cell>
          <cell r="M838">
            <v>236116</v>
          </cell>
          <cell r="N838">
            <v>2361.16</v>
          </cell>
        </row>
        <row r="839">
          <cell r="B839" t="str">
            <v>MC30</v>
          </cell>
          <cell r="C839" t="str">
            <v>Equipo de trabajo en alturas (Arneses, conectores, retractiles y accesorios)</v>
          </cell>
          <cell r="J839" t="str">
            <v>Día</v>
          </cell>
          <cell r="K839">
            <v>0.01</v>
          </cell>
          <cell r="L839">
            <v>0</v>
          </cell>
          <cell r="M839">
            <v>110000</v>
          </cell>
          <cell r="N839">
            <v>1100</v>
          </cell>
        </row>
        <row r="841">
          <cell r="B841" t="str">
            <v>Materiales</v>
          </cell>
          <cell r="D841" t="str">
            <v>Equipos</v>
          </cell>
          <cell r="F841" t="str">
            <v>AIU</v>
          </cell>
          <cell r="H841" t="str">
            <v>Subtotal</v>
          </cell>
          <cell r="J841" t="str">
            <v>Mano de Obra</v>
          </cell>
          <cell r="K841" t="str">
            <v>Otros</v>
          </cell>
          <cell r="M841" t="str">
            <v>VALOR TOTAL</v>
          </cell>
        </row>
        <row r="842">
          <cell r="B842">
            <v>4187.9617099999996</v>
          </cell>
          <cell r="D842">
            <v>4137.166696568921</v>
          </cell>
          <cell r="F842">
            <v>0</v>
          </cell>
          <cell r="H842">
            <v>8325.1284065689215</v>
          </cell>
          <cell r="J842">
            <v>257.53348284460418</v>
          </cell>
          <cell r="K842">
            <v>0</v>
          </cell>
          <cell r="M842">
            <v>8582.6618894135263</v>
          </cell>
        </row>
        <row r="845">
          <cell r="B845" t="str">
            <v>06-14</v>
          </cell>
          <cell r="C845" t="str">
            <v>TENSOR DE AMARRE VL5/8</v>
          </cell>
          <cell r="M845" t="str">
            <v>KG</v>
          </cell>
        </row>
        <row r="846">
          <cell r="C846" t="str">
            <v>DESCRIPCIÓN</v>
          </cell>
          <cell r="J846" t="str">
            <v>UND</v>
          </cell>
          <cell r="K846" t="str">
            <v>CANT.</v>
          </cell>
          <cell r="L846" t="str">
            <v>DESP.%</v>
          </cell>
          <cell r="M846" t="str">
            <v>PRECIO UNIT</v>
          </cell>
          <cell r="N846" t="str">
            <v>VALOR TOTAL</v>
          </cell>
        </row>
        <row r="848">
          <cell r="B848" t="str">
            <v>HRMN01</v>
          </cell>
          <cell r="C848" t="str">
            <v>HERRAMIENTA MENOR</v>
          </cell>
          <cell r="J848" t="str">
            <v>Glob</v>
          </cell>
          <cell r="K848">
            <v>0.2</v>
          </cell>
          <cell r="L848">
            <v>0</v>
          </cell>
          <cell r="M848">
            <v>312.55698611087087</v>
          </cell>
          <cell r="N848">
            <v>62.511397222174175</v>
          </cell>
        </row>
        <row r="849">
          <cell r="B849" t="str">
            <v>AC18</v>
          </cell>
          <cell r="C849" t="str">
            <v>HIERR. DE 60000 PSI 420 MPA</v>
          </cell>
          <cell r="J849" t="str">
            <v>KG</v>
          </cell>
          <cell r="K849">
            <v>1</v>
          </cell>
          <cell r="L849">
            <v>0</v>
          </cell>
          <cell r="M849">
            <v>2400</v>
          </cell>
          <cell r="N849">
            <v>2400</v>
          </cell>
        </row>
        <row r="850">
          <cell r="B850" t="str">
            <v>PT02</v>
          </cell>
          <cell r="C850" t="str">
            <v>Thinner alta calidad 12101 Pintuco</v>
          </cell>
          <cell r="J850" t="str">
            <v>GL</v>
          </cell>
          <cell r="K850">
            <v>4.0000000000000001E-3</v>
          </cell>
          <cell r="L850">
            <v>0</v>
          </cell>
          <cell r="M850">
            <v>36352.120000000003</v>
          </cell>
          <cell r="N850">
            <v>145.40848000000003</v>
          </cell>
        </row>
        <row r="851">
          <cell r="B851" t="str">
            <v>ES05</v>
          </cell>
          <cell r="C851" t="str">
            <v>ANTICORROSIVO ROJO</v>
          </cell>
          <cell r="J851" t="str">
            <v>GL</v>
          </cell>
          <cell r="K851">
            <v>3.0000000000000001E-3</v>
          </cell>
          <cell r="L851">
            <v>0</v>
          </cell>
          <cell r="M851">
            <v>33024</v>
          </cell>
          <cell r="N851">
            <v>99.072000000000003</v>
          </cell>
        </row>
        <row r="852">
          <cell r="B852" t="str">
            <v>ES02</v>
          </cell>
          <cell r="C852" t="str">
            <v>SOLDADURA 6011X1/8"</v>
          </cell>
          <cell r="J852" t="str">
            <v>KG</v>
          </cell>
          <cell r="K852">
            <v>3.0000000000000001E-3</v>
          </cell>
          <cell r="L852">
            <v>0</v>
          </cell>
          <cell r="M852">
            <v>8700</v>
          </cell>
          <cell r="N852">
            <v>26.1</v>
          </cell>
        </row>
        <row r="853">
          <cell r="B853" t="str">
            <v>MO04</v>
          </cell>
          <cell r="C853" t="str">
            <v>AYUDANTE</v>
          </cell>
          <cell r="J853" t="str">
            <v>Hora</v>
          </cell>
          <cell r="K853">
            <v>7.0000000000000001E-3</v>
          </cell>
          <cell r="L853">
            <v>0</v>
          </cell>
          <cell r="M853">
            <v>5585.1951348458342</v>
          </cell>
          <cell r="N853">
            <v>39.096365943920837</v>
          </cell>
        </row>
        <row r="854">
          <cell r="B854" t="str">
            <v>MO04</v>
          </cell>
          <cell r="C854" t="str">
            <v>AYUDANTE</v>
          </cell>
          <cell r="J854" t="str">
            <v>Hora</v>
          </cell>
          <cell r="K854">
            <v>7.0000000000000001E-3</v>
          </cell>
          <cell r="L854">
            <v>0</v>
          </cell>
          <cell r="M854">
            <v>5585.1951348458342</v>
          </cell>
          <cell r="N854">
            <v>39.096365943920837</v>
          </cell>
        </row>
        <row r="855">
          <cell r="B855" t="str">
            <v>MO04</v>
          </cell>
          <cell r="C855" t="str">
            <v>AYUDANTE</v>
          </cell>
          <cell r="J855" t="str">
            <v>Hora</v>
          </cell>
          <cell r="K855">
            <v>1.15E-2</v>
          </cell>
          <cell r="L855">
            <v>0</v>
          </cell>
          <cell r="M855">
            <v>5585.1951348458342</v>
          </cell>
          <cell r="N855">
            <v>64.229744050727092</v>
          </cell>
        </row>
        <row r="856">
          <cell r="B856" t="str">
            <v>MO08</v>
          </cell>
          <cell r="C856" t="str">
            <v>OFICIAL METALISTERIA</v>
          </cell>
          <cell r="J856" t="str">
            <v>Hora</v>
          </cell>
          <cell r="K856">
            <v>1.15E-2</v>
          </cell>
          <cell r="L856">
            <v>0</v>
          </cell>
          <cell r="M856">
            <v>9721.9720098458329</v>
          </cell>
          <cell r="N856">
            <v>111.80267811322707</v>
          </cell>
        </row>
        <row r="857">
          <cell r="B857" t="str">
            <v>MO09</v>
          </cell>
          <cell r="C857" t="str">
            <v>OFICIAL PINTURA</v>
          </cell>
          <cell r="J857" t="str">
            <v>Hora</v>
          </cell>
          <cell r="K857">
            <v>6.0000000000000001E-3</v>
          </cell>
          <cell r="L857">
            <v>0</v>
          </cell>
          <cell r="M857">
            <v>9721.9720098458329</v>
          </cell>
          <cell r="N857">
            <v>58.331832059074998</v>
          </cell>
        </row>
        <row r="858">
          <cell r="B858" t="str">
            <v>MC01</v>
          </cell>
          <cell r="C858" t="str">
            <v>Soldador eléctrico</v>
          </cell>
          <cell r="J858" t="str">
            <v>Día</v>
          </cell>
          <cell r="K858">
            <v>0.01</v>
          </cell>
          <cell r="L858">
            <v>0</v>
          </cell>
          <cell r="M858">
            <v>28700</v>
          </cell>
          <cell r="N858">
            <v>287</v>
          </cell>
        </row>
        <row r="859">
          <cell r="B859" t="str">
            <v>MC14</v>
          </cell>
          <cell r="C859" t="str">
            <v>Oxicorte (oxigeno-acetileno)</v>
          </cell>
          <cell r="J859" t="str">
            <v>Dia</v>
          </cell>
          <cell r="K859">
            <v>5.0000000000000001E-3</v>
          </cell>
          <cell r="L859">
            <v>0</v>
          </cell>
          <cell r="M859">
            <v>27500</v>
          </cell>
          <cell r="N859">
            <v>137.5</v>
          </cell>
        </row>
        <row r="860">
          <cell r="B860" t="str">
            <v>MC29</v>
          </cell>
          <cell r="C860" t="str">
            <v>Andamio certificado</v>
          </cell>
          <cell r="J860" t="str">
            <v>Día</v>
          </cell>
          <cell r="K860">
            <v>1.15E-2</v>
          </cell>
          <cell r="L860">
            <v>0</v>
          </cell>
          <cell r="M860">
            <v>236116</v>
          </cell>
          <cell r="N860">
            <v>2715.3339999999998</v>
          </cell>
        </row>
        <row r="861">
          <cell r="B861" t="str">
            <v>MC30</v>
          </cell>
          <cell r="C861" t="str">
            <v>Equipo de trabajo en alturas (Arneses, conectores, retractiles y accesorios)</v>
          </cell>
          <cell r="J861" t="str">
            <v>Día</v>
          </cell>
          <cell r="K861">
            <v>1.15E-2</v>
          </cell>
          <cell r="L861">
            <v>0</v>
          </cell>
          <cell r="M861">
            <v>110000</v>
          </cell>
          <cell r="N861">
            <v>1265</v>
          </cell>
        </row>
        <row r="863">
          <cell r="B863" t="str">
            <v>Materiales</v>
          </cell>
          <cell r="D863" t="str">
            <v>Equipos</v>
          </cell>
          <cell r="F863" t="str">
            <v>AIU</v>
          </cell>
          <cell r="H863" t="str">
            <v>Subtotal</v>
          </cell>
          <cell r="J863" t="str">
            <v>Mano de Obra</v>
          </cell>
          <cell r="K863" t="str">
            <v>Otros</v>
          </cell>
          <cell r="M863" t="str">
            <v>VALOR TOTAL</v>
          </cell>
        </row>
        <row r="864">
          <cell r="B864">
            <v>2670.5804800000001</v>
          </cell>
          <cell r="D864">
            <v>4467.3453972221741</v>
          </cell>
          <cell r="F864">
            <v>0</v>
          </cell>
          <cell r="H864">
            <v>7137.9258772221747</v>
          </cell>
          <cell r="J864">
            <v>312.55698611087087</v>
          </cell>
          <cell r="K864">
            <v>0</v>
          </cell>
          <cell r="M864">
            <v>7450.4828633330453</v>
          </cell>
        </row>
        <row r="867">
          <cell r="B867" t="str">
            <v>06-15</v>
          </cell>
          <cell r="C867" t="str">
            <v>CONCRETO PREMEZCLADO FC=3000PSI PARA ANTECHO-INCUYE TRANSP</v>
          </cell>
          <cell r="M867" t="str">
            <v>M3</v>
          </cell>
        </row>
        <row r="868">
          <cell r="C868" t="str">
            <v>DESCRIPCIÓN</v>
          </cell>
          <cell r="J868" t="str">
            <v>UND</v>
          </cell>
          <cell r="K868" t="str">
            <v>CANT.</v>
          </cell>
          <cell r="L868" t="str">
            <v>DESP.%</v>
          </cell>
          <cell r="M868" t="str">
            <v>PRECIO UNIT</v>
          </cell>
          <cell r="N868" t="str">
            <v>VALOR TOTAL</v>
          </cell>
        </row>
        <row r="870">
          <cell r="B870" t="str">
            <v>MO04</v>
          </cell>
          <cell r="C870" t="str">
            <v>AYUDANTE</v>
          </cell>
          <cell r="J870" t="str">
            <v>Hora</v>
          </cell>
          <cell r="K870">
            <v>1.3</v>
          </cell>
          <cell r="L870">
            <v>0</v>
          </cell>
          <cell r="M870">
            <v>5585.1951348458342</v>
          </cell>
          <cell r="N870">
            <v>7260.7536752995848</v>
          </cell>
        </row>
        <row r="871">
          <cell r="B871" t="str">
            <v>MO04</v>
          </cell>
          <cell r="C871" t="str">
            <v>AYUDANTE</v>
          </cell>
          <cell r="J871" t="str">
            <v>Hora</v>
          </cell>
          <cell r="K871">
            <v>1.3</v>
          </cell>
          <cell r="L871">
            <v>0</v>
          </cell>
          <cell r="M871">
            <v>5585.1951348458342</v>
          </cell>
          <cell r="N871">
            <v>7260.7536752995848</v>
          </cell>
        </row>
        <row r="872">
          <cell r="B872" t="str">
            <v>MO05</v>
          </cell>
          <cell r="C872" t="str">
            <v>OFICIAL</v>
          </cell>
          <cell r="J872" t="str">
            <v>Hora</v>
          </cell>
          <cell r="K872">
            <v>1.3</v>
          </cell>
          <cell r="L872">
            <v>0</v>
          </cell>
          <cell r="M872">
            <v>8130.7501348458327</v>
          </cell>
          <cell r="N872">
            <v>10569.975175299583</v>
          </cell>
        </row>
        <row r="873">
          <cell r="B873" t="str">
            <v>HRMN01</v>
          </cell>
          <cell r="C873" t="str">
            <v>HERRAMIENTA MENOR</v>
          </cell>
          <cell r="J873" t="str">
            <v>Glob</v>
          </cell>
          <cell r="K873">
            <v>0.1</v>
          </cell>
          <cell r="L873">
            <v>0</v>
          </cell>
          <cell r="M873">
            <v>25091.482525898755</v>
          </cell>
          <cell r="N873">
            <v>2509.1482525898755</v>
          </cell>
        </row>
        <row r="874">
          <cell r="B874" t="str">
            <v>HV19</v>
          </cell>
          <cell r="C874" t="str">
            <v>Formaleta Metálica</v>
          </cell>
          <cell r="J874" t="str">
            <v>UND/Día</v>
          </cell>
          <cell r="K874">
            <v>1.5</v>
          </cell>
          <cell r="L874">
            <v>0</v>
          </cell>
          <cell r="M874">
            <v>45000</v>
          </cell>
          <cell r="N874">
            <v>67500</v>
          </cell>
        </row>
        <row r="875">
          <cell r="B875" t="str">
            <v>PX02</v>
          </cell>
          <cell r="C875" t="str">
            <v>Concreto premezclado bombeable 3000 PSI</v>
          </cell>
          <cell r="J875" t="str">
            <v>M3</v>
          </cell>
          <cell r="K875">
            <v>1</v>
          </cell>
          <cell r="L875">
            <v>0.05</v>
          </cell>
          <cell r="M875">
            <v>334931.73</v>
          </cell>
          <cell r="N875">
            <v>351678.31650000002</v>
          </cell>
        </row>
        <row r="876">
          <cell r="B876" t="str">
            <v>MC29</v>
          </cell>
          <cell r="C876" t="str">
            <v>Andamio certificado</v>
          </cell>
          <cell r="J876" t="str">
            <v>Día</v>
          </cell>
          <cell r="K876">
            <v>0.05</v>
          </cell>
          <cell r="L876">
            <v>0</v>
          </cell>
          <cell r="M876">
            <v>236116</v>
          </cell>
          <cell r="N876">
            <v>11805.800000000001</v>
          </cell>
        </row>
        <row r="877">
          <cell r="B877" t="str">
            <v>MC30</v>
          </cell>
          <cell r="C877" t="str">
            <v>Equipo de trabajo en alturas (Arneses, conectores, retractiles y accesorios)</v>
          </cell>
          <cell r="J877" t="str">
            <v>Día</v>
          </cell>
          <cell r="K877">
            <v>0.05</v>
          </cell>
          <cell r="L877">
            <v>0</v>
          </cell>
          <cell r="M877">
            <v>110000</v>
          </cell>
          <cell r="N877">
            <v>5500</v>
          </cell>
        </row>
        <row r="878">
          <cell r="B878" t="str">
            <v>MC32</v>
          </cell>
          <cell r="C878" t="str">
            <v>Transporte Mixer M3*KM</v>
          </cell>
          <cell r="J878" t="str">
            <v>M3*KM</v>
          </cell>
          <cell r="K878">
            <v>18</v>
          </cell>
          <cell r="L878">
            <v>0</v>
          </cell>
          <cell r="M878">
            <v>800</v>
          </cell>
          <cell r="N878">
            <v>14400</v>
          </cell>
        </row>
        <row r="879">
          <cell r="B879" t="str">
            <v>MC20</v>
          </cell>
          <cell r="C879" t="str">
            <v>Vibrador eléctrico de concreto</v>
          </cell>
          <cell r="J879" t="str">
            <v>Día</v>
          </cell>
          <cell r="K879">
            <v>0.02</v>
          </cell>
          <cell r="L879">
            <v>0</v>
          </cell>
          <cell r="M879">
            <v>34800</v>
          </cell>
          <cell r="N879">
            <v>696</v>
          </cell>
        </row>
        <row r="881">
          <cell r="B881" t="str">
            <v>Materiales</v>
          </cell>
          <cell r="D881" t="str">
            <v>Equipos</v>
          </cell>
          <cell r="F881" t="str">
            <v>AIU</v>
          </cell>
          <cell r="H881" t="str">
            <v>Subtotal</v>
          </cell>
          <cell r="J881" t="str">
            <v>Mano de Obra</v>
          </cell>
          <cell r="K881" t="str">
            <v>Otros</v>
          </cell>
          <cell r="M881" t="str">
            <v>VALOR TOTAL</v>
          </cell>
        </row>
        <row r="882">
          <cell r="B882">
            <v>351678.31650000002</v>
          </cell>
          <cell r="D882">
            <v>102410.94825258988</v>
          </cell>
          <cell r="F882">
            <v>0</v>
          </cell>
          <cell r="H882">
            <v>454089.26475258986</v>
          </cell>
          <cell r="J882">
            <v>25091.482525898755</v>
          </cell>
          <cell r="K882">
            <v>0</v>
          </cell>
          <cell r="M882">
            <v>479180.74727848859</v>
          </cell>
        </row>
        <row r="885">
          <cell r="B885" t="str">
            <v>06-16</v>
          </cell>
          <cell r="C885" t="str">
            <v xml:space="preserve">ACERO DE REFUERZO 6000 PSI PARA BOX CULVERT </v>
          </cell>
          <cell r="M885" t="str">
            <v>KG</v>
          </cell>
        </row>
        <row r="886">
          <cell r="C886" t="str">
            <v>DESCRIPCIÓN</v>
          </cell>
          <cell r="J886" t="str">
            <v>UND</v>
          </cell>
          <cell r="K886" t="str">
            <v>CANT.</v>
          </cell>
          <cell r="L886" t="str">
            <v>DESP.%</v>
          </cell>
          <cell r="M886" t="str">
            <v>PRECIO UNIT</v>
          </cell>
          <cell r="N886" t="str">
            <v>VALOR TOTAL</v>
          </cell>
        </row>
        <row r="888">
          <cell r="B888" t="str">
            <v>MO04</v>
          </cell>
          <cell r="C888" t="str">
            <v>AYUDANTE</v>
          </cell>
          <cell r="J888" t="str">
            <v>Hora</v>
          </cell>
          <cell r="K888">
            <v>0.05</v>
          </cell>
          <cell r="L888">
            <v>0</v>
          </cell>
          <cell r="M888">
            <v>5585.1951348458342</v>
          </cell>
          <cell r="N888">
            <v>279.2597567422917</v>
          </cell>
        </row>
        <row r="889">
          <cell r="B889" t="str">
            <v>MO01</v>
          </cell>
          <cell r="C889" t="str">
            <v>MAESTRO DE OBRA</v>
          </cell>
          <cell r="J889" t="str">
            <v>Hora</v>
          </cell>
          <cell r="K889">
            <v>0.05</v>
          </cell>
          <cell r="L889">
            <v>0</v>
          </cell>
          <cell r="M889">
            <v>6924.9403796840525</v>
          </cell>
          <cell r="N889">
            <v>346.24701898420267</v>
          </cell>
        </row>
        <row r="890">
          <cell r="B890" t="str">
            <v>HRMN01</v>
          </cell>
          <cell r="C890" t="str">
            <v>HERRAMIENTA MENOR</v>
          </cell>
          <cell r="J890" t="str">
            <v>Glob</v>
          </cell>
          <cell r="K890">
            <v>0.02</v>
          </cell>
          <cell r="L890">
            <v>0</v>
          </cell>
          <cell r="M890">
            <v>279.2597567422917</v>
          </cell>
          <cell r="N890">
            <v>5.5851951348458337</v>
          </cell>
        </row>
        <row r="891">
          <cell r="B891" t="str">
            <v>AC06</v>
          </cell>
          <cell r="C891" t="str">
            <v>Barra corrugada 5/8</v>
          </cell>
          <cell r="J891" t="str">
            <v>KG</v>
          </cell>
          <cell r="K891">
            <v>0.95698134984130312</v>
          </cell>
          <cell r="L891">
            <v>0.05</v>
          </cell>
          <cell r="M891">
            <v>2885.4528683172148</v>
          </cell>
          <cell r="N891">
            <v>2899.3908098669513</v>
          </cell>
        </row>
        <row r="892">
          <cell r="B892" t="str">
            <v>AC05</v>
          </cell>
          <cell r="C892" t="str">
            <v>Barra corrugada 1/2</v>
          </cell>
          <cell r="J892" t="str">
            <v>KG</v>
          </cell>
          <cell r="K892">
            <v>4.3017554613109764E-2</v>
          </cell>
          <cell r="L892">
            <v>0.05</v>
          </cell>
          <cell r="M892">
            <v>2866.0115975865688</v>
          </cell>
          <cell r="N892">
            <v>129.45325094203548</v>
          </cell>
        </row>
        <row r="893">
          <cell r="B893" t="str">
            <v>AC11</v>
          </cell>
          <cell r="C893" t="str">
            <v>Alambre Negroº18</v>
          </cell>
          <cell r="J893" t="str">
            <v>KG</v>
          </cell>
          <cell r="K893">
            <v>2.5181648873383519E-2</v>
          </cell>
          <cell r="L893">
            <v>0</v>
          </cell>
          <cell r="M893">
            <v>4165</v>
          </cell>
          <cell r="N893">
            <v>104.88156755764236</v>
          </cell>
        </row>
        <row r="895">
          <cell r="B895" t="str">
            <v>Materiales</v>
          </cell>
          <cell r="D895" t="str">
            <v>Equipos</v>
          </cell>
          <cell r="F895" t="str">
            <v>AIU</v>
          </cell>
          <cell r="H895" t="str">
            <v>Subtotal</v>
          </cell>
          <cell r="J895" t="str">
            <v>Mano de Obra</v>
          </cell>
          <cell r="K895" t="str">
            <v>Otros</v>
          </cell>
          <cell r="M895" t="str">
            <v>VALOR TOTAL</v>
          </cell>
        </row>
        <row r="896">
          <cell r="B896">
            <v>3133.7256283666293</v>
          </cell>
          <cell r="D896">
            <v>5.5851951348458337</v>
          </cell>
          <cell r="F896">
            <v>0</v>
          </cell>
          <cell r="H896">
            <v>3139.3108235014752</v>
          </cell>
          <cell r="J896">
            <v>279.2597567422917</v>
          </cell>
          <cell r="K896">
            <v>0</v>
          </cell>
          <cell r="M896">
            <v>3418.5705802437669</v>
          </cell>
        </row>
        <row r="899">
          <cell r="B899" t="str">
            <v>06-17</v>
          </cell>
          <cell r="C899" t="str">
            <v xml:space="preserve">CONCRETO 3000 PSI PARA BOX CULVERT </v>
          </cell>
          <cell r="M899" t="str">
            <v>M3</v>
          </cell>
        </row>
        <row r="900">
          <cell r="C900" t="str">
            <v>DESCRIPCIÓN</v>
          </cell>
          <cell r="J900" t="str">
            <v>UND</v>
          </cell>
          <cell r="K900" t="str">
            <v>CANT.</v>
          </cell>
          <cell r="L900" t="str">
            <v>DESP.%</v>
          </cell>
          <cell r="M900" t="str">
            <v>PRECIO UNIT</v>
          </cell>
          <cell r="N900" t="str">
            <v>VALOR TOTAL</v>
          </cell>
        </row>
        <row r="902">
          <cell r="B902" t="str">
            <v>MO04</v>
          </cell>
          <cell r="C902" t="str">
            <v>AYUDANTE</v>
          </cell>
          <cell r="J902" t="str">
            <v>Hora</v>
          </cell>
          <cell r="K902">
            <v>4</v>
          </cell>
          <cell r="L902">
            <v>0</v>
          </cell>
          <cell r="M902">
            <v>5585.1951348458342</v>
          </cell>
          <cell r="N902">
            <v>22340.780539383337</v>
          </cell>
        </row>
        <row r="903">
          <cell r="B903" t="str">
            <v>MO04</v>
          </cell>
          <cell r="C903" t="str">
            <v>AYUDANTE</v>
          </cell>
          <cell r="J903" t="str">
            <v>Hora</v>
          </cell>
          <cell r="K903">
            <v>4</v>
          </cell>
          <cell r="L903">
            <v>0</v>
          </cell>
          <cell r="M903">
            <v>5585.1951348458342</v>
          </cell>
          <cell r="N903">
            <v>22340.780539383337</v>
          </cell>
        </row>
        <row r="904">
          <cell r="B904" t="str">
            <v>MO05</v>
          </cell>
          <cell r="C904" t="str">
            <v>OFICIAL</v>
          </cell>
          <cell r="J904" t="str">
            <v>Hora</v>
          </cell>
          <cell r="K904">
            <v>4</v>
          </cell>
          <cell r="L904">
            <v>0</v>
          </cell>
          <cell r="M904">
            <v>8130.7501348458327</v>
          </cell>
          <cell r="N904">
            <v>32523.000539383331</v>
          </cell>
        </row>
        <row r="905">
          <cell r="B905" t="str">
            <v>HRMN01</v>
          </cell>
          <cell r="C905" t="str">
            <v>HERRAMIENTA MENOR</v>
          </cell>
          <cell r="J905" t="str">
            <v>Glob</v>
          </cell>
          <cell r="K905">
            <v>0.08</v>
          </cell>
          <cell r="L905">
            <v>0</v>
          </cell>
          <cell r="M905">
            <v>77204.561618150008</v>
          </cell>
          <cell r="N905">
            <v>6176.364929452001</v>
          </cell>
        </row>
        <row r="906">
          <cell r="B906" t="str">
            <v>AC12</v>
          </cell>
          <cell r="C906" t="str">
            <v>Puntilla Acero vert 2"</v>
          </cell>
          <cell r="J906" t="str">
            <v>LB</v>
          </cell>
          <cell r="K906">
            <v>0.9</v>
          </cell>
          <cell r="L906">
            <v>0</v>
          </cell>
          <cell r="M906">
            <v>7428.5749999999998</v>
          </cell>
          <cell r="N906">
            <v>6685.7174999999997</v>
          </cell>
        </row>
        <row r="907">
          <cell r="B907" t="str">
            <v>HV01</v>
          </cell>
          <cell r="C907" t="str">
            <v>Tablon otobo</v>
          </cell>
          <cell r="J907" t="str">
            <v>UND</v>
          </cell>
          <cell r="K907">
            <v>8.6300000000000008</v>
          </cell>
          <cell r="L907">
            <v>0</v>
          </cell>
          <cell r="M907">
            <v>18200</v>
          </cell>
          <cell r="N907">
            <v>157066</v>
          </cell>
        </row>
        <row r="908">
          <cell r="B908" t="str">
            <v>HV18</v>
          </cell>
          <cell r="C908" t="str">
            <v>Guadua (taco) 2.50-3M</v>
          </cell>
          <cell r="J908" t="str">
            <v>UND</v>
          </cell>
          <cell r="K908">
            <v>2</v>
          </cell>
          <cell r="L908">
            <v>0</v>
          </cell>
          <cell r="M908">
            <v>11700</v>
          </cell>
          <cell r="N908">
            <v>23400</v>
          </cell>
        </row>
        <row r="909">
          <cell r="B909" t="str">
            <v>B01</v>
          </cell>
          <cell r="C909" t="str">
            <v>CONCRETO SIMPLE CLASE D, 3000 PSI</v>
          </cell>
          <cell r="J909" t="str">
            <v>M3</v>
          </cell>
          <cell r="K909">
            <v>1</v>
          </cell>
          <cell r="L909">
            <v>0.02</v>
          </cell>
          <cell r="M909">
            <v>285878.9204796229</v>
          </cell>
          <cell r="N909">
            <v>291596.49888921535</v>
          </cell>
        </row>
        <row r="910">
          <cell r="B910" t="str">
            <v>MC20</v>
          </cell>
          <cell r="C910" t="str">
            <v>Vibrador eléctrico de concreto</v>
          </cell>
          <cell r="J910" t="str">
            <v>Día</v>
          </cell>
          <cell r="K910">
            <v>0.25</v>
          </cell>
          <cell r="L910">
            <v>0</v>
          </cell>
          <cell r="M910">
            <v>34800</v>
          </cell>
          <cell r="N910">
            <v>8700</v>
          </cell>
        </row>
        <row r="912">
          <cell r="B912" t="str">
            <v>Materiales</v>
          </cell>
          <cell r="D912" t="str">
            <v>Equipos</v>
          </cell>
          <cell r="F912" t="str">
            <v>AIU</v>
          </cell>
          <cell r="H912" t="str">
            <v>Subtotal</v>
          </cell>
          <cell r="J912" t="str">
            <v>Mano de Obra</v>
          </cell>
          <cell r="K912" t="str">
            <v>Otros</v>
          </cell>
          <cell r="M912" t="str">
            <v>VALOR TOTAL</v>
          </cell>
        </row>
        <row r="913">
          <cell r="B913">
            <v>478748.21638921532</v>
          </cell>
          <cell r="D913">
            <v>14876.364929452</v>
          </cell>
          <cell r="F913">
            <v>0</v>
          </cell>
          <cell r="H913">
            <v>493624.58131866733</v>
          </cell>
          <cell r="J913">
            <v>77204.561618150008</v>
          </cell>
          <cell r="K913">
            <v>0</v>
          </cell>
          <cell r="M913">
            <v>570829.14293681737</v>
          </cell>
        </row>
        <row r="916">
          <cell r="B916" t="str">
            <v>06-18</v>
          </cell>
          <cell r="C916" t="str">
            <v xml:space="preserve">SOLADO ESPESOR E=0.05 M 1500 PSI PARA BOX CULVERT </v>
          </cell>
          <cell r="M916" t="str">
            <v>M2</v>
          </cell>
        </row>
        <row r="917">
          <cell r="C917" t="str">
            <v>DESCRIPCIÓN</v>
          </cell>
          <cell r="J917" t="str">
            <v>UND</v>
          </cell>
          <cell r="K917" t="str">
            <v>CANT.</v>
          </cell>
          <cell r="L917" t="str">
            <v>DESP.%</v>
          </cell>
          <cell r="M917" t="str">
            <v>PRECIO UNIT</v>
          </cell>
          <cell r="N917" t="str">
            <v>VALOR TOTAL</v>
          </cell>
        </row>
        <row r="919">
          <cell r="B919" t="str">
            <v>MO04</v>
          </cell>
          <cell r="C919" t="str">
            <v>AYUDANTE</v>
          </cell>
          <cell r="J919" t="str">
            <v>Hora</v>
          </cell>
          <cell r="K919">
            <v>0.3</v>
          </cell>
          <cell r="L919">
            <v>0</v>
          </cell>
          <cell r="M919">
            <v>5585.1951348458342</v>
          </cell>
          <cell r="N919">
            <v>1675.5585404537503</v>
          </cell>
        </row>
        <row r="920">
          <cell r="B920" t="str">
            <v>MO05</v>
          </cell>
          <cell r="C920" t="str">
            <v>OFICIAL</v>
          </cell>
          <cell r="J920" t="str">
            <v>Hora</v>
          </cell>
          <cell r="K920">
            <v>0.3</v>
          </cell>
          <cell r="L920">
            <v>0</v>
          </cell>
          <cell r="M920">
            <v>8130.7501348458327</v>
          </cell>
          <cell r="N920">
            <v>2439.2250404537499</v>
          </cell>
        </row>
        <row r="921">
          <cell r="B921" t="str">
            <v>HRMN01</v>
          </cell>
          <cell r="C921" t="str">
            <v>HERRAMIENTA MENOR</v>
          </cell>
          <cell r="J921" t="str">
            <v>Glob</v>
          </cell>
          <cell r="K921">
            <v>0.04</v>
          </cell>
          <cell r="L921">
            <v>0</v>
          </cell>
          <cell r="M921">
            <v>4114.7835809075004</v>
          </cell>
          <cell r="N921">
            <v>164.59134323630002</v>
          </cell>
        </row>
        <row r="922">
          <cell r="B922" t="str">
            <v>B04</v>
          </cell>
          <cell r="C922" t="str">
            <v>CONCRETO SIMPLE, 1500 PSI</v>
          </cell>
          <cell r="J922" t="str">
            <v>M3</v>
          </cell>
          <cell r="K922">
            <v>0.05</v>
          </cell>
          <cell r="L922">
            <v>0.02</v>
          </cell>
          <cell r="M922">
            <v>214373.03665085178</v>
          </cell>
          <cell r="N922">
            <v>10933.024869193441</v>
          </cell>
        </row>
        <row r="924">
          <cell r="B924" t="str">
            <v>Materiales</v>
          </cell>
          <cell r="D924" t="str">
            <v>Equipos</v>
          </cell>
          <cell r="F924" t="str">
            <v>AIU</v>
          </cell>
          <cell r="H924" t="str">
            <v>Subtotal</v>
          </cell>
          <cell r="J924" t="str">
            <v>Mano de Obra</v>
          </cell>
          <cell r="K924" t="str">
            <v>Otros</v>
          </cell>
          <cell r="M924" t="str">
            <v>VALOR TOTAL</v>
          </cell>
        </row>
        <row r="925">
          <cell r="B925">
            <v>10933.024869193441</v>
          </cell>
          <cell r="D925">
            <v>164.59134323630002</v>
          </cell>
          <cell r="F925">
            <v>0</v>
          </cell>
          <cell r="H925">
            <v>11097.616212429741</v>
          </cell>
          <cell r="J925">
            <v>4114.7835809075004</v>
          </cell>
          <cell r="K925">
            <v>0</v>
          </cell>
          <cell r="M925">
            <v>15212.399793337241</v>
          </cell>
        </row>
        <row r="928">
          <cell r="B928" t="str">
            <v>06-19</v>
          </cell>
          <cell r="C928" t="str">
            <v>VIGA ESTRUCTURAL HSS 120X60X3MM</v>
          </cell>
          <cell r="M928" t="str">
            <v>KG</v>
          </cell>
        </row>
        <row r="929">
          <cell r="C929" t="str">
            <v>DESCRIPCIÓN</v>
          </cell>
          <cell r="J929" t="str">
            <v>UND</v>
          </cell>
          <cell r="K929" t="str">
            <v>CANT.</v>
          </cell>
          <cell r="L929" t="str">
            <v>DESP.%</v>
          </cell>
          <cell r="M929" t="str">
            <v>PRECIO UNIT</v>
          </cell>
          <cell r="N929" t="str">
            <v>VALOR TOTAL</v>
          </cell>
        </row>
        <row r="931">
          <cell r="B931" t="str">
            <v>HRMN01</v>
          </cell>
          <cell r="C931" t="str">
            <v>HERRAMIENTA MENOR</v>
          </cell>
          <cell r="J931" t="str">
            <v>Glob</v>
          </cell>
          <cell r="K931">
            <v>0.2</v>
          </cell>
          <cell r="L931">
            <v>0</v>
          </cell>
          <cell r="M931">
            <v>257.53348284460418</v>
          </cell>
          <cell r="N931">
            <v>51.506696568920837</v>
          </cell>
        </row>
        <row r="932">
          <cell r="B932" t="str">
            <v>ES11</v>
          </cell>
          <cell r="C932" t="str">
            <v>TUBO ESTRUC. 120X60X3MM</v>
          </cell>
          <cell r="J932" t="str">
            <v>KG</v>
          </cell>
          <cell r="K932">
            <v>1</v>
          </cell>
          <cell r="L932">
            <v>0.15</v>
          </cell>
          <cell r="M932">
            <v>3371.43</v>
          </cell>
          <cell r="N932">
            <v>3877.1444999999994</v>
          </cell>
        </row>
        <row r="933">
          <cell r="B933" t="str">
            <v>PT02</v>
          </cell>
          <cell r="C933" t="str">
            <v>Thinner alta calidad 12101 Pintuco</v>
          </cell>
          <cell r="J933" t="str">
            <v>GL</v>
          </cell>
          <cell r="K933">
            <v>3.0000000000000001E-3</v>
          </cell>
          <cell r="L933">
            <v>0</v>
          </cell>
          <cell r="M933">
            <v>36352.120000000003</v>
          </cell>
          <cell r="N933">
            <v>109.05636000000001</v>
          </cell>
        </row>
        <row r="934">
          <cell r="B934" t="str">
            <v>ES05</v>
          </cell>
          <cell r="C934" t="str">
            <v>ANTICORROSIVO ROJO</v>
          </cell>
          <cell r="J934" t="str">
            <v>GL</v>
          </cell>
          <cell r="K934">
            <v>3.0000000000000001E-3</v>
          </cell>
          <cell r="L934">
            <v>0</v>
          </cell>
          <cell r="M934">
            <v>33024</v>
          </cell>
          <cell r="N934">
            <v>99.072000000000003</v>
          </cell>
        </row>
        <row r="935">
          <cell r="B935" t="str">
            <v>ES02</v>
          </cell>
          <cell r="C935" t="str">
            <v>SOLDADURA 6011X1/8"</v>
          </cell>
          <cell r="J935" t="str">
            <v>KG</v>
          </cell>
          <cell r="K935">
            <v>3.0000000000000001E-3</v>
          </cell>
          <cell r="L935">
            <v>0</v>
          </cell>
          <cell r="M935">
            <v>8700</v>
          </cell>
          <cell r="N935">
            <v>26.1</v>
          </cell>
        </row>
        <row r="936">
          <cell r="B936" t="str">
            <v>MO04</v>
          </cell>
          <cell r="C936" t="str">
            <v>AYUDANTE</v>
          </cell>
          <cell r="J936" t="str">
            <v>Hora</v>
          </cell>
          <cell r="K936">
            <v>5.0000000000000001E-3</v>
          </cell>
          <cell r="L936">
            <v>0</v>
          </cell>
          <cell r="M936">
            <v>5585.1951348458342</v>
          </cell>
          <cell r="N936">
            <v>27.925975674229171</v>
          </cell>
        </row>
        <row r="937">
          <cell r="B937" t="str">
            <v>MO04</v>
          </cell>
          <cell r="C937" t="str">
            <v>AYUDANTE</v>
          </cell>
          <cell r="J937" t="str">
            <v>Hora</v>
          </cell>
          <cell r="K937">
            <v>5.0000000000000001E-3</v>
          </cell>
          <cell r="L937">
            <v>0</v>
          </cell>
          <cell r="M937">
            <v>5585.1951348458342</v>
          </cell>
          <cell r="N937">
            <v>27.925975674229171</v>
          </cell>
        </row>
        <row r="938">
          <cell r="B938" t="str">
            <v>MO04</v>
          </cell>
          <cell r="C938" t="str">
            <v>AYUDANTE</v>
          </cell>
          <cell r="J938" t="str">
            <v>Hora</v>
          </cell>
          <cell r="K938">
            <v>0.01</v>
          </cell>
          <cell r="L938">
            <v>0</v>
          </cell>
          <cell r="M938">
            <v>5585.1951348458342</v>
          </cell>
          <cell r="N938">
            <v>55.851951348458343</v>
          </cell>
        </row>
        <row r="939">
          <cell r="B939" t="str">
            <v>MO08</v>
          </cell>
          <cell r="C939" t="str">
            <v>OFICIAL METALISTERIA</v>
          </cell>
          <cell r="J939" t="str">
            <v>Hora</v>
          </cell>
          <cell r="K939">
            <v>0.01</v>
          </cell>
          <cell r="L939">
            <v>0</v>
          </cell>
          <cell r="M939">
            <v>9721.9720098458329</v>
          </cell>
          <cell r="N939">
            <v>97.219720098458325</v>
          </cell>
        </row>
        <row r="940">
          <cell r="B940" t="str">
            <v>MO09</v>
          </cell>
          <cell r="C940" t="str">
            <v>OFICIAL PINTURA</v>
          </cell>
          <cell r="J940" t="str">
            <v>Hora</v>
          </cell>
          <cell r="K940">
            <v>5.0000000000000001E-3</v>
          </cell>
          <cell r="L940">
            <v>0</v>
          </cell>
          <cell r="M940">
            <v>9721.9720098458329</v>
          </cell>
          <cell r="N940">
            <v>48.609860049229162</v>
          </cell>
        </row>
        <row r="941">
          <cell r="B941" t="str">
            <v>MC01</v>
          </cell>
          <cell r="C941" t="str">
            <v>Soldador eléctrico</v>
          </cell>
          <cell r="J941" t="str">
            <v>Día</v>
          </cell>
          <cell r="K941">
            <v>0.01</v>
          </cell>
          <cell r="L941">
            <v>0</v>
          </cell>
          <cell r="M941">
            <v>28700</v>
          </cell>
          <cell r="N941">
            <v>287</v>
          </cell>
        </row>
        <row r="942">
          <cell r="B942" t="str">
            <v>MC14</v>
          </cell>
          <cell r="C942" t="str">
            <v>Oxicorte (oxigeno-acetileno)</v>
          </cell>
          <cell r="J942" t="str">
            <v>Dia</v>
          </cell>
          <cell r="K942">
            <v>5.0000000000000001E-3</v>
          </cell>
          <cell r="L942">
            <v>0</v>
          </cell>
          <cell r="M942">
            <v>27500</v>
          </cell>
          <cell r="N942">
            <v>137.5</v>
          </cell>
        </row>
        <row r="943">
          <cell r="B943" t="str">
            <v>MC33</v>
          </cell>
          <cell r="C943" t="str">
            <v>Equipo de Izaje</v>
          </cell>
          <cell r="J943" t="str">
            <v>Hora</v>
          </cell>
          <cell r="K943">
            <v>1.5384615384615385E-3</v>
          </cell>
          <cell r="L943">
            <v>0</v>
          </cell>
          <cell r="M943">
            <v>130000</v>
          </cell>
          <cell r="N943">
            <v>200</v>
          </cell>
        </row>
        <row r="944">
          <cell r="B944" t="str">
            <v>MC29</v>
          </cell>
          <cell r="C944" t="str">
            <v>Andamio certificado</v>
          </cell>
          <cell r="J944" t="str">
            <v>Día</v>
          </cell>
          <cell r="K944">
            <v>0.01</v>
          </cell>
          <cell r="L944">
            <v>0</v>
          </cell>
          <cell r="M944">
            <v>236116</v>
          </cell>
          <cell r="N944">
            <v>2361.16</v>
          </cell>
        </row>
        <row r="945">
          <cell r="B945" t="str">
            <v>MC30</v>
          </cell>
          <cell r="C945" t="str">
            <v>Equipo de trabajo en alturas (Arneses, conectores, retractiles y accesorios)</v>
          </cell>
          <cell r="J945" t="str">
            <v>Día</v>
          </cell>
          <cell r="K945">
            <v>0.01</v>
          </cell>
          <cell r="L945">
            <v>0</v>
          </cell>
          <cell r="M945">
            <v>110000</v>
          </cell>
          <cell r="N945">
            <v>1100</v>
          </cell>
        </row>
        <row r="947">
          <cell r="B947" t="str">
            <v>Materiales</v>
          </cell>
          <cell r="D947" t="str">
            <v>Equipos</v>
          </cell>
          <cell r="F947" t="str">
            <v>AIU</v>
          </cell>
          <cell r="H947" t="str">
            <v>Subtotal</v>
          </cell>
          <cell r="J947" t="str">
            <v>Mano de Obra</v>
          </cell>
          <cell r="K947" t="str">
            <v>Otros</v>
          </cell>
          <cell r="M947" t="str">
            <v>VALOR TOTAL</v>
          </cell>
        </row>
        <row r="948">
          <cell r="B948">
            <v>4111.3728599999995</v>
          </cell>
          <cell r="D948">
            <v>4137.166696568921</v>
          </cell>
          <cell r="F948">
            <v>0</v>
          </cell>
          <cell r="H948">
            <v>8248.5395565689214</v>
          </cell>
          <cell r="J948">
            <v>257.53348284460418</v>
          </cell>
          <cell r="K948">
            <v>0</v>
          </cell>
          <cell r="M948">
            <v>8506.0730394135262</v>
          </cell>
        </row>
        <row r="951">
          <cell r="B951" t="str">
            <v>06-20</v>
          </cell>
          <cell r="C951" t="str">
            <v>VIGA ESTRUCTURAL HSS 120X60X2MM</v>
          </cell>
          <cell r="M951" t="str">
            <v>KG</v>
          </cell>
        </row>
        <row r="952">
          <cell r="C952" t="str">
            <v>DESCRIPCIÓN</v>
          </cell>
          <cell r="J952" t="str">
            <v>UND</v>
          </cell>
          <cell r="K952" t="str">
            <v>CANT.</v>
          </cell>
          <cell r="L952" t="str">
            <v>DESP.%</v>
          </cell>
          <cell r="M952" t="str">
            <v>PRECIO UNIT</v>
          </cell>
          <cell r="N952" t="str">
            <v>VALOR TOTAL</v>
          </cell>
        </row>
        <row r="954">
          <cell r="B954" t="str">
            <v>HRMN01</v>
          </cell>
          <cell r="C954" t="str">
            <v>HERRAMIENTA MENOR</v>
          </cell>
          <cell r="J954" t="str">
            <v>Glob</v>
          </cell>
          <cell r="K954">
            <v>0.2</v>
          </cell>
          <cell r="L954">
            <v>0</v>
          </cell>
          <cell r="M954">
            <v>257.53348284460418</v>
          </cell>
          <cell r="N954">
            <v>51.506696568920837</v>
          </cell>
        </row>
        <row r="955">
          <cell r="B955" t="str">
            <v>ES12</v>
          </cell>
          <cell r="C955" t="str">
            <v>TUBO ESTRUC. 120X60X2MM</v>
          </cell>
          <cell r="J955" t="str">
            <v>KG</v>
          </cell>
          <cell r="K955">
            <v>1</v>
          </cell>
          <cell r="L955">
            <v>0.15</v>
          </cell>
          <cell r="M955">
            <v>3300</v>
          </cell>
          <cell r="N955">
            <v>3794.9999999999995</v>
          </cell>
        </row>
        <row r="956">
          <cell r="B956" t="str">
            <v>PT02</v>
          </cell>
          <cell r="C956" t="str">
            <v>Thinner alta calidad 12101 Pintuco</v>
          </cell>
          <cell r="J956" t="str">
            <v>GL</v>
          </cell>
          <cell r="K956">
            <v>3.0000000000000001E-3</v>
          </cell>
          <cell r="L956">
            <v>0</v>
          </cell>
          <cell r="M956">
            <v>36352.120000000003</v>
          </cell>
          <cell r="N956">
            <v>109.05636000000001</v>
          </cell>
        </row>
        <row r="957">
          <cell r="B957" t="str">
            <v>ES05</v>
          </cell>
          <cell r="C957" t="str">
            <v>ANTICORROSIVO ROJO</v>
          </cell>
          <cell r="J957" t="str">
            <v>GL</v>
          </cell>
          <cell r="K957">
            <v>3.0000000000000001E-3</v>
          </cell>
          <cell r="L957">
            <v>0</v>
          </cell>
          <cell r="M957">
            <v>33024</v>
          </cell>
          <cell r="N957">
            <v>99.072000000000003</v>
          </cell>
        </row>
        <row r="958">
          <cell r="B958" t="str">
            <v>ES02</v>
          </cell>
          <cell r="C958" t="str">
            <v>SOLDADURA 6011X1/8"</v>
          </cell>
          <cell r="J958" t="str">
            <v>KG</v>
          </cell>
          <cell r="K958">
            <v>3.0000000000000001E-3</v>
          </cell>
          <cell r="L958">
            <v>0</v>
          </cell>
          <cell r="M958">
            <v>8700</v>
          </cell>
          <cell r="N958">
            <v>26.1</v>
          </cell>
        </row>
        <row r="959">
          <cell r="B959" t="str">
            <v>MO04</v>
          </cell>
          <cell r="C959" t="str">
            <v>AYUDANTE</v>
          </cell>
          <cell r="J959" t="str">
            <v>Hora</v>
          </cell>
          <cell r="K959">
            <v>5.0000000000000001E-3</v>
          </cell>
          <cell r="L959">
            <v>0</v>
          </cell>
          <cell r="M959">
            <v>5585.1951348458342</v>
          </cell>
          <cell r="N959">
            <v>27.925975674229171</v>
          </cell>
        </row>
        <row r="960">
          <cell r="B960" t="str">
            <v>MO04</v>
          </cell>
          <cell r="C960" t="str">
            <v>AYUDANTE</v>
          </cell>
          <cell r="J960" t="str">
            <v>Hora</v>
          </cell>
          <cell r="K960">
            <v>5.0000000000000001E-3</v>
          </cell>
          <cell r="L960">
            <v>0</v>
          </cell>
          <cell r="M960">
            <v>5585.1951348458342</v>
          </cell>
          <cell r="N960">
            <v>27.925975674229171</v>
          </cell>
        </row>
        <row r="961">
          <cell r="B961" t="str">
            <v>MO04</v>
          </cell>
          <cell r="C961" t="str">
            <v>AYUDANTE</v>
          </cell>
          <cell r="J961" t="str">
            <v>Hora</v>
          </cell>
          <cell r="K961">
            <v>0.01</v>
          </cell>
          <cell r="L961">
            <v>0</v>
          </cell>
          <cell r="M961">
            <v>5585.1951348458342</v>
          </cell>
          <cell r="N961">
            <v>55.851951348458343</v>
          </cell>
        </row>
        <row r="962">
          <cell r="B962" t="str">
            <v>MO08</v>
          </cell>
          <cell r="C962" t="str">
            <v>OFICIAL METALISTERIA</v>
          </cell>
          <cell r="J962" t="str">
            <v>Hora</v>
          </cell>
          <cell r="K962">
            <v>0.01</v>
          </cell>
          <cell r="L962">
            <v>0</v>
          </cell>
          <cell r="M962">
            <v>9721.9720098458329</v>
          </cell>
          <cell r="N962">
            <v>97.219720098458325</v>
          </cell>
        </row>
        <row r="963">
          <cell r="B963" t="str">
            <v>MO09</v>
          </cell>
          <cell r="C963" t="str">
            <v>OFICIAL PINTURA</v>
          </cell>
          <cell r="J963" t="str">
            <v>Hora</v>
          </cell>
          <cell r="K963">
            <v>5.0000000000000001E-3</v>
          </cell>
          <cell r="L963">
            <v>0</v>
          </cell>
          <cell r="M963">
            <v>9721.9720098458329</v>
          </cell>
          <cell r="N963">
            <v>48.609860049229162</v>
          </cell>
        </row>
        <row r="964">
          <cell r="B964" t="str">
            <v>MC01</v>
          </cell>
          <cell r="C964" t="str">
            <v>Soldador eléctrico</v>
          </cell>
          <cell r="J964" t="str">
            <v>Día</v>
          </cell>
          <cell r="K964">
            <v>0.01</v>
          </cell>
          <cell r="L964">
            <v>0</v>
          </cell>
          <cell r="M964">
            <v>28700</v>
          </cell>
          <cell r="N964">
            <v>287</v>
          </cell>
        </row>
        <row r="965">
          <cell r="B965" t="str">
            <v>MC14</v>
          </cell>
          <cell r="C965" t="str">
            <v>Oxicorte (oxigeno-acetileno)</v>
          </cell>
          <cell r="J965" t="str">
            <v>Dia</v>
          </cell>
          <cell r="K965">
            <v>5.0000000000000001E-3</v>
          </cell>
          <cell r="L965">
            <v>0</v>
          </cell>
          <cell r="M965">
            <v>27500</v>
          </cell>
          <cell r="N965">
            <v>137.5</v>
          </cell>
        </row>
        <row r="966">
          <cell r="B966" t="str">
            <v>MC33</v>
          </cell>
          <cell r="C966" t="str">
            <v>Equipo de Izaje</v>
          </cell>
          <cell r="J966" t="str">
            <v>Hora</v>
          </cell>
          <cell r="K966">
            <v>1.5384615384615385E-3</v>
          </cell>
          <cell r="L966">
            <v>0</v>
          </cell>
          <cell r="M966">
            <v>130000</v>
          </cell>
          <cell r="N966">
            <v>200</v>
          </cell>
        </row>
        <row r="967">
          <cell r="B967" t="str">
            <v>MC29</v>
          </cell>
          <cell r="C967" t="str">
            <v>Andamio certificado</v>
          </cell>
          <cell r="J967" t="str">
            <v>Día</v>
          </cell>
          <cell r="K967">
            <v>0.01</v>
          </cell>
          <cell r="L967">
            <v>0</v>
          </cell>
          <cell r="M967">
            <v>236116</v>
          </cell>
          <cell r="N967">
            <v>2361.16</v>
          </cell>
        </row>
        <row r="968">
          <cell r="B968" t="str">
            <v>MC30</v>
          </cell>
          <cell r="C968" t="str">
            <v>Equipo de trabajo en alturas (Arneses, conectores, retractiles y accesorios)</v>
          </cell>
          <cell r="J968" t="str">
            <v>Día</v>
          </cell>
          <cell r="K968">
            <v>0.01</v>
          </cell>
          <cell r="L968">
            <v>0</v>
          </cell>
          <cell r="M968">
            <v>110000</v>
          </cell>
          <cell r="N968">
            <v>1100</v>
          </cell>
        </row>
        <row r="970">
          <cell r="B970" t="str">
            <v>Materiales</v>
          </cell>
          <cell r="D970" t="str">
            <v>Equipos</v>
          </cell>
          <cell r="F970" t="str">
            <v>AIU</v>
          </cell>
          <cell r="H970" t="str">
            <v>Subtotal</v>
          </cell>
          <cell r="J970" t="str">
            <v>Mano de Obra</v>
          </cell>
          <cell r="K970" t="str">
            <v>Otros</v>
          </cell>
          <cell r="M970" t="str">
            <v>VALOR TOTAL</v>
          </cell>
        </row>
        <row r="971">
          <cell r="B971">
            <v>4029.2283599999996</v>
          </cell>
          <cell r="D971">
            <v>4137.166696568921</v>
          </cell>
          <cell r="F971">
            <v>0</v>
          </cell>
          <cell r="H971">
            <v>8166.3950565689211</v>
          </cell>
          <cell r="J971">
            <v>257.53348284460418</v>
          </cell>
          <cell r="K971">
            <v>0</v>
          </cell>
          <cell r="M971">
            <v>8423.9285394135259</v>
          </cell>
        </row>
        <row r="974">
          <cell r="B974" t="str">
            <v>06-21</v>
          </cell>
          <cell r="C974" t="str">
            <v>VIGA ESTRUCTURAL HSS 120X120X3MM</v>
          </cell>
          <cell r="M974" t="str">
            <v>KG</v>
          </cell>
        </row>
        <row r="975">
          <cell r="C975" t="str">
            <v>DESCRIPCIÓN</v>
          </cell>
          <cell r="J975" t="str">
            <v>UND</v>
          </cell>
          <cell r="K975" t="str">
            <v>CANT.</v>
          </cell>
          <cell r="L975" t="str">
            <v>DESP.%</v>
          </cell>
          <cell r="M975" t="str">
            <v>PRECIO UNIT</v>
          </cell>
          <cell r="N975" t="str">
            <v>VALOR TOTAL</v>
          </cell>
        </row>
        <row r="977">
          <cell r="B977" t="str">
            <v>HRMN01</v>
          </cell>
          <cell r="C977" t="str">
            <v>HERRAMIENTA MENOR</v>
          </cell>
          <cell r="J977" t="str">
            <v>Glob</v>
          </cell>
          <cell r="K977">
            <v>0.2</v>
          </cell>
          <cell r="L977">
            <v>0</v>
          </cell>
          <cell r="M977">
            <v>257.53348284460418</v>
          </cell>
          <cell r="N977">
            <v>51.506696568920837</v>
          </cell>
        </row>
        <row r="978">
          <cell r="B978" t="str">
            <v>ES13</v>
          </cell>
          <cell r="C978" t="str">
            <v>TUBO ESTRUC. 120X120X3MM</v>
          </cell>
          <cell r="J978" t="str">
            <v>KG</v>
          </cell>
          <cell r="K978">
            <v>1</v>
          </cell>
          <cell r="L978">
            <v>0.15</v>
          </cell>
          <cell r="M978">
            <v>4121</v>
          </cell>
          <cell r="N978">
            <v>4739.1499999999996</v>
          </cell>
        </row>
        <row r="979">
          <cell r="B979" t="str">
            <v>PT02</v>
          </cell>
          <cell r="C979" t="str">
            <v>Thinner alta calidad 12101 Pintuco</v>
          </cell>
          <cell r="J979" t="str">
            <v>GL</v>
          </cell>
          <cell r="K979">
            <v>3.0000000000000001E-3</v>
          </cell>
          <cell r="L979">
            <v>0</v>
          </cell>
          <cell r="M979">
            <v>36352.120000000003</v>
          </cell>
          <cell r="N979">
            <v>109.05636000000001</v>
          </cell>
        </row>
        <row r="980">
          <cell r="B980" t="str">
            <v>ES05</v>
          </cell>
          <cell r="C980" t="str">
            <v>ANTICORROSIVO ROJO</v>
          </cell>
          <cell r="J980" t="str">
            <v>GL</v>
          </cell>
          <cell r="K980">
            <v>3.0000000000000001E-3</v>
          </cell>
          <cell r="L980">
            <v>0</v>
          </cell>
          <cell r="M980">
            <v>33024</v>
          </cell>
          <cell r="N980">
            <v>99.072000000000003</v>
          </cell>
        </row>
        <row r="981">
          <cell r="B981" t="str">
            <v>ES02</v>
          </cell>
          <cell r="C981" t="str">
            <v>SOLDADURA 6011X1/8"</v>
          </cell>
          <cell r="J981" t="str">
            <v>KG</v>
          </cell>
          <cell r="K981">
            <v>3.0000000000000001E-3</v>
          </cell>
          <cell r="L981">
            <v>0</v>
          </cell>
          <cell r="M981">
            <v>8700</v>
          </cell>
          <cell r="N981">
            <v>26.1</v>
          </cell>
        </row>
        <row r="982">
          <cell r="B982" t="str">
            <v>MO04</v>
          </cell>
          <cell r="C982" t="str">
            <v>AYUDANTE</v>
          </cell>
          <cell r="J982" t="str">
            <v>Hora</v>
          </cell>
          <cell r="K982">
            <v>5.0000000000000001E-3</v>
          </cell>
          <cell r="L982">
            <v>0</v>
          </cell>
          <cell r="M982">
            <v>5585.1951348458342</v>
          </cell>
          <cell r="N982">
            <v>27.925975674229171</v>
          </cell>
        </row>
        <row r="983">
          <cell r="B983" t="str">
            <v>MO04</v>
          </cell>
          <cell r="C983" t="str">
            <v>AYUDANTE</v>
          </cell>
          <cell r="J983" t="str">
            <v>Hora</v>
          </cell>
          <cell r="K983">
            <v>5.0000000000000001E-3</v>
          </cell>
          <cell r="L983">
            <v>0</v>
          </cell>
          <cell r="M983">
            <v>5585.1951348458342</v>
          </cell>
          <cell r="N983">
            <v>27.925975674229171</v>
          </cell>
        </row>
        <row r="984">
          <cell r="B984" t="str">
            <v>MO04</v>
          </cell>
          <cell r="C984" t="str">
            <v>AYUDANTE</v>
          </cell>
          <cell r="J984" t="str">
            <v>Hora</v>
          </cell>
          <cell r="K984">
            <v>0.01</v>
          </cell>
          <cell r="L984">
            <v>0</v>
          </cell>
          <cell r="M984">
            <v>5585.1951348458342</v>
          </cell>
          <cell r="N984">
            <v>55.851951348458343</v>
          </cell>
        </row>
        <row r="985">
          <cell r="B985" t="str">
            <v>MO08</v>
          </cell>
          <cell r="C985" t="str">
            <v>OFICIAL METALISTERIA</v>
          </cell>
          <cell r="J985" t="str">
            <v>Hora</v>
          </cell>
          <cell r="K985">
            <v>0.01</v>
          </cell>
          <cell r="L985">
            <v>0</v>
          </cell>
          <cell r="M985">
            <v>9721.9720098458329</v>
          </cell>
          <cell r="N985">
            <v>97.219720098458325</v>
          </cell>
        </row>
        <row r="986">
          <cell r="B986" t="str">
            <v>MO09</v>
          </cell>
          <cell r="C986" t="str">
            <v>OFICIAL PINTURA</v>
          </cell>
          <cell r="J986" t="str">
            <v>Hora</v>
          </cell>
          <cell r="K986">
            <v>5.0000000000000001E-3</v>
          </cell>
          <cell r="L986">
            <v>0</v>
          </cell>
          <cell r="M986">
            <v>9721.9720098458329</v>
          </cell>
          <cell r="N986">
            <v>48.609860049229162</v>
          </cell>
        </row>
        <row r="987">
          <cell r="B987" t="str">
            <v>MC01</v>
          </cell>
          <cell r="C987" t="str">
            <v>Soldador eléctrico</v>
          </cell>
          <cell r="J987" t="str">
            <v>Día</v>
          </cell>
          <cell r="K987">
            <v>0.01</v>
          </cell>
          <cell r="L987">
            <v>0</v>
          </cell>
          <cell r="M987">
            <v>28700</v>
          </cell>
          <cell r="N987">
            <v>287</v>
          </cell>
        </row>
        <row r="988">
          <cell r="B988" t="str">
            <v>MC14</v>
          </cell>
          <cell r="C988" t="str">
            <v>Oxicorte (oxigeno-acetileno)</v>
          </cell>
          <cell r="J988" t="str">
            <v>Dia</v>
          </cell>
          <cell r="K988">
            <v>5.0000000000000001E-3</v>
          </cell>
          <cell r="L988">
            <v>0</v>
          </cell>
          <cell r="M988">
            <v>27500</v>
          </cell>
          <cell r="N988">
            <v>137.5</v>
          </cell>
        </row>
        <row r="989">
          <cell r="B989" t="str">
            <v>MC33</v>
          </cell>
          <cell r="C989" t="str">
            <v>Equipo de Izaje</v>
          </cell>
          <cell r="J989" t="str">
            <v>Hora</v>
          </cell>
          <cell r="K989">
            <v>1.5384615384615385E-3</v>
          </cell>
          <cell r="L989">
            <v>0</v>
          </cell>
          <cell r="M989">
            <v>130000</v>
          </cell>
          <cell r="N989">
            <v>200</v>
          </cell>
        </row>
        <row r="990">
          <cell r="B990" t="str">
            <v>MC29</v>
          </cell>
          <cell r="C990" t="str">
            <v>Andamio certificado</v>
          </cell>
          <cell r="J990" t="str">
            <v>Día</v>
          </cell>
          <cell r="K990">
            <v>0.01</v>
          </cell>
          <cell r="L990">
            <v>0</v>
          </cell>
          <cell r="M990">
            <v>236116</v>
          </cell>
          <cell r="N990">
            <v>2361.16</v>
          </cell>
        </row>
        <row r="991">
          <cell r="B991" t="str">
            <v>MC30</v>
          </cell>
          <cell r="C991" t="str">
            <v>Equipo de trabajo en alturas (Arneses, conectores, retractiles y accesorios)</v>
          </cell>
          <cell r="J991" t="str">
            <v>Día</v>
          </cell>
          <cell r="K991">
            <v>0.01</v>
          </cell>
          <cell r="L991">
            <v>0</v>
          </cell>
          <cell r="M991">
            <v>110000</v>
          </cell>
          <cell r="N991">
            <v>1100</v>
          </cell>
        </row>
        <row r="993">
          <cell r="B993" t="str">
            <v>Materiales</v>
          </cell>
          <cell r="D993" t="str">
            <v>Equipos</v>
          </cell>
          <cell r="F993" t="str">
            <v>AIU</v>
          </cell>
          <cell r="H993" t="str">
            <v>Subtotal</v>
          </cell>
          <cell r="J993" t="str">
            <v>Mano de Obra</v>
          </cell>
          <cell r="K993" t="str">
            <v>Otros</v>
          </cell>
          <cell r="M993" t="str">
            <v>VALOR TOTAL</v>
          </cell>
        </row>
        <row r="994">
          <cell r="B994">
            <v>4973.3783599999997</v>
          </cell>
          <cell r="D994">
            <v>4137.166696568921</v>
          </cell>
          <cell r="F994">
            <v>0</v>
          </cell>
          <cell r="H994">
            <v>9110.5450565689207</v>
          </cell>
          <cell r="J994">
            <v>257.53348284460418</v>
          </cell>
          <cell r="K994">
            <v>0</v>
          </cell>
          <cell r="M994">
            <v>9368.0785394135255</v>
          </cell>
        </row>
        <row r="997">
          <cell r="B997" t="str">
            <v>06-22</v>
          </cell>
          <cell r="C997" t="str">
            <v>VIGA ESTRUCTURAL HSS 50X50X1.5MM</v>
          </cell>
          <cell r="M997" t="str">
            <v>KG</v>
          </cell>
        </row>
        <row r="998">
          <cell r="C998" t="str">
            <v>DESCRIPCIÓN</v>
          </cell>
          <cell r="J998" t="str">
            <v>UND</v>
          </cell>
          <cell r="K998" t="str">
            <v>CANT.</v>
          </cell>
          <cell r="L998" t="str">
            <v>DESP.%</v>
          </cell>
          <cell r="M998" t="str">
            <v>PRECIO UNIT</v>
          </cell>
          <cell r="N998" t="str">
            <v>VALOR TOTAL</v>
          </cell>
        </row>
        <row r="1000">
          <cell r="B1000" t="str">
            <v>HRMN01</v>
          </cell>
          <cell r="C1000" t="str">
            <v>HERRAMIENTA MENOR</v>
          </cell>
          <cell r="J1000" t="str">
            <v>Glob</v>
          </cell>
          <cell r="K1000">
            <v>0.2</v>
          </cell>
          <cell r="L1000">
            <v>0</v>
          </cell>
          <cell r="M1000">
            <v>257.53348284460418</v>
          </cell>
          <cell r="N1000">
            <v>51.506696568920837</v>
          </cell>
        </row>
        <row r="1001">
          <cell r="B1001" t="str">
            <v>ES14</v>
          </cell>
          <cell r="C1001" t="str">
            <v>TUBO ESTRUC. 50X50X1.5MM</v>
          </cell>
          <cell r="J1001" t="str">
            <v>KG</v>
          </cell>
          <cell r="K1001">
            <v>1</v>
          </cell>
          <cell r="L1001">
            <v>0.15</v>
          </cell>
          <cell r="M1001">
            <v>3165</v>
          </cell>
          <cell r="N1001">
            <v>3639.7499999999995</v>
          </cell>
        </row>
        <row r="1002">
          <cell r="B1002" t="str">
            <v>PT02</v>
          </cell>
          <cell r="C1002" t="str">
            <v>Thinner alta calidad 12101 Pintuco</v>
          </cell>
          <cell r="J1002" t="str">
            <v>GL</v>
          </cell>
          <cell r="K1002">
            <v>3.0000000000000001E-3</v>
          </cell>
          <cell r="L1002">
            <v>0</v>
          </cell>
          <cell r="M1002">
            <v>36352.120000000003</v>
          </cell>
          <cell r="N1002">
            <v>109.05636000000001</v>
          </cell>
        </row>
        <row r="1003">
          <cell r="B1003" t="str">
            <v>ES05</v>
          </cell>
          <cell r="C1003" t="str">
            <v>ANTICORROSIVO ROJO</v>
          </cell>
          <cell r="J1003" t="str">
            <v>GL</v>
          </cell>
          <cell r="K1003">
            <v>3.0000000000000001E-3</v>
          </cell>
          <cell r="L1003">
            <v>0</v>
          </cell>
          <cell r="M1003">
            <v>33024</v>
          </cell>
          <cell r="N1003">
            <v>99.072000000000003</v>
          </cell>
        </row>
        <row r="1004">
          <cell r="B1004" t="str">
            <v>ES02</v>
          </cell>
          <cell r="C1004" t="str">
            <v>SOLDADURA 6011X1/8"</v>
          </cell>
          <cell r="J1004" t="str">
            <v>KG</v>
          </cell>
          <cell r="K1004">
            <v>3.0000000000000001E-3</v>
          </cell>
          <cell r="L1004">
            <v>0</v>
          </cell>
          <cell r="M1004">
            <v>8700</v>
          </cell>
          <cell r="N1004">
            <v>26.1</v>
          </cell>
        </row>
        <row r="1005">
          <cell r="B1005" t="str">
            <v>MO04</v>
          </cell>
          <cell r="C1005" t="str">
            <v>AYUDANTE</v>
          </cell>
          <cell r="J1005" t="str">
            <v>Hora</v>
          </cell>
          <cell r="K1005">
            <v>5.0000000000000001E-3</v>
          </cell>
          <cell r="L1005">
            <v>0</v>
          </cell>
          <cell r="M1005">
            <v>5585.1951348458342</v>
          </cell>
          <cell r="N1005">
            <v>27.925975674229171</v>
          </cell>
        </row>
        <row r="1006">
          <cell r="B1006" t="str">
            <v>MO04</v>
          </cell>
          <cell r="C1006" t="str">
            <v>AYUDANTE</v>
          </cell>
          <cell r="J1006" t="str">
            <v>Hora</v>
          </cell>
          <cell r="K1006">
            <v>5.0000000000000001E-3</v>
          </cell>
          <cell r="L1006">
            <v>0</v>
          </cell>
          <cell r="M1006">
            <v>5585.1951348458342</v>
          </cell>
          <cell r="N1006">
            <v>27.925975674229171</v>
          </cell>
        </row>
        <row r="1007">
          <cell r="B1007" t="str">
            <v>MO04</v>
          </cell>
          <cell r="C1007" t="str">
            <v>AYUDANTE</v>
          </cell>
          <cell r="J1007" t="str">
            <v>Hora</v>
          </cell>
          <cell r="K1007">
            <v>0.01</v>
          </cell>
          <cell r="L1007">
            <v>0</v>
          </cell>
          <cell r="M1007">
            <v>5585.1951348458342</v>
          </cell>
          <cell r="N1007">
            <v>55.851951348458343</v>
          </cell>
        </row>
        <row r="1008">
          <cell r="B1008" t="str">
            <v>MO08</v>
          </cell>
          <cell r="C1008" t="str">
            <v>OFICIAL METALISTERIA</v>
          </cell>
          <cell r="J1008" t="str">
            <v>Hora</v>
          </cell>
          <cell r="K1008">
            <v>0.01</v>
          </cell>
          <cell r="L1008">
            <v>0</v>
          </cell>
          <cell r="M1008">
            <v>9721.9720098458329</v>
          </cell>
          <cell r="N1008">
            <v>97.219720098458325</v>
          </cell>
        </row>
        <row r="1009">
          <cell r="B1009" t="str">
            <v>MO09</v>
          </cell>
          <cell r="C1009" t="str">
            <v>OFICIAL PINTURA</v>
          </cell>
          <cell r="J1009" t="str">
            <v>Hora</v>
          </cell>
          <cell r="K1009">
            <v>5.0000000000000001E-3</v>
          </cell>
          <cell r="L1009">
            <v>0</v>
          </cell>
          <cell r="M1009">
            <v>9721.9720098458329</v>
          </cell>
          <cell r="N1009">
            <v>48.609860049229162</v>
          </cell>
        </row>
        <row r="1010">
          <cell r="B1010" t="str">
            <v>MC01</v>
          </cell>
          <cell r="C1010" t="str">
            <v>Soldador eléctrico</v>
          </cell>
          <cell r="J1010" t="str">
            <v>Día</v>
          </cell>
          <cell r="K1010">
            <v>0.01</v>
          </cell>
          <cell r="L1010">
            <v>0</v>
          </cell>
          <cell r="M1010">
            <v>28700</v>
          </cell>
          <cell r="N1010">
            <v>287</v>
          </cell>
        </row>
        <row r="1011">
          <cell r="B1011" t="str">
            <v>MC14</v>
          </cell>
          <cell r="C1011" t="str">
            <v>Oxicorte (oxigeno-acetileno)</v>
          </cell>
          <cell r="J1011" t="str">
            <v>Dia</v>
          </cell>
          <cell r="K1011">
            <v>5.0000000000000001E-3</v>
          </cell>
          <cell r="L1011">
            <v>0</v>
          </cell>
          <cell r="M1011">
            <v>27500</v>
          </cell>
          <cell r="N1011">
            <v>137.5</v>
          </cell>
        </row>
        <row r="1012">
          <cell r="B1012" t="str">
            <v>MC33</v>
          </cell>
          <cell r="C1012" t="str">
            <v>Equipo de Izaje</v>
          </cell>
          <cell r="J1012" t="str">
            <v>Hora</v>
          </cell>
          <cell r="K1012">
            <v>1.5384615384615385E-3</v>
          </cell>
          <cell r="L1012">
            <v>0</v>
          </cell>
          <cell r="M1012">
            <v>130000</v>
          </cell>
          <cell r="N1012">
            <v>200</v>
          </cell>
        </row>
        <row r="1013">
          <cell r="B1013" t="str">
            <v>MC29</v>
          </cell>
          <cell r="C1013" t="str">
            <v>Andamio certificado</v>
          </cell>
          <cell r="J1013" t="str">
            <v>Día</v>
          </cell>
          <cell r="K1013">
            <v>0.01</v>
          </cell>
          <cell r="L1013">
            <v>0</v>
          </cell>
          <cell r="M1013">
            <v>236116</v>
          </cell>
          <cell r="N1013">
            <v>2361.16</v>
          </cell>
        </row>
        <row r="1014">
          <cell r="B1014" t="str">
            <v>MC30</v>
          </cell>
          <cell r="C1014" t="str">
            <v>Equipo de trabajo en alturas (Arneses, conectores, retractiles y accesorios)</v>
          </cell>
          <cell r="J1014" t="str">
            <v>Día</v>
          </cell>
          <cell r="K1014">
            <v>0.01</v>
          </cell>
          <cell r="L1014">
            <v>0</v>
          </cell>
          <cell r="M1014">
            <v>110000</v>
          </cell>
          <cell r="N1014">
            <v>1100</v>
          </cell>
        </row>
        <row r="1016">
          <cell r="B1016" t="str">
            <v>Materiales</v>
          </cell>
          <cell r="D1016" t="str">
            <v>Equipos</v>
          </cell>
          <cell r="F1016" t="str">
            <v>AIU</v>
          </cell>
          <cell r="H1016" t="str">
            <v>Subtotal</v>
          </cell>
          <cell r="J1016" t="str">
            <v>Mano de Obra</v>
          </cell>
          <cell r="K1016" t="str">
            <v>Otros</v>
          </cell>
          <cell r="M1016" t="str">
            <v>VALOR TOTAL</v>
          </cell>
        </row>
        <row r="1017">
          <cell r="B1017">
            <v>3873.9783599999996</v>
          </cell>
          <cell r="D1017">
            <v>4137.166696568921</v>
          </cell>
          <cell r="F1017">
            <v>0</v>
          </cell>
          <cell r="H1017">
            <v>8011.1450565689211</v>
          </cell>
          <cell r="J1017">
            <v>257.53348284460418</v>
          </cell>
          <cell r="K1017">
            <v>0</v>
          </cell>
          <cell r="M1017">
            <v>8268.6785394135259</v>
          </cell>
        </row>
        <row r="1020">
          <cell r="B1020" t="str">
            <v>06-23</v>
          </cell>
          <cell r="C1020" t="str">
            <v>CONCRETO FC=3000PSI PARA LOSA CON UN ESPESOR DE 8 CM</v>
          </cell>
          <cell r="M1020" t="str">
            <v>M2</v>
          </cell>
        </row>
        <row r="1021">
          <cell r="C1021" t="str">
            <v>DESCRIPCIÓN</v>
          </cell>
          <cell r="J1021" t="str">
            <v>UND</v>
          </cell>
          <cell r="K1021" t="str">
            <v>CANT.</v>
          </cell>
          <cell r="L1021" t="str">
            <v>DESP.%</v>
          </cell>
          <cell r="M1021" t="str">
            <v>PRECIO UNIT</v>
          </cell>
          <cell r="N1021" t="str">
            <v>VALOR TOTAL</v>
          </cell>
        </row>
        <row r="1023">
          <cell r="B1023" t="str">
            <v>MO04</v>
          </cell>
          <cell r="C1023" t="str">
            <v>AYUDANTE</v>
          </cell>
          <cell r="J1023" t="str">
            <v>Hora</v>
          </cell>
          <cell r="K1023">
            <v>0.5</v>
          </cell>
          <cell r="L1023">
            <v>0</v>
          </cell>
          <cell r="M1023">
            <v>5585.1951348458342</v>
          </cell>
          <cell r="N1023">
            <v>2792.5975674229171</v>
          </cell>
        </row>
        <row r="1024">
          <cell r="B1024" t="str">
            <v>MO04</v>
          </cell>
          <cell r="C1024" t="str">
            <v>AYUDANTE</v>
          </cell>
          <cell r="J1024" t="str">
            <v>Hora</v>
          </cell>
          <cell r="K1024">
            <v>0.5</v>
          </cell>
          <cell r="L1024">
            <v>0</v>
          </cell>
          <cell r="M1024">
            <v>5585.1951348458342</v>
          </cell>
          <cell r="N1024">
            <v>2792.5975674229171</v>
          </cell>
        </row>
        <row r="1025">
          <cell r="B1025" t="str">
            <v>MO05</v>
          </cell>
          <cell r="C1025" t="str">
            <v>OFICIAL</v>
          </cell>
          <cell r="J1025" t="str">
            <v>Hora</v>
          </cell>
          <cell r="K1025">
            <v>0.5</v>
          </cell>
          <cell r="L1025">
            <v>0</v>
          </cell>
          <cell r="M1025">
            <v>8130.7501348458327</v>
          </cell>
          <cell r="N1025">
            <v>4065.3750674229163</v>
          </cell>
        </row>
        <row r="1026">
          <cell r="B1026" t="str">
            <v>HRMN01</v>
          </cell>
          <cell r="C1026" t="str">
            <v>HERRAMIENTA MENOR</v>
          </cell>
          <cell r="J1026" t="str">
            <v>Glob</v>
          </cell>
          <cell r="K1026">
            <v>0.1</v>
          </cell>
          <cell r="L1026">
            <v>0</v>
          </cell>
          <cell r="M1026">
            <v>9650.570202268751</v>
          </cell>
          <cell r="N1026">
            <v>965.05702022687512</v>
          </cell>
        </row>
        <row r="1027">
          <cell r="B1027" t="str">
            <v>AC12</v>
          </cell>
          <cell r="C1027" t="str">
            <v>Puntilla Acero vert 2"</v>
          </cell>
          <cell r="J1027" t="str">
            <v>LB</v>
          </cell>
          <cell r="K1027">
            <v>0.2</v>
          </cell>
          <cell r="L1027">
            <v>0</v>
          </cell>
          <cell r="M1027">
            <v>7428.5749999999998</v>
          </cell>
          <cell r="N1027">
            <v>1485.7150000000001</v>
          </cell>
        </row>
        <row r="1028">
          <cell r="B1028" t="str">
            <v>HV01</v>
          </cell>
          <cell r="C1028" t="str">
            <v>Tablon otobo</v>
          </cell>
          <cell r="J1028" t="str">
            <v>UND</v>
          </cell>
          <cell r="K1028">
            <v>0.75</v>
          </cell>
          <cell r="L1028">
            <v>0.02</v>
          </cell>
          <cell r="M1028">
            <v>18200</v>
          </cell>
          <cell r="N1028">
            <v>13923</v>
          </cell>
        </row>
        <row r="1029">
          <cell r="B1029" t="str">
            <v>HV17</v>
          </cell>
          <cell r="C1029" t="str">
            <v>Cuarton 2"x4"x300"</v>
          </cell>
          <cell r="J1029" t="str">
            <v>UND</v>
          </cell>
          <cell r="K1029">
            <v>0.5</v>
          </cell>
          <cell r="L1029">
            <v>0.05</v>
          </cell>
          <cell r="M1029">
            <v>4000</v>
          </cell>
          <cell r="N1029">
            <v>2100</v>
          </cell>
        </row>
        <row r="1030">
          <cell r="B1030" t="str">
            <v>B01</v>
          </cell>
          <cell r="C1030" t="str">
            <v>CONCRETO SIMPLE CLASE D, 3000 PSI</v>
          </cell>
          <cell r="J1030" t="str">
            <v>M3</v>
          </cell>
          <cell r="K1030">
            <v>0.08</v>
          </cell>
          <cell r="L1030">
            <v>0.05</v>
          </cell>
          <cell r="M1030">
            <v>285878.9204796229</v>
          </cell>
          <cell r="N1030">
            <v>24013.829320288325</v>
          </cell>
        </row>
        <row r="1031">
          <cell r="B1031" t="str">
            <v>MC20</v>
          </cell>
          <cell r="C1031" t="str">
            <v>Vibrador eléctrico de concreto</v>
          </cell>
          <cell r="J1031" t="str">
            <v>Día</v>
          </cell>
          <cell r="K1031">
            <v>0.02</v>
          </cell>
          <cell r="L1031">
            <v>0</v>
          </cell>
          <cell r="M1031">
            <v>34800</v>
          </cell>
          <cell r="N1031">
            <v>696</v>
          </cell>
        </row>
        <row r="1033">
          <cell r="B1033" t="str">
            <v>Materiales</v>
          </cell>
          <cell r="D1033" t="str">
            <v>Equipos</v>
          </cell>
          <cell r="F1033" t="str">
            <v>AIU</v>
          </cell>
          <cell r="H1033" t="str">
            <v>Subtotal</v>
          </cell>
          <cell r="J1033" t="str">
            <v>Mano de Obra</v>
          </cell>
          <cell r="K1033" t="str">
            <v>Otros</v>
          </cell>
          <cell r="M1033" t="str">
            <v>VALOR TOTAL</v>
          </cell>
        </row>
        <row r="1034">
          <cell r="B1034">
            <v>41522.544320288325</v>
          </cell>
          <cell r="D1034">
            <v>1661.057020226875</v>
          </cell>
          <cell r="F1034">
            <v>0</v>
          </cell>
          <cell r="H1034">
            <v>43183.601340515197</v>
          </cell>
          <cell r="J1034">
            <v>9650.570202268751</v>
          </cell>
          <cell r="K1034">
            <v>0</v>
          </cell>
          <cell r="M1034">
            <v>52834.171542783952</v>
          </cell>
        </row>
        <row r="1037">
          <cell r="B1037" t="str">
            <v>06-24</v>
          </cell>
          <cell r="C1037" t="str">
            <v>PILOTE CONCRETO REFORZADO  ÁREA=0.1257 M2-INCLUYE TRANSP.</v>
          </cell>
          <cell r="M1037" t="str">
            <v>ML</v>
          </cell>
        </row>
        <row r="1038">
          <cell r="C1038" t="str">
            <v>DESCRIPCIÓN</v>
          </cell>
          <cell r="J1038" t="str">
            <v>UND</v>
          </cell>
          <cell r="K1038" t="str">
            <v>CANT.</v>
          </cell>
          <cell r="L1038" t="str">
            <v>DESP.%</v>
          </cell>
          <cell r="M1038" t="str">
            <v>PRECIO UNIT</v>
          </cell>
          <cell r="N1038" t="str">
            <v>VALOR TOTAL</v>
          </cell>
        </row>
        <row r="1040">
          <cell r="B1040" t="str">
            <v>MO04</v>
          </cell>
          <cell r="C1040" t="str">
            <v>AYUDANTE</v>
          </cell>
          <cell r="J1040" t="str">
            <v>Hora</v>
          </cell>
          <cell r="K1040">
            <v>0.4</v>
          </cell>
          <cell r="L1040">
            <v>0</v>
          </cell>
          <cell r="M1040">
            <v>5585.1951348458342</v>
          </cell>
          <cell r="N1040">
            <v>2234.0780539383336</v>
          </cell>
        </row>
        <row r="1041">
          <cell r="B1041" t="str">
            <v>MO04</v>
          </cell>
          <cell r="C1041" t="str">
            <v>AYUDANTE</v>
          </cell>
          <cell r="J1041" t="str">
            <v>Hora</v>
          </cell>
          <cell r="K1041">
            <v>0.4</v>
          </cell>
          <cell r="L1041">
            <v>0</v>
          </cell>
          <cell r="M1041">
            <v>5585.1951348458342</v>
          </cell>
          <cell r="N1041">
            <v>2234.0780539383336</v>
          </cell>
        </row>
        <row r="1042">
          <cell r="B1042" t="str">
            <v>MO05</v>
          </cell>
          <cell r="C1042" t="str">
            <v>OFICIAL</v>
          </cell>
          <cell r="J1042" t="str">
            <v>Hora</v>
          </cell>
          <cell r="K1042">
            <v>0.4</v>
          </cell>
          <cell r="L1042">
            <v>0</v>
          </cell>
          <cell r="M1042">
            <v>8130.7501348458327</v>
          </cell>
          <cell r="N1042">
            <v>3252.3000539383333</v>
          </cell>
        </row>
        <row r="1043">
          <cell r="B1043" t="str">
            <v>HRMN01</v>
          </cell>
          <cell r="C1043" t="str">
            <v>HERRAMIENTA MENOR</v>
          </cell>
          <cell r="J1043" t="str">
            <v>Glob</v>
          </cell>
          <cell r="K1043">
            <v>0.1</v>
          </cell>
          <cell r="L1043">
            <v>0</v>
          </cell>
          <cell r="M1043">
            <v>7720.4561618150001</v>
          </cell>
          <cell r="N1043">
            <v>772.04561618150001</v>
          </cell>
        </row>
        <row r="1044">
          <cell r="B1044" t="str">
            <v>DM44</v>
          </cell>
          <cell r="C1044" t="str">
            <v>VENTONITA</v>
          </cell>
          <cell r="J1044" t="str">
            <v>UND</v>
          </cell>
          <cell r="K1044">
            <v>6.5</v>
          </cell>
          <cell r="L1044">
            <v>0.05</v>
          </cell>
          <cell r="M1044">
            <v>432</v>
          </cell>
          <cell r="N1044">
            <v>2948.4</v>
          </cell>
        </row>
        <row r="1045">
          <cell r="B1045" t="str">
            <v>PX01</v>
          </cell>
          <cell r="C1045" t="str">
            <v>Concreto premezclado 3000 PSI</v>
          </cell>
          <cell r="J1045" t="str">
            <v>M3</v>
          </cell>
          <cell r="K1045">
            <v>0.13</v>
          </cell>
          <cell r="L1045">
            <v>0.05</v>
          </cell>
          <cell r="M1045">
            <v>319987.68</v>
          </cell>
          <cell r="N1045">
            <v>43678.318319999998</v>
          </cell>
        </row>
        <row r="1046">
          <cell r="B1046" t="str">
            <v>MC32</v>
          </cell>
          <cell r="C1046" t="str">
            <v>Transporte Mixer M3*KM</v>
          </cell>
          <cell r="J1046" t="str">
            <v>M3*KM</v>
          </cell>
          <cell r="K1046">
            <v>2.2625999999999999</v>
          </cell>
          <cell r="L1046">
            <v>0</v>
          </cell>
          <cell r="M1046">
            <v>800</v>
          </cell>
          <cell r="N1046">
            <v>1810.08</v>
          </cell>
        </row>
        <row r="1047">
          <cell r="B1047" t="str">
            <v>MC20</v>
          </cell>
          <cell r="C1047" t="str">
            <v>Vibrador eléctrico de concreto</v>
          </cell>
          <cell r="J1047" t="str">
            <v>Día</v>
          </cell>
          <cell r="K1047">
            <v>0.02</v>
          </cell>
          <cell r="L1047">
            <v>0</v>
          </cell>
          <cell r="M1047">
            <v>34800</v>
          </cell>
          <cell r="N1047">
            <v>696</v>
          </cell>
        </row>
        <row r="1049">
          <cell r="B1049" t="str">
            <v>Materiales</v>
          </cell>
          <cell r="D1049" t="str">
            <v>Equipos</v>
          </cell>
          <cell r="F1049" t="str">
            <v>AIU</v>
          </cell>
          <cell r="H1049" t="str">
            <v>Subtotal</v>
          </cell>
          <cell r="J1049" t="str">
            <v>Mano de Obra</v>
          </cell>
          <cell r="K1049" t="str">
            <v>Otros</v>
          </cell>
          <cell r="M1049" t="str">
            <v>VALOR TOTAL</v>
          </cell>
        </row>
        <row r="1050">
          <cell r="B1050">
            <v>46626.71832</v>
          </cell>
          <cell r="D1050">
            <v>3278.1256161814999</v>
          </cell>
          <cell r="F1050">
            <v>0</v>
          </cell>
          <cell r="H1050">
            <v>49904.843936181496</v>
          </cell>
          <cell r="J1050">
            <v>7720.4561618150001</v>
          </cell>
          <cell r="K1050">
            <v>0</v>
          </cell>
          <cell r="M1050">
            <v>57625.3000979965</v>
          </cell>
        </row>
        <row r="1053">
          <cell r="B1053" t="str">
            <v>06-25</v>
          </cell>
          <cell r="C1053" t="str">
            <v>VIGA DE CUBIERTA IPE 220</v>
          </cell>
          <cell r="M1053" t="str">
            <v>KG</v>
          </cell>
        </row>
        <row r="1054">
          <cell r="C1054" t="str">
            <v>DESCRIPCIÓN</v>
          </cell>
          <cell r="J1054" t="str">
            <v>UND</v>
          </cell>
          <cell r="K1054" t="str">
            <v>CANT.</v>
          </cell>
          <cell r="L1054" t="str">
            <v>DESP.%</v>
          </cell>
          <cell r="M1054" t="str">
            <v>PRECIO UNIT</v>
          </cell>
          <cell r="N1054" t="str">
            <v>VALOR TOTAL</v>
          </cell>
        </row>
        <row r="1056">
          <cell r="B1056" t="str">
            <v>HRMN01</v>
          </cell>
          <cell r="C1056" t="str">
            <v>HERRAMIENTA MENOR</v>
          </cell>
          <cell r="J1056" t="str">
            <v>Glob</v>
          </cell>
          <cell r="K1056">
            <v>0.2</v>
          </cell>
          <cell r="L1056">
            <v>0</v>
          </cell>
          <cell r="M1056">
            <v>300.76662566352502</v>
          </cell>
          <cell r="N1056">
            <v>60.153325132705007</v>
          </cell>
        </row>
        <row r="1057">
          <cell r="B1057" t="str">
            <v>ES10</v>
          </cell>
          <cell r="C1057" t="str">
            <v>PERFIL IPE 220</v>
          </cell>
          <cell r="J1057" t="str">
            <v>KG</v>
          </cell>
          <cell r="K1057">
            <v>1</v>
          </cell>
          <cell r="L1057">
            <v>0.15</v>
          </cell>
          <cell r="M1057">
            <v>3353.8</v>
          </cell>
          <cell r="N1057">
            <v>3856.87</v>
          </cell>
        </row>
        <row r="1058">
          <cell r="B1058" t="str">
            <v>PT02</v>
          </cell>
          <cell r="C1058" t="str">
            <v>Thinner alta calidad 12101 Pintuco</v>
          </cell>
          <cell r="J1058" t="str">
            <v>GL</v>
          </cell>
          <cell r="K1058">
            <v>4.0000000000000001E-3</v>
          </cell>
          <cell r="L1058">
            <v>0</v>
          </cell>
          <cell r="M1058">
            <v>36352.120000000003</v>
          </cell>
          <cell r="N1058">
            <v>145.40848000000003</v>
          </cell>
        </row>
        <row r="1059">
          <cell r="B1059" t="str">
            <v>ES02</v>
          </cell>
          <cell r="C1059" t="str">
            <v>SOLDADURA 6011X1/8"</v>
          </cell>
          <cell r="J1059" t="str">
            <v>KG</v>
          </cell>
          <cell r="K1059">
            <v>3.0000000000000001E-3</v>
          </cell>
          <cell r="L1059">
            <v>0</v>
          </cell>
          <cell r="M1059">
            <v>8700</v>
          </cell>
          <cell r="N1059">
            <v>26.1</v>
          </cell>
        </row>
        <row r="1060">
          <cell r="B1060" t="str">
            <v>ES03</v>
          </cell>
          <cell r="C1060" t="str">
            <v>ANTICORROSIVO PHCL</v>
          </cell>
          <cell r="J1060" t="str">
            <v>GL</v>
          </cell>
          <cell r="K1060">
            <v>3.0000000000000001E-3</v>
          </cell>
          <cell r="L1060">
            <v>0</v>
          </cell>
          <cell r="M1060">
            <v>38462</v>
          </cell>
          <cell r="N1060">
            <v>115.386</v>
          </cell>
        </row>
        <row r="1061">
          <cell r="B1061" t="str">
            <v>MO04</v>
          </cell>
          <cell r="C1061" t="str">
            <v>AYUDANTE</v>
          </cell>
          <cell r="J1061" t="str">
            <v>Hora</v>
          </cell>
          <cell r="K1061">
            <v>8.0000000000000002E-3</v>
          </cell>
          <cell r="L1061">
            <v>0</v>
          </cell>
          <cell r="M1061">
            <v>5585.1951348458342</v>
          </cell>
          <cell r="N1061">
            <v>44.681561078766677</v>
          </cell>
        </row>
        <row r="1062">
          <cell r="B1062" t="str">
            <v>MO04</v>
          </cell>
          <cell r="C1062" t="str">
            <v>AYUDANTE</v>
          </cell>
          <cell r="J1062" t="str">
            <v>Hora</v>
          </cell>
          <cell r="K1062">
            <v>8.0000000000000002E-3</v>
          </cell>
          <cell r="L1062">
            <v>0</v>
          </cell>
          <cell r="M1062">
            <v>5585.1951348458342</v>
          </cell>
          <cell r="N1062">
            <v>44.681561078766677</v>
          </cell>
        </row>
        <row r="1063">
          <cell r="B1063" t="str">
            <v>MO04</v>
          </cell>
          <cell r="C1063" t="str">
            <v>AYUDANTE</v>
          </cell>
          <cell r="J1063" t="str">
            <v>Hora</v>
          </cell>
          <cell r="K1063">
            <v>0.01</v>
          </cell>
          <cell r="L1063">
            <v>0</v>
          </cell>
          <cell r="M1063">
            <v>5585.1951348458342</v>
          </cell>
          <cell r="N1063">
            <v>55.851951348458343</v>
          </cell>
        </row>
        <row r="1064">
          <cell r="B1064" t="str">
            <v>MO08</v>
          </cell>
          <cell r="C1064" t="str">
            <v>OFICIAL METALISTERIA</v>
          </cell>
          <cell r="J1064" t="str">
            <v>Hora</v>
          </cell>
          <cell r="K1064">
            <v>0.01</v>
          </cell>
          <cell r="L1064">
            <v>0</v>
          </cell>
          <cell r="M1064">
            <v>9721.9720098458329</v>
          </cell>
          <cell r="N1064">
            <v>97.219720098458325</v>
          </cell>
        </row>
        <row r="1065">
          <cell r="B1065" t="str">
            <v>MO09</v>
          </cell>
          <cell r="C1065" t="str">
            <v>OFICIAL PINTURA</v>
          </cell>
          <cell r="J1065" t="str">
            <v>Hora</v>
          </cell>
          <cell r="K1065">
            <v>6.0000000000000001E-3</v>
          </cell>
          <cell r="L1065">
            <v>0</v>
          </cell>
          <cell r="M1065">
            <v>9721.9720098458329</v>
          </cell>
          <cell r="N1065">
            <v>58.331832059074998</v>
          </cell>
        </row>
        <row r="1066">
          <cell r="B1066" t="str">
            <v>MC01</v>
          </cell>
          <cell r="C1066" t="str">
            <v>Soldador eléctrico</v>
          </cell>
          <cell r="J1066" t="str">
            <v>Día</v>
          </cell>
          <cell r="K1066">
            <v>0.01</v>
          </cell>
          <cell r="L1066">
            <v>0</v>
          </cell>
          <cell r="M1066">
            <v>28700</v>
          </cell>
          <cell r="N1066">
            <v>287</v>
          </cell>
        </row>
        <row r="1067">
          <cell r="B1067" t="str">
            <v>MC14</v>
          </cell>
          <cell r="C1067" t="str">
            <v>Oxicorte (oxigeno-acetileno)</v>
          </cell>
          <cell r="J1067" t="str">
            <v>Día</v>
          </cell>
          <cell r="K1067">
            <v>5.0000000000000001E-3</v>
          </cell>
          <cell r="L1067">
            <v>0</v>
          </cell>
          <cell r="M1067">
            <v>27500</v>
          </cell>
          <cell r="N1067">
            <v>137.5</v>
          </cell>
        </row>
        <row r="1068">
          <cell r="B1068" t="str">
            <v>MC33</v>
          </cell>
          <cell r="C1068" t="str">
            <v>Equipo de Izaje</v>
          </cell>
          <cell r="J1068" t="str">
            <v>Hora</v>
          </cell>
          <cell r="K1068">
            <v>1.5384615384615385E-3</v>
          </cell>
          <cell r="L1068">
            <v>0</v>
          </cell>
          <cell r="M1068">
            <v>130000</v>
          </cell>
          <cell r="N1068">
            <v>200</v>
          </cell>
        </row>
        <row r="1069">
          <cell r="B1069" t="str">
            <v>MC29</v>
          </cell>
          <cell r="C1069" t="str">
            <v>Andamio certificado</v>
          </cell>
          <cell r="J1069" t="str">
            <v>Día</v>
          </cell>
          <cell r="K1069">
            <v>0.01</v>
          </cell>
          <cell r="L1069">
            <v>0</v>
          </cell>
          <cell r="M1069">
            <v>236116</v>
          </cell>
          <cell r="N1069">
            <v>2361.16</v>
          </cell>
        </row>
        <row r="1070">
          <cell r="B1070" t="str">
            <v>MC30</v>
          </cell>
          <cell r="C1070" t="str">
            <v>Equipo de trabajo en alturas (Arneses, conectores, retractiles y accesorios)</v>
          </cell>
          <cell r="J1070" t="str">
            <v>Día</v>
          </cell>
          <cell r="K1070">
            <v>0.01</v>
          </cell>
          <cell r="L1070">
            <v>0</v>
          </cell>
          <cell r="M1070">
            <v>110000</v>
          </cell>
          <cell r="N1070">
            <v>1100</v>
          </cell>
        </row>
        <row r="1072">
          <cell r="B1072" t="str">
            <v>Materiales</v>
          </cell>
          <cell r="D1072" t="str">
            <v>Equipos</v>
          </cell>
          <cell r="F1072" t="str">
            <v>AIU</v>
          </cell>
          <cell r="H1072" t="str">
            <v>Subtotal</v>
          </cell>
          <cell r="J1072" t="str">
            <v>Mano de Obra</v>
          </cell>
          <cell r="K1072" t="str">
            <v>Otros</v>
          </cell>
          <cell r="M1072" t="str">
            <v>VALOR TOTAL</v>
          </cell>
        </row>
        <row r="1073">
          <cell r="B1073">
            <v>4143.7644799999998</v>
          </cell>
          <cell r="D1073">
            <v>4145.8133251327044</v>
          </cell>
          <cell r="F1073">
            <v>0</v>
          </cell>
          <cell r="H1073">
            <v>8289.5778051327034</v>
          </cell>
          <cell r="J1073">
            <v>300.76662566352502</v>
          </cell>
          <cell r="K1073">
            <v>0</v>
          </cell>
          <cell r="M1073">
            <v>8590.3444307962291</v>
          </cell>
        </row>
        <row r="1076">
          <cell r="B1076" t="str">
            <v>07-01</v>
          </cell>
          <cell r="C1076" t="str">
            <v>MURO 1-BOARD 8MM 1-BOARD 8MM</v>
          </cell>
          <cell r="M1076" t="str">
            <v>M2</v>
          </cell>
        </row>
        <row r="1079">
          <cell r="B1079" t="str">
            <v>MO04</v>
          </cell>
          <cell r="C1079" t="str">
            <v>AYUDANTE</v>
          </cell>
          <cell r="J1079" t="str">
            <v>Hora</v>
          </cell>
          <cell r="K1079">
            <v>1.3</v>
          </cell>
          <cell r="L1079">
            <v>0</v>
          </cell>
          <cell r="M1079">
            <v>5585.1951348458342</v>
          </cell>
          <cell r="N1079">
            <v>7260.7536752995848</v>
          </cell>
        </row>
        <row r="1080">
          <cell r="B1080" t="str">
            <v>MO05</v>
          </cell>
          <cell r="C1080" t="str">
            <v>OFICIAL</v>
          </cell>
          <cell r="J1080" t="str">
            <v>Hora</v>
          </cell>
          <cell r="K1080">
            <v>1.3</v>
          </cell>
          <cell r="L1080">
            <v>0</v>
          </cell>
          <cell r="M1080">
            <v>8130.7501348458327</v>
          </cell>
          <cell r="N1080">
            <v>10569.975175299583</v>
          </cell>
        </row>
        <row r="1081">
          <cell r="B1081" t="str">
            <v>HRMN01</v>
          </cell>
          <cell r="C1081" t="str">
            <v>HERRAMIENTA MENOR</v>
          </cell>
          <cell r="J1081" t="str">
            <v>Glob</v>
          </cell>
          <cell r="K1081">
            <v>0.13350999999999999</v>
          </cell>
          <cell r="L1081">
            <v>0</v>
          </cell>
          <cell r="M1081">
            <v>17830.728850599167</v>
          </cell>
          <cell r="N1081">
            <v>2380.5806088434947</v>
          </cell>
        </row>
        <row r="1082">
          <cell r="B1082" t="str">
            <v>DM01</v>
          </cell>
          <cell r="C1082" t="str">
            <v>Cinta Quick tape 2"" FV 9</v>
          </cell>
          <cell r="J1082" t="str">
            <v>UND</v>
          </cell>
          <cell r="K1082">
            <v>0.02</v>
          </cell>
          <cell r="L1082">
            <v>0</v>
          </cell>
          <cell r="M1082">
            <v>19800</v>
          </cell>
          <cell r="N1082">
            <v>396</v>
          </cell>
        </row>
        <row r="1083">
          <cell r="B1083" t="str">
            <v>DM02</v>
          </cell>
          <cell r="C1083" t="str">
            <v>Masilla plastica tec panel</v>
          </cell>
          <cell r="J1083" t="str">
            <v>CU</v>
          </cell>
          <cell r="K1083">
            <v>0.08</v>
          </cell>
          <cell r="L1083">
            <v>0</v>
          </cell>
          <cell r="M1083">
            <v>88900</v>
          </cell>
          <cell r="N1083">
            <v>7112</v>
          </cell>
        </row>
        <row r="1084">
          <cell r="B1084" t="str">
            <v>DM03</v>
          </cell>
          <cell r="C1084" t="str">
            <v>Torn PAMPH 1 x 8</v>
          </cell>
          <cell r="J1084" t="str">
            <v>UND</v>
          </cell>
          <cell r="K1084">
            <v>24</v>
          </cell>
          <cell r="L1084">
            <v>0</v>
          </cell>
          <cell r="M1084">
            <v>33</v>
          </cell>
          <cell r="N1084">
            <v>792</v>
          </cell>
        </row>
        <row r="1085">
          <cell r="B1085" t="str">
            <v>DM04</v>
          </cell>
          <cell r="C1085" t="str">
            <v>Placa Board 8mm</v>
          </cell>
          <cell r="J1085" t="str">
            <v>UND</v>
          </cell>
          <cell r="K1085">
            <v>0.68</v>
          </cell>
          <cell r="L1085">
            <v>0</v>
          </cell>
          <cell r="M1085">
            <v>54900</v>
          </cell>
          <cell r="N1085">
            <v>37332</v>
          </cell>
        </row>
        <row r="1086">
          <cell r="B1086" t="str">
            <v>DM05</v>
          </cell>
          <cell r="C1086" t="str">
            <v>Masilla junta invis. Board</v>
          </cell>
          <cell r="J1086" t="str">
            <v>CU</v>
          </cell>
          <cell r="K1086">
            <v>6.5000000000000002E-2</v>
          </cell>
          <cell r="L1086">
            <v>0</v>
          </cell>
          <cell r="M1086">
            <v>88900</v>
          </cell>
          <cell r="N1086">
            <v>5778.5</v>
          </cell>
        </row>
        <row r="1088">
          <cell r="B1088" t="str">
            <v>Materiales</v>
          </cell>
          <cell r="D1088" t="str">
            <v>Equipos</v>
          </cell>
          <cell r="F1088" t="str">
            <v>AIU</v>
          </cell>
          <cell r="H1088" t="str">
            <v>Subtotal</v>
          </cell>
          <cell r="J1088" t="str">
            <v>Mano de Obra</v>
          </cell>
          <cell r="K1088" t="str">
            <v>Otros</v>
          </cell>
          <cell r="M1088" t="str">
            <v>VALOR TOTAL</v>
          </cell>
        </row>
        <row r="1089">
          <cell r="B1089">
            <v>51410.5</v>
          </cell>
          <cell r="D1089">
            <v>2380.5806088434947</v>
          </cell>
          <cell r="F1089">
            <v>0</v>
          </cell>
          <cell r="H1089">
            <v>53791.080608843491</v>
          </cell>
          <cell r="J1089">
            <v>17830.728850599167</v>
          </cell>
          <cell r="K1089">
            <v>0</v>
          </cell>
          <cell r="M1089">
            <v>71621.809459442651</v>
          </cell>
        </row>
        <row r="1092">
          <cell r="B1092" t="str">
            <v>07-02</v>
          </cell>
          <cell r="C1092" t="str">
            <v>C. F. PANEL YESO 12.7MM S.JUNTA+VINILO</v>
          </cell>
          <cell r="M1092" t="str">
            <v>M2</v>
          </cell>
        </row>
        <row r="1093">
          <cell r="C1093" t="str">
            <v>DESCRIPCIÓN</v>
          </cell>
          <cell r="J1093" t="str">
            <v>UND</v>
          </cell>
          <cell r="K1093" t="str">
            <v>CANT.</v>
          </cell>
          <cell r="L1093" t="str">
            <v>DESP.%</v>
          </cell>
          <cell r="M1093" t="str">
            <v>PRECIO UNIT</v>
          </cell>
          <cell r="N1093" t="str">
            <v>VALOR TOTAL</v>
          </cell>
        </row>
        <row r="1095">
          <cell r="B1095" t="str">
            <v>MO04</v>
          </cell>
          <cell r="C1095" t="str">
            <v>AYUDANTE</v>
          </cell>
          <cell r="J1095" t="str">
            <v>Hora</v>
          </cell>
          <cell r="K1095">
            <v>0.72</v>
          </cell>
          <cell r="L1095">
            <v>0</v>
          </cell>
          <cell r="M1095">
            <v>5585.1951348458342</v>
          </cell>
          <cell r="N1095">
            <v>4021.3404970890006</v>
          </cell>
        </row>
        <row r="1096">
          <cell r="B1096" t="str">
            <v>MO04</v>
          </cell>
          <cell r="C1096" t="str">
            <v>AYUDANTE</v>
          </cell>
          <cell r="J1096" t="str">
            <v>Hora</v>
          </cell>
          <cell r="K1096">
            <v>0.42499999999999999</v>
          </cell>
          <cell r="L1096">
            <v>0</v>
          </cell>
          <cell r="M1096">
            <v>5585.1951348458342</v>
          </cell>
          <cell r="N1096">
            <v>2373.7079323094795</v>
          </cell>
        </row>
        <row r="1097">
          <cell r="B1097" t="str">
            <v>MO05</v>
          </cell>
          <cell r="C1097" t="str">
            <v>OFICIAL</v>
          </cell>
          <cell r="J1097" t="str">
            <v>Hora</v>
          </cell>
          <cell r="K1097">
            <v>0.72</v>
          </cell>
          <cell r="L1097">
            <v>0</v>
          </cell>
          <cell r="M1097">
            <v>8130.7501348458327</v>
          </cell>
          <cell r="N1097">
            <v>5854.140097088999</v>
          </cell>
        </row>
        <row r="1098">
          <cell r="B1098" t="str">
            <v>MO05</v>
          </cell>
          <cell r="C1098" t="str">
            <v>OFICIAL</v>
          </cell>
          <cell r="J1098" t="str">
            <v>Hora</v>
          </cell>
          <cell r="K1098">
            <v>0.42499999999999999</v>
          </cell>
          <cell r="L1098">
            <v>0</v>
          </cell>
          <cell r="M1098">
            <v>8130.7501348458327</v>
          </cell>
          <cell r="N1098">
            <v>3455.5688073094789</v>
          </cell>
        </row>
        <row r="1099">
          <cell r="B1099" t="str">
            <v>HRMN01</v>
          </cell>
          <cell r="C1099" t="str">
            <v>HERRAMIENTA MENOR</v>
          </cell>
          <cell r="J1099" t="str">
            <v>Glob</v>
          </cell>
          <cell r="K1099">
            <v>9.1957999999999998E-2</v>
          </cell>
          <cell r="L1099">
            <v>0</v>
          </cell>
          <cell r="M1099">
            <v>12249.18852648748</v>
          </cell>
          <cell r="N1099">
            <v>1126.4108785187357</v>
          </cell>
        </row>
        <row r="1100">
          <cell r="B1100" t="str">
            <v>AC11</v>
          </cell>
          <cell r="C1100" t="str">
            <v>Alambre Negroº18</v>
          </cell>
          <cell r="J1100" t="str">
            <v>KG</v>
          </cell>
          <cell r="K1100">
            <v>0.1</v>
          </cell>
          <cell r="L1100">
            <v>0</v>
          </cell>
          <cell r="M1100">
            <v>4165</v>
          </cell>
          <cell r="N1100">
            <v>416.5</v>
          </cell>
        </row>
        <row r="1101">
          <cell r="B1101" t="str">
            <v>W01</v>
          </cell>
          <cell r="C1101" t="str">
            <v>Agua</v>
          </cell>
          <cell r="J1101" t="str">
            <v>LITRO</v>
          </cell>
          <cell r="K1101">
            <v>1.5</v>
          </cell>
          <cell r="L1101">
            <v>0</v>
          </cell>
          <cell r="M1101">
            <v>72</v>
          </cell>
          <cell r="N1101">
            <v>108</v>
          </cell>
        </row>
        <row r="1102">
          <cell r="B1102" t="str">
            <v>DM06</v>
          </cell>
          <cell r="C1102" t="str">
            <v>Placa yeso 12.7M-gyplac r</v>
          </cell>
          <cell r="J1102" t="str">
            <v>UND</v>
          </cell>
          <cell r="K1102">
            <v>0.33600000000000002</v>
          </cell>
          <cell r="L1102">
            <v>0</v>
          </cell>
          <cell r="M1102">
            <v>15900</v>
          </cell>
          <cell r="N1102">
            <v>5342.4000000000005</v>
          </cell>
        </row>
        <row r="1103">
          <cell r="B1103" t="str">
            <v>DM07</v>
          </cell>
          <cell r="C1103" t="str">
            <v>canal 40 guía l. galv 3.05M</v>
          </cell>
          <cell r="J1103" t="str">
            <v>UND</v>
          </cell>
          <cell r="K1103">
            <v>0.35499999999999998</v>
          </cell>
          <cell r="L1103">
            <v>0</v>
          </cell>
          <cell r="M1103">
            <v>5200</v>
          </cell>
          <cell r="N1103">
            <v>1846</v>
          </cell>
        </row>
        <row r="1104">
          <cell r="B1104" t="str">
            <v>DM08</v>
          </cell>
          <cell r="C1104" t="str">
            <v>Angulo 29x29x2440 MM C 26</v>
          </cell>
          <cell r="J1104" t="str">
            <v>UND</v>
          </cell>
          <cell r="K1104">
            <v>0.55000000000000004</v>
          </cell>
          <cell r="L1104">
            <v>0</v>
          </cell>
          <cell r="M1104">
            <v>3000</v>
          </cell>
          <cell r="N1104">
            <v>1650.0000000000002</v>
          </cell>
        </row>
        <row r="1105">
          <cell r="B1105" t="str">
            <v>DM09</v>
          </cell>
          <cell r="C1105" t="str">
            <v>Torn panel 6 x 1</v>
          </cell>
          <cell r="J1105" t="str">
            <v>UND</v>
          </cell>
          <cell r="K1105">
            <v>12</v>
          </cell>
          <cell r="L1105">
            <v>0</v>
          </cell>
          <cell r="M1105">
            <v>20</v>
          </cell>
          <cell r="N1105">
            <v>240</v>
          </cell>
        </row>
        <row r="1106">
          <cell r="B1106" t="str">
            <v>DM10</v>
          </cell>
          <cell r="C1106" t="str">
            <v>Lija 400 Agua</v>
          </cell>
          <cell r="J1106" t="str">
            <v>PLI</v>
          </cell>
          <cell r="K1106">
            <v>0.02</v>
          </cell>
          <cell r="L1106">
            <v>0</v>
          </cell>
          <cell r="M1106">
            <v>1200</v>
          </cell>
          <cell r="N1106">
            <v>24</v>
          </cell>
        </row>
        <row r="1107">
          <cell r="B1107" t="str">
            <v>DM11</v>
          </cell>
          <cell r="C1107" t="str">
            <v>Vinilo acriltex tipo 2</v>
          </cell>
          <cell r="J1107" t="str">
            <v>GLN</v>
          </cell>
          <cell r="K1107">
            <v>0.04</v>
          </cell>
          <cell r="L1107">
            <v>0</v>
          </cell>
          <cell r="M1107">
            <v>50900</v>
          </cell>
          <cell r="N1107">
            <v>2036</v>
          </cell>
        </row>
        <row r="1108">
          <cell r="B1108" t="str">
            <v>DM12</v>
          </cell>
          <cell r="C1108" t="str">
            <v>Perfil D omega 60 244-c26</v>
          </cell>
          <cell r="J1108" t="str">
            <v>UND</v>
          </cell>
          <cell r="K1108">
            <v>0.7</v>
          </cell>
          <cell r="L1108">
            <v>0</v>
          </cell>
          <cell r="M1108">
            <v>3950</v>
          </cell>
          <cell r="N1108">
            <v>2765</v>
          </cell>
        </row>
        <row r="1109">
          <cell r="B1109" t="str">
            <v>AC17</v>
          </cell>
          <cell r="C1109" t="str">
            <v>Puntilla Común de 2</v>
          </cell>
          <cell r="J1109" t="str">
            <v>LB</v>
          </cell>
          <cell r="K1109">
            <v>0.05</v>
          </cell>
          <cell r="L1109">
            <v>0</v>
          </cell>
          <cell r="M1109">
            <v>2700</v>
          </cell>
          <cell r="N1109">
            <v>135</v>
          </cell>
        </row>
        <row r="1110">
          <cell r="B1110" t="str">
            <v>DM13</v>
          </cell>
          <cell r="C1110" t="str">
            <v>Cinta sello 2" (panel-yeso)</v>
          </cell>
          <cell r="J1110" t="str">
            <v>UND</v>
          </cell>
          <cell r="K1110">
            <v>5.0000000000000001E-3</v>
          </cell>
          <cell r="L1110">
            <v>0</v>
          </cell>
          <cell r="M1110">
            <v>13500</v>
          </cell>
          <cell r="N1110">
            <v>67.5</v>
          </cell>
        </row>
        <row r="1111">
          <cell r="B1111" t="str">
            <v>DM14</v>
          </cell>
          <cell r="C1111" t="str">
            <v>Pasta mastique (panel-yeso)</v>
          </cell>
          <cell r="J1111" t="str">
            <v>GLN</v>
          </cell>
          <cell r="K1111">
            <v>0.16500000000000001</v>
          </cell>
          <cell r="L1111">
            <v>0</v>
          </cell>
          <cell r="M1111">
            <v>9900</v>
          </cell>
          <cell r="N1111">
            <v>1633.5</v>
          </cell>
        </row>
        <row r="1112">
          <cell r="B1112" t="str">
            <v>DM15</v>
          </cell>
          <cell r="C1112" t="str">
            <v>Chazo expandible 3/8"</v>
          </cell>
          <cell r="J1112" t="str">
            <v>UND</v>
          </cell>
          <cell r="K1112">
            <v>0.5</v>
          </cell>
          <cell r="L1112">
            <v>0</v>
          </cell>
          <cell r="M1112">
            <v>650</v>
          </cell>
          <cell r="N1112">
            <v>325</v>
          </cell>
        </row>
        <row r="1113">
          <cell r="B1113" t="str">
            <v>MC29</v>
          </cell>
          <cell r="C1113" t="str">
            <v>Andamio certificado</v>
          </cell>
          <cell r="J1113" t="str">
            <v>Día</v>
          </cell>
          <cell r="K1113">
            <v>0.8</v>
          </cell>
          <cell r="L1113">
            <v>0</v>
          </cell>
          <cell r="M1113">
            <v>236116</v>
          </cell>
          <cell r="N1113">
            <v>188892.80000000002</v>
          </cell>
        </row>
        <row r="1114">
          <cell r="B1114" t="str">
            <v>MC13</v>
          </cell>
          <cell r="C1114" t="str">
            <v>Cruceta andamio</v>
          </cell>
          <cell r="J1114" t="str">
            <v>Día</v>
          </cell>
          <cell r="K1114">
            <v>0.8</v>
          </cell>
          <cell r="L1114">
            <v>0</v>
          </cell>
          <cell r="M1114">
            <v>100</v>
          </cell>
          <cell r="N1114">
            <v>80</v>
          </cell>
        </row>
        <row r="1116">
          <cell r="B1116" t="str">
            <v>Materiales</v>
          </cell>
          <cell r="D1116" t="str">
            <v>Equipos</v>
          </cell>
          <cell r="F1116" t="str">
            <v>AIU</v>
          </cell>
          <cell r="H1116" t="str">
            <v>Subtotal</v>
          </cell>
          <cell r="J1116" t="str">
            <v>Mano de Obra</v>
          </cell>
          <cell r="K1116" t="str">
            <v>Otros</v>
          </cell>
          <cell r="M1116" t="str">
            <v>VALOR TOTAL</v>
          </cell>
        </row>
        <row r="1117">
          <cell r="B1117">
            <v>16588.900000000001</v>
          </cell>
          <cell r="D1117">
            <v>190099.21087851876</v>
          </cell>
          <cell r="F1117">
            <v>0</v>
          </cell>
          <cell r="H1117">
            <v>206688.11087851875</v>
          </cell>
          <cell r="J1117">
            <v>15704.757333796959</v>
          </cell>
          <cell r="K1117">
            <v>0</v>
          </cell>
          <cell r="M1117">
            <v>222392.86821231572</v>
          </cell>
        </row>
        <row r="1120">
          <cell r="B1120" t="str">
            <v>07-03</v>
          </cell>
          <cell r="C1120" t="str">
            <v>SUM E INSTALACIÓN VIDRIO TEMPLADO DE 4 MM COLOR BRONCE, INCLUYE PERFILERÍA EN ALUMINIO</v>
          </cell>
          <cell r="M1120" t="str">
            <v>M2</v>
          </cell>
        </row>
        <row r="1121">
          <cell r="C1121" t="str">
            <v>DESCRIPCIÓN</v>
          </cell>
          <cell r="J1121" t="str">
            <v>UND</v>
          </cell>
          <cell r="K1121" t="str">
            <v>CANT.</v>
          </cell>
          <cell r="L1121" t="str">
            <v>DESP.%</v>
          </cell>
          <cell r="M1121" t="str">
            <v>PRECIO UNIT</v>
          </cell>
          <cell r="N1121" t="str">
            <v>VALOR TOTAL</v>
          </cell>
        </row>
        <row r="1123">
          <cell r="B1123" t="str">
            <v>MO04</v>
          </cell>
          <cell r="C1123" t="str">
            <v>AYUDANTE</v>
          </cell>
          <cell r="J1123" t="str">
            <v>Hora</v>
          </cell>
          <cell r="K1123">
            <v>2.5</v>
          </cell>
          <cell r="L1123">
            <v>0</v>
          </cell>
          <cell r="M1123">
            <v>5585.1951348458342</v>
          </cell>
          <cell r="N1123">
            <v>13962.987837114586</v>
          </cell>
        </row>
        <row r="1124">
          <cell r="B1124" t="str">
            <v>MO04</v>
          </cell>
          <cell r="C1124" t="str">
            <v>AYUDANTE</v>
          </cell>
          <cell r="J1124" t="str">
            <v>Hora</v>
          </cell>
          <cell r="K1124">
            <v>2.5</v>
          </cell>
          <cell r="L1124">
            <v>0</v>
          </cell>
          <cell r="M1124">
            <v>5585.1951348458342</v>
          </cell>
          <cell r="N1124">
            <v>13962.987837114586</v>
          </cell>
        </row>
        <row r="1125">
          <cell r="B1125" t="str">
            <v>MO05</v>
          </cell>
          <cell r="C1125" t="str">
            <v>OFICIAL</v>
          </cell>
          <cell r="J1125" t="str">
            <v>Hora</v>
          </cell>
          <cell r="K1125">
            <v>2.5</v>
          </cell>
          <cell r="L1125">
            <v>0</v>
          </cell>
          <cell r="M1125">
            <v>8130.7501348458327</v>
          </cell>
          <cell r="N1125">
            <v>20326.875337114583</v>
          </cell>
        </row>
        <row r="1126">
          <cell r="B1126" t="str">
            <v>HRMN01</v>
          </cell>
          <cell r="C1126" t="str">
            <v>HERRAMIENTA MENOR</v>
          </cell>
          <cell r="J1126" t="str">
            <v>Glob</v>
          </cell>
          <cell r="K1126">
            <v>0.2</v>
          </cell>
          <cell r="L1126">
            <v>0</v>
          </cell>
          <cell r="M1126">
            <v>48252.851011343751</v>
          </cell>
          <cell r="N1126">
            <v>9650.570202268751</v>
          </cell>
        </row>
        <row r="1127">
          <cell r="B1127" t="str">
            <v>DM18</v>
          </cell>
          <cell r="C1127" t="str">
            <v>Silicona fria en tubo</v>
          </cell>
          <cell r="J1127" t="str">
            <v>UND</v>
          </cell>
          <cell r="K1127">
            <v>0.2</v>
          </cell>
          <cell r="L1127">
            <v>0</v>
          </cell>
          <cell r="M1127">
            <v>9000</v>
          </cell>
          <cell r="N1127">
            <v>1800</v>
          </cell>
        </row>
        <row r="1128">
          <cell r="B1128" t="str">
            <v>DM19</v>
          </cell>
          <cell r="C1128" t="str">
            <v>Vidrio templado bronce 4mm</v>
          </cell>
          <cell r="J1128" t="str">
            <v>M2</v>
          </cell>
          <cell r="K1128">
            <v>1</v>
          </cell>
          <cell r="L1128">
            <v>0</v>
          </cell>
          <cell r="M1128">
            <v>104400</v>
          </cell>
          <cell r="N1128">
            <v>104400</v>
          </cell>
        </row>
        <row r="1129">
          <cell r="B1129" t="str">
            <v>ES02</v>
          </cell>
          <cell r="C1129" t="str">
            <v>SOLDADURA 6011X1/8"</v>
          </cell>
          <cell r="J1129" t="str">
            <v>KG</v>
          </cell>
          <cell r="K1129">
            <v>0.08</v>
          </cell>
          <cell r="L1129">
            <v>0</v>
          </cell>
          <cell r="M1129">
            <v>8700</v>
          </cell>
          <cell r="N1129">
            <v>696</v>
          </cell>
        </row>
        <row r="1130">
          <cell r="B1130" t="str">
            <v>DM16</v>
          </cell>
          <cell r="C1130" t="str">
            <v>Anticorrosivo PHCL</v>
          </cell>
          <cell r="J1130" t="str">
            <v>GLN</v>
          </cell>
          <cell r="K1130">
            <v>0.1</v>
          </cell>
          <cell r="L1130">
            <v>0</v>
          </cell>
          <cell r="M1130">
            <v>38462</v>
          </cell>
          <cell r="N1130">
            <v>3846.2000000000003</v>
          </cell>
        </row>
        <row r="1131">
          <cell r="B1131" t="str">
            <v>DM02</v>
          </cell>
          <cell r="C1131" t="str">
            <v>Masilla plastica tec panel</v>
          </cell>
          <cell r="J1131" t="str">
            <v>CU</v>
          </cell>
          <cell r="K1131">
            <v>0.05</v>
          </cell>
          <cell r="L1131">
            <v>0</v>
          </cell>
          <cell r="M1131">
            <v>88900</v>
          </cell>
          <cell r="N1131">
            <v>4445</v>
          </cell>
        </row>
        <row r="1132">
          <cell r="B1132" t="str">
            <v>DM17</v>
          </cell>
          <cell r="C1132" t="str">
            <v>Lamina metálica de aluminio tipo canal</v>
          </cell>
          <cell r="J1132" t="str">
            <v>ML</v>
          </cell>
          <cell r="K1132">
            <v>8.5</v>
          </cell>
          <cell r="L1132">
            <v>0.05</v>
          </cell>
          <cell r="M1132">
            <v>6364</v>
          </cell>
          <cell r="N1132">
            <v>56798.700000000004</v>
          </cell>
        </row>
        <row r="1134">
          <cell r="B1134" t="str">
            <v>Materiales</v>
          </cell>
          <cell r="D1134" t="str">
            <v>Equipos</v>
          </cell>
          <cell r="F1134" t="str">
            <v>AIU</v>
          </cell>
          <cell r="H1134" t="str">
            <v>Subtotal</v>
          </cell>
          <cell r="J1134" t="str">
            <v>Mano de Obra</v>
          </cell>
          <cell r="K1134" t="str">
            <v>Otros</v>
          </cell>
          <cell r="M1134" t="str">
            <v>VALOR TOTAL</v>
          </cell>
        </row>
        <row r="1135">
          <cell r="B1135">
            <v>171985.9</v>
          </cell>
          <cell r="D1135">
            <v>9650.570202268751</v>
          </cell>
          <cell r="F1135">
            <v>0</v>
          </cell>
          <cell r="H1135">
            <v>181636.47020226874</v>
          </cell>
          <cell r="J1135">
            <v>48252.851011343751</v>
          </cell>
          <cell r="K1135">
            <v>0</v>
          </cell>
          <cell r="M1135">
            <v>229889.32121361251</v>
          </cell>
        </row>
        <row r="1138">
          <cell r="B1138" t="str">
            <v>07-04</v>
          </cell>
          <cell r="C1138" t="str">
            <v>SUM E INSTALACIÓN VENTANTANA CORREDIZA CON PERFILERÍA EN ALUMINIO 0.6x1.2 MÓDULO</v>
          </cell>
          <cell r="M1138" t="str">
            <v>UND</v>
          </cell>
        </row>
        <row r="1139">
          <cell r="C1139" t="str">
            <v>DESCRIPCIÓN</v>
          </cell>
          <cell r="J1139" t="str">
            <v>UND</v>
          </cell>
          <cell r="K1139" t="str">
            <v>CANT.</v>
          </cell>
          <cell r="L1139" t="str">
            <v>DESP.%</v>
          </cell>
          <cell r="M1139" t="str">
            <v>PRECIO UNIT</v>
          </cell>
          <cell r="N1139" t="str">
            <v>VALOR TOTAL</v>
          </cell>
        </row>
        <row r="1141">
          <cell r="B1141" t="str">
            <v>MO04</v>
          </cell>
          <cell r="C1141" t="str">
            <v>AYUDANTE</v>
          </cell>
          <cell r="J1141" t="str">
            <v>Hora</v>
          </cell>
          <cell r="K1141">
            <v>1.07</v>
          </cell>
          <cell r="L1141">
            <v>0</v>
          </cell>
          <cell r="M1141">
            <v>5585.1951348458342</v>
          </cell>
          <cell r="N1141">
            <v>5976.1587942850429</v>
          </cell>
        </row>
        <row r="1142">
          <cell r="B1142" t="str">
            <v>MO05</v>
          </cell>
          <cell r="C1142" t="str">
            <v>OFICIAL</v>
          </cell>
          <cell r="J1142" t="str">
            <v>Hora</v>
          </cell>
          <cell r="K1142">
            <v>1.07</v>
          </cell>
          <cell r="L1142">
            <v>0</v>
          </cell>
          <cell r="M1142">
            <v>8130.7501348458327</v>
          </cell>
          <cell r="N1142">
            <v>8699.9026442850409</v>
          </cell>
        </row>
        <row r="1143">
          <cell r="B1143" t="str">
            <v>HRMN01</v>
          </cell>
          <cell r="C1143" t="str">
            <v>HERRAMIENTA MENOR</v>
          </cell>
          <cell r="J1143" t="str">
            <v>Glob</v>
          </cell>
          <cell r="K1143">
            <v>7.6039999999999996E-2</v>
          </cell>
          <cell r="L1143">
            <v>0</v>
          </cell>
          <cell r="M1143">
            <v>14676.061438570083</v>
          </cell>
          <cell r="N1143">
            <v>1115.9677117888691</v>
          </cell>
        </row>
        <row r="1144">
          <cell r="B1144" t="str">
            <v>DM20</v>
          </cell>
          <cell r="C1144" t="str">
            <v>Ventana al. Corr. 600x1200C</v>
          </cell>
          <cell r="J1144" t="str">
            <v>M2</v>
          </cell>
          <cell r="K1144">
            <v>1</v>
          </cell>
          <cell r="L1144">
            <v>0</v>
          </cell>
          <cell r="M1144">
            <v>142900</v>
          </cell>
          <cell r="N1144">
            <v>142900</v>
          </cell>
        </row>
        <row r="1145">
          <cell r="B1145" t="str">
            <v>DM18</v>
          </cell>
          <cell r="C1145" t="str">
            <v>Silicona fria en tubo</v>
          </cell>
          <cell r="J1145" t="str">
            <v>UND</v>
          </cell>
          <cell r="K1145">
            <v>0.08</v>
          </cell>
          <cell r="L1145">
            <v>0</v>
          </cell>
          <cell r="M1145">
            <v>9000</v>
          </cell>
          <cell r="N1145">
            <v>720</v>
          </cell>
        </row>
        <row r="1146">
          <cell r="B1146" t="str">
            <v>ES02</v>
          </cell>
          <cell r="C1146" t="str">
            <v>SOLDADURA 6011X1/8"</v>
          </cell>
          <cell r="J1146" t="str">
            <v>KG</v>
          </cell>
          <cell r="K1146">
            <v>0.03</v>
          </cell>
          <cell r="L1146">
            <v>0</v>
          </cell>
          <cell r="M1146">
            <v>8700</v>
          </cell>
          <cell r="N1146">
            <v>261</v>
          </cell>
        </row>
        <row r="1147">
          <cell r="B1147" t="str">
            <v>DM16</v>
          </cell>
          <cell r="C1147" t="str">
            <v>Anticorrosivo PHCL</v>
          </cell>
          <cell r="J1147" t="str">
            <v>GLN</v>
          </cell>
          <cell r="K1147">
            <v>4.2000000000000003E-2</v>
          </cell>
          <cell r="L1147">
            <v>0</v>
          </cell>
          <cell r="M1147">
            <v>38462</v>
          </cell>
          <cell r="N1147">
            <v>1615.404</v>
          </cell>
        </row>
        <row r="1148">
          <cell r="B1148" t="str">
            <v>DM02</v>
          </cell>
          <cell r="C1148" t="str">
            <v>Masilla plastica tec panel</v>
          </cell>
          <cell r="J1148" t="str">
            <v>CU</v>
          </cell>
          <cell r="K1148">
            <v>0.02</v>
          </cell>
          <cell r="L1148">
            <v>0</v>
          </cell>
          <cell r="M1148">
            <v>88900</v>
          </cell>
          <cell r="N1148">
            <v>1778</v>
          </cell>
        </row>
        <row r="1149">
          <cell r="B1149" t="str">
            <v>DM17</v>
          </cell>
          <cell r="C1149" t="str">
            <v>Lamina metálica de aluminio tipo canal</v>
          </cell>
          <cell r="J1149" t="str">
            <v>ML</v>
          </cell>
          <cell r="K1149">
            <v>3.6</v>
          </cell>
          <cell r="L1149">
            <v>0.1</v>
          </cell>
          <cell r="M1149">
            <v>6364</v>
          </cell>
          <cell r="N1149">
            <v>25201.440000000002</v>
          </cell>
        </row>
        <row r="1151">
          <cell r="B1151" t="str">
            <v>Materiales</v>
          </cell>
          <cell r="D1151" t="str">
            <v>Equipos</v>
          </cell>
          <cell r="F1151" t="str">
            <v>AIU</v>
          </cell>
          <cell r="H1151" t="str">
            <v>Subtotal</v>
          </cell>
          <cell r="J1151" t="str">
            <v>Mano de Obra</v>
          </cell>
          <cell r="K1151" t="str">
            <v>Otros</v>
          </cell>
          <cell r="M1151" t="str">
            <v>VALOR TOTAL</v>
          </cell>
        </row>
        <row r="1152">
          <cell r="B1152">
            <v>172475.84400000001</v>
          </cell>
          <cell r="D1152">
            <v>1115.9677117888691</v>
          </cell>
          <cell r="F1152">
            <v>0</v>
          </cell>
          <cell r="H1152">
            <v>173591.81171178888</v>
          </cell>
          <cell r="J1152">
            <v>14676.061438570083</v>
          </cell>
          <cell r="K1152">
            <v>0</v>
          </cell>
          <cell r="M1152">
            <v>188267.87315035897</v>
          </cell>
        </row>
        <row r="1155">
          <cell r="B1155" t="str">
            <v>07-05</v>
          </cell>
          <cell r="C1155" t="str">
            <v>SUM E INSTALACIÓN VENTANTANA CORREDIZA CON PERFILERÍA EN ALUMINIO 0.6x1.8 MÓDULO</v>
          </cell>
          <cell r="M1155" t="str">
            <v>UND</v>
          </cell>
        </row>
        <row r="1156">
          <cell r="C1156" t="str">
            <v>DESCRIPCIÓN</v>
          </cell>
          <cell r="J1156" t="str">
            <v>UND</v>
          </cell>
          <cell r="K1156" t="str">
            <v>CANT.</v>
          </cell>
          <cell r="L1156" t="str">
            <v>DESP.%</v>
          </cell>
          <cell r="M1156" t="str">
            <v>PRECIO UNIT</v>
          </cell>
          <cell r="N1156" t="str">
            <v>VALOR TOTAL</v>
          </cell>
        </row>
        <row r="1158">
          <cell r="B1158" t="str">
            <v>MO04</v>
          </cell>
          <cell r="C1158" t="str">
            <v>AYUDANTE</v>
          </cell>
          <cell r="J1158" t="str">
            <v>Hora</v>
          </cell>
          <cell r="K1158">
            <v>1.05</v>
          </cell>
          <cell r="L1158">
            <v>0</v>
          </cell>
          <cell r="M1158">
            <v>5585.1951348458342</v>
          </cell>
          <cell r="N1158">
            <v>5864.454891588126</v>
          </cell>
        </row>
        <row r="1159">
          <cell r="B1159" t="str">
            <v>MO05</v>
          </cell>
          <cell r="C1159" t="str">
            <v>OFICIAL</v>
          </cell>
          <cell r="J1159" t="str">
            <v>Hora</v>
          </cell>
          <cell r="K1159">
            <v>1.05</v>
          </cell>
          <cell r="L1159">
            <v>0</v>
          </cell>
          <cell r="M1159">
            <v>8130.7501348458327</v>
          </cell>
          <cell r="N1159">
            <v>8537.2876415881256</v>
          </cell>
        </row>
        <row r="1160">
          <cell r="B1160" t="str">
            <v>HRMN01</v>
          </cell>
          <cell r="C1160" t="str">
            <v>HERRAMIENTA MENOR</v>
          </cell>
          <cell r="J1160" t="str">
            <v>Glob</v>
          </cell>
          <cell r="K1160">
            <v>6.5180000000000002E-2</v>
          </cell>
          <cell r="L1160">
            <v>0</v>
          </cell>
          <cell r="M1160">
            <v>14401.742533176252</v>
          </cell>
          <cell r="N1160">
            <v>938.70557831242809</v>
          </cell>
        </row>
        <row r="1161">
          <cell r="B1161" t="str">
            <v>DM31</v>
          </cell>
          <cell r="C1161" t="str">
            <v>Ventana al. Corr. 600x1800C</v>
          </cell>
          <cell r="J1161" t="str">
            <v>M2</v>
          </cell>
          <cell r="K1161">
            <v>1</v>
          </cell>
          <cell r="L1161">
            <v>0.03</v>
          </cell>
          <cell r="M1161">
            <v>162000</v>
          </cell>
          <cell r="N1161">
            <v>162000</v>
          </cell>
        </row>
        <row r="1162">
          <cell r="B1162" t="str">
            <v>DM18</v>
          </cell>
          <cell r="C1162" t="str">
            <v>Silicona fria en tubo</v>
          </cell>
          <cell r="J1162" t="str">
            <v>UND</v>
          </cell>
          <cell r="K1162">
            <v>0.1067</v>
          </cell>
          <cell r="L1162">
            <v>0</v>
          </cell>
          <cell r="M1162">
            <v>9000</v>
          </cell>
          <cell r="N1162">
            <v>960.30000000000007</v>
          </cell>
        </row>
        <row r="1163">
          <cell r="B1163" t="str">
            <v>ES02</v>
          </cell>
          <cell r="C1163" t="str">
            <v>SOLDADURA 6011X1/8"</v>
          </cell>
          <cell r="J1163" t="str">
            <v>KG</v>
          </cell>
          <cell r="K1163">
            <v>0.04</v>
          </cell>
          <cell r="L1163">
            <v>0</v>
          </cell>
          <cell r="M1163">
            <v>8700</v>
          </cell>
          <cell r="N1163">
            <v>348</v>
          </cell>
        </row>
        <row r="1164">
          <cell r="B1164" t="str">
            <v>DM16</v>
          </cell>
          <cell r="C1164" t="str">
            <v>Anticorrosivo PHCL</v>
          </cell>
          <cell r="J1164" t="str">
            <v>GLN</v>
          </cell>
          <cell r="K1164">
            <v>5.6000000000000001E-2</v>
          </cell>
          <cell r="L1164">
            <v>0</v>
          </cell>
          <cell r="M1164">
            <v>38462</v>
          </cell>
          <cell r="N1164">
            <v>2153.8719999999998</v>
          </cell>
        </row>
        <row r="1165">
          <cell r="B1165" t="str">
            <v>DM02</v>
          </cell>
          <cell r="C1165" t="str">
            <v>Masilla plastica tec panel</v>
          </cell>
          <cell r="J1165" t="str">
            <v>CU</v>
          </cell>
          <cell r="K1165">
            <v>0.26700000000000002</v>
          </cell>
          <cell r="L1165">
            <v>0</v>
          </cell>
          <cell r="M1165">
            <v>88900</v>
          </cell>
          <cell r="N1165">
            <v>23736.300000000003</v>
          </cell>
        </row>
        <row r="1166">
          <cell r="B1166" t="str">
            <v>DM17</v>
          </cell>
          <cell r="C1166" t="str">
            <v>Lamina metálica de aluminio tipo canal</v>
          </cell>
          <cell r="J1166" t="str">
            <v>ML</v>
          </cell>
          <cell r="K1166">
            <v>4.8</v>
          </cell>
          <cell r="L1166">
            <v>0.05</v>
          </cell>
          <cell r="M1166">
            <v>6364</v>
          </cell>
          <cell r="N1166">
            <v>32074.559999999998</v>
          </cell>
        </row>
        <row r="1168">
          <cell r="B1168" t="str">
            <v>Materiales</v>
          </cell>
          <cell r="D1168" t="str">
            <v>Equipos</v>
          </cell>
          <cell r="F1168" t="str">
            <v>AIU</v>
          </cell>
          <cell r="H1168" t="str">
            <v>Subtotal</v>
          </cell>
          <cell r="J1168" t="str">
            <v>Mano de Obra</v>
          </cell>
          <cell r="K1168" t="str">
            <v>Otros</v>
          </cell>
          <cell r="M1168" t="str">
            <v>VALOR TOTAL</v>
          </cell>
        </row>
        <row r="1169">
          <cell r="B1169">
            <v>221273.03200000001</v>
          </cell>
          <cell r="D1169">
            <v>938.70557831242809</v>
          </cell>
          <cell r="F1169">
            <v>0</v>
          </cell>
          <cell r="H1169">
            <v>222211.73757831243</v>
          </cell>
          <cell r="J1169">
            <v>14401.742533176252</v>
          </cell>
          <cell r="K1169">
            <v>0</v>
          </cell>
          <cell r="M1169">
            <v>236613.48011148869</v>
          </cell>
        </row>
        <row r="1172">
          <cell r="B1172" t="str">
            <v>07-06</v>
          </cell>
          <cell r="C1172" t="str">
            <v>SUM E INSTALACIÓN CELOSIAS PISO TECHO DE 2.70 X 1.90 PINTURA ELECTROESTÁTICA</v>
          </cell>
          <cell r="M1172" t="str">
            <v>UND</v>
          </cell>
        </row>
        <row r="1173">
          <cell r="C1173" t="str">
            <v>DESCRIPCIÓN</v>
          </cell>
          <cell r="J1173" t="str">
            <v>UND</v>
          </cell>
          <cell r="K1173" t="str">
            <v>CANT.</v>
          </cell>
          <cell r="L1173" t="str">
            <v>DESP.%</v>
          </cell>
          <cell r="M1173" t="str">
            <v>PRECIO UNIT</v>
          </cell>
          <cell r="N1173" t="str">
            <v>VALOR TOTAL</v>
          </cell>
        </row>
        <row r="1175">
          <cell r="B1175" t="str">
            <v>MO04</v>
          </cell>
          <cell r="C1175" t="str">
            <v>AYUDANTE</v>
          </cell>
          <cell r="J1175" t="str">
            <v>Hora</v>
          </cell>
          <cell r="K1175">
            <v>1.55</v>
          </cell>
          <cell r="L1175">
            <v>0</v>
          </cell>
          <cell r="M1175">
            <v>5585.1951348458342</v>
          </cell>
          <cell r="N1175">
            <v>8657.0524590110435</v>
          </cell>
        </row>
        <row r="1176">
          <cell r="B1176" t="str">
            <v>MO05</v>
          </cell>
          <cell r="C1176" t="str">
            <v>OFICIAL</v>
          </cell>
          <cell r="J1176" t="str">
            <v>Hora</v>
          </cell>
          <cell r="K1176">
            <v>1.55</v>
          </cell>
          <cell r="L1176">
            <v>0</v>
          </cell>
          <cell r="M1176">
            <v>8130.7501348458327</v>
          </cell>
          <cell r="N1176">
            <v>12602.662709011041</v>
          </cell>
        </row>
        <row r="1177">
          <cell r="B1177" t="str">
            <v>HRMN01</v>
          </cell>
          <cell r="C1177" t="str">
            <v>HERRAMIENTA MENOR</v>
          </cell>
          <cell r="J1177" t="str">
            <v>Glob</v>
          </cell>
          <cell r="K1177">
            <v>0.104977</v>
          </cell>
          <cell r="L1177">
            <v>0</v>
          </cell>
          <cell r="M1177">
            <v>21259.715168022085</v>
          </cell>
          <cell r="N1177">
            <v>2231.7811191934543</v>
          </cell>
        </row>
        <row r="1178">
          <cell r="B1178" t="str">
            <v>FH01</v>
          </cell>
          <cell r="C1178" t="str">
            <v>Celosia piso techo de 2.70x1.90 pintura electroestática</v>
          </cell>
          <cell r="J1178" t="str">
            <v>UND</v>
          </cell>
          <cell r="K1178">
            <v>1</v>
          </cell>
          <cell r="L1178">
            <v>0</v>
          </cell>
          <cell r="M1178">
            <v>1300000</v>
          </cell>
          <cell r="N1178">
            <v>1300000</v>
          </cell>
        </row>
        <row r="1179">
          <cell r="B1179" t="str">
            <v>ES02</v>
          </cell>
          <cell r="C1179" t="str">
            <v>SOLDADURA 6011X1/8"</v>
          </cell>
          <cell r="J1179" t="str">
            <v>KG</v>
          </cell>
          <cell r="K1179">
            <v>6.5</v>
          </cell>
          <cell r="L1179">
            <v>0</v>
          </cell>
          <cell r="M1179">
            <v>8700</v>
          </cell>
          <cell r="N1179">
            <v>56550</v>
          </cell>
        </row>
        <row r="1180">
          <cell r="B1180" t="str">
            <v>DM16</v>
          </cell>
          <cell r="C1180" t="str">
            <v>Anticorrosivo PHCL</v>
          </cell>
          <cell r="J1180" t="str">
            <v>GLN</v>
          </cell>
          <cell r="K1180">
            <v>1.1000000000000001</v>
          </cell>
          <cell r="L1180">
            <v>0</v>
          </cell>
          <cell r="M1180">
            <v>38462</v>
          </cell>
          <cell r="N1180">
            <v>42308.200000000004</v>
          </cell>
        </row>
        <row r="1181">
          <cell r="B1181" t="str">
            <v>DM02</v>
          </cell>
          <cell r="C1181" t="str">
            <v>Masilla plastica tec panel</v>
          </cell>
          <cell r="J1181" t="str">
            <v>CU</v>
          </cell>
          <cell r="K1181">
            <v>0.2</v>
          </cell>
          <cell r="L1181">
            <v>0</v>
          </cell>
          <cell r="M1181">
            <v>88900</v>
          </cell>
          <cell r="N1181">
            <v>17780</v>
          </cell>
        </row>
        <row r="1182">
          <cell r="B1182" t="str">
            <v>MC01</v>
          </cell>
          <cell r="C1182" t="str">
            <v>Soldador eléctrico</v>
          </cell>
          <cell r="J1182" t="str">
            <v>Día</v>
          </cell>
          <cell r="K1182">
            <v>0.5</v>
          </cell>
          <cell r="L1182">
            <v>0</v>
          </cell>
          <cell r="M1182">
            <v>28700</v>
          </cell>
          <cell r="N1182">
            <v>14350</v>
          </cell>
        </row>
        <row r="1184">
          <cell r="B1184" t="str">
            <v>Materiales</v>
          </cell>
          <cell r="D1184" t="str">
            <v>Equipos</v>
          </cell>
          <cell r="F1184" t="str">
            <v>AIU</v>
          </cell>
          <cell r="H1184" t="str">
            <v>Subtotal</v>
          </cell>
          <cell r="J1184" t="str">
            <v>Mano de Obra</v>
          </cell>
          <cell r="K1184" t="str">
            <v>Otros</v>
          </cell>
          <cell r="M1184" t="str">
            <v>VALOR TOTAL</v>
          </cell>
        </row>
        <row r="1185">
          <cell r="B1185">
            <v>1416638.2</v>
          </cell>
          <cell r="D1185">
            <v>16581.781119193452</v>
          </cell>
          <cell r="F1185">
            <v>0</v>
          </cell>
          <cell r="H1185">
            <v>1433219.9811191934</v>
          </cell>
          <cell r="J1185">
            <v>21259.715168022085</v>
          </cell>
          <cell r="K1185">
            <v>0</v>
          </cell>
          <cell r="M1185">
            <v>1454479.6962872155</v>
          </cell>
        </row>
        <row r="1188">
          <cell r="B1188" t="str">
            <v>07-07</v>
          </cell>
          <cell r="C1188" t="str">
            <v>SUM E INSTALACIÓN VIDRIO BLINDADO 1.6X2.9</v>
          </cell>
          <cell r="M1188" t="str">
            <v>UND</v>
          </cell>
        </row>
        <row r="1189">
          <cell r="C1189" t="str">
            <v>DESCRIPCIÓN</v>
          </cell>
          <cell r="J1189" t="str">
            <v>UND</v>
          </cell>
          <cell r="K1189" t="str">
            <v>CANT.</v>
          </cell>
          <cell r="L1189" t="str">
            <v>DESP.%</v>
          </cell>
          <cell r="M1189" t="str">
            <v>PRECIO UNIT</v>
          </cell>
          <cell r="N1189" t="str">
            <v>VALOR TOTAL</v>
          </cell>
        </row>
        <row r="1191">
          <cell r="B1191" t="str">
            <v>MO04</v>
          </cell>
          <cell r="C1191" t="str">
            <v>AYUDANTE</v>
          </cell>
          <cell r="J1191" t="str">
            <v>Hora</v>
          </cell>
          <cell r="K1191">
            <v>3</v>
          </cell>
          <cell r="L1191">
            <v>0</v>
          </cell>
          <cell r="M1191">
            <v>5585.1951348458342</v>
          </cell>
          <cell r="N1191">
            <v>16755.585404537502</v>
          </cell>
        </row>
        <row r="1192">
          <cell r="B1192" t="str">
            <v>MO05</v>
          </cell>
          <cell r="C1192" t="str">
            <v>OFICIAL</v>
          </cell>
          <cell r="J1192" t="str">
            <v>Hora</v>
          </cell>
          <cell r="K1192">
            <v>3</v>
          </cell>
          <cell r="L1192">
            <v>0</v>
          </cell>
          <cell r="M1192">
            <v>8130.7501348458327</v>
          </cell>
          <cell r="N1192">
            <v>24392.250404537499</v>
          </cell>
        </row>
        <row r="1193">
          <cell r="B1193" t="str">
            <v>HRMN01</v>
          </cell>
          <cell r="C1193" t="str">
            <v>HERRAMIENTA MENOR</v>
          </cell>
          <cell r="J1193" t="str">
            <v>Glob</v>
          </cell>
          <cell r="K1193">
            <v>0.10815</v>
          </cell>
          <cell r="L1193">
            <v>0</v>
          </cell>
          <cell r="M1193">
            <v>41147.835809074997</v>
          </cell>
          <cell r="N1193">
            <v>4450.1384427514604</v>
          </cell>
        </row>
        <row r="1194">
          <cell r="B1194" t="str">
            <v>FH02</v>
          </cell>
          <cell r="C1194" t="str">
            <v>Vidrio blindado N3 1.6x2.9</v>
          </cell>
          <cell r="J1194" t="str">
            <v>UND</v>
          </cell>
          <cell r="K1194">
            <v>1</v>
          </cell>
          <cell r="L1194">
            <v>0</v>
          </cell>
          <cell r="M1194">
            <v>3900000</v>
          </cell>
          <cell r="N1194">
            <v>3900000</v>
          </cell>
        </row>
        <row r="1195">
          <cell r="B1195" t="str">
            <v>DM32</v>
          </cell>
          <cell r="C1195" t="str">
            <v>Pisavidrio U 1/2x1/2 ANOLO</v>
          </cell>
          <cell r="J1195" t="str">
            <v>M2</v>
          </cell>
          <cell r="K1195">
            <v>0.2</v>
          </cell>
          <cell r="L1195">
            <v>0</v>
          </cell>
          <cell r="M1195">
            <v>15000</v>
          </cell>
          <cell r="N1195">
            <v>3000</v>
          </cell>
        </row>
        <row r="1196">
          <cell r="B1196" t="str">
            <v>DM18</v>
          </cell>
          <cell r="C1196" t="str">
            <v>Silicona fria en tubo</v>
          </cell>
          <cell r="J1196" t="str">
            <v>UND</v>
          </cell>
          <cell r="K1196">
            <v>0.2</v>
          </cell>
          <cell r="L1196">
            <v>0</v>
          </cell>
          <cell r="M1196">
            <v>9000</v>
          </cell>
          <cell r="N1196">
            <v>1800</v>
          </cell>
        </row>
        <row r="1197">
          <cell r="B1197" t="str">
            <v>ES02</v>
          </cell>
          <cell r="C1197" t="str">
            <v>SOLDADURA 6011X1/8"</v>
          </cell>
          <cell r="J1197" t="str">
            <v>KG</v>
          </cell>
          <cell r="K1197">
            <v>7.4999999999999997E-2</v>
          </cell>
          <cell r="L1197">
            <v>0</v>
          </cell>
          <cell r="M1197">
            <v>8700</v>
          </cell>
          <cell r="N1197">
            <v>652.5</v>
          </cell>
        </row>
        <row r="1198">
          <cell r="B1198" t="str">
            <v>DM16</v>
          </cell>
          <cell r="C1198" t="str">
            <v>Anticorrosivo PHCL</v>
          </cell>
          <cell r="J1198" t="str">
            <v>GLN</v>
          </cell>
          <cell r="K1198">
            <v>0.105</v>
          </cell>
          <cell r="L1198">
            <v>0</v>
          </cell>
          <cell r="M1198">
            <v>38462</v>
          </cell>
          <cell r="N1198">
            <v>4038.5099999999998</v>
          </cell>
        </row>
        <row r="1199">
          <cell r="B1199" t="str">
            <v>DM02</v>
          </cell>
          <cell r="C1199" t="str">
            <v>Masilla plastica tec panel</v>
          </cell>
          <cell r="J1199" t="str">
            <v>CU</v>
          </cell>
          <cell r="K1199">
            <v>0.5</v>
          </cell>
          <cell r="L1199">
            <v>0</v>
          </cell>
          <cell r="M1199">
            <v>88900</v>
          </cell>
          <cell r="N1199">
            <v>44450</v>
          </cell>
        </row>
        <row r="1200">
          <cell r="B1200" t="str">
            <v>DM17</v>
          </cell>
          <cell r="C1200" t="str">
            <v>Lamina metálica de aluminio tipo canal</v>
          </cell>
          <cell r="J1200" t="str">
            <v>ML</v>
          </cell>
          <cell r="K1200">
            <v>9</v>
          </cell>
          <cell r="L1200">
            <v>0.05</v>
          </cell>
          <cell r="M1200">
            <v>6364</v>
          </cell>
          <cell r="N1200">
            <v>60139.8</v>
          </cell>
        </row>
        <row r="1202">
          <cell r="B1202" t="str">
            <v>Materiales</v>
          </cell>
          <cell r="D1202" t="str">
            <v>Equipos</v>
          </cell>
          <cell r="F1202" t="str">
            <v>AIU</v>
          </cell>
          <cell r="H1202" t="str">
            <v>Subtotal</v>
          </cell>
          <cell r="J1202" t="str">
            <v>Mano de Obra</v>
          </cell>
          <cell r="K1202" t="str">
            <v>Otros</v>
          </cell>
          <cell r="M1202" t="str">
            <v>VALOR TOTAL</v>
          </cell>
        </row>
        <row r="1203">
          <cell r="B1203">
            <v>3904800</v>
          </cell>
          <cell r="D1203">
            <v>4450.1384427514604</v>
          </cell>
          <cell r="F1203">
            <v>0</v>
          </cell>
          <cell r="H1203">
            <v>3909250.1384427515</v>
          </cell>
          <cell r="J1203">
            <v>41147.835809074997</v>
          </cell>
          <cell r="K1203">
            <v>0</v>
          </cell>
          <cell r="M1203">
            <v>3950397.9742518263</v>
          </cell>
        </row>
        <row r="1206">
          <cell r="B1206" t="str">
            <v>07-08</v>
          </cell>
          <cell r="C1206" t="str">
            <v>SUM E INSTALACIÓN VIDRIO BLINDADO 1.6X1.45</v>
          </cell>
          <cell r="M1206" t="str">
            <v>UND</v>
          </cell>
        </row>
        <row r="1207">
          <cell r="C1207" t="str">
            <v>DESCRIPCIÓN</v>
          </cell>
          <cell r="J1207" t="str">
            <v>UND</v>
          </cell>
          <cell r="K1207" t="str">
            <v>CANT.</v>
          </cell>
          <cell r="L1207" t="str">
            <v>DESP.%</v>
          </cell>
          <cell r="M1207" t="str">
            <v>PRECIO UNIT</v>
          </cell>
          <cell r="N1207" t="str">
            <v>VALOR TOTAL</v>
          </cell>
        </row>
        <row r="1209">
          <cell r="B1209" t="str">
            <v>MO04</v>
          </cell>
          <cell r="C1209" t="str">
            <v>AYUDANTE</v>
          </cell>
          <cell r="J1209" t="str">
            <v>Hora</v>
          </cell>
          <cell r="K1209">
            <v>2.4500000000000002</v>
          </cell>
          <cell r="L1209">
            <v>0</v>
          </cell>
          <cell r="M1209">
            <v>5585.1951348458342</v>
          </cell>
          <cell r="N1209">
            <v>13683.728080372295</v>
          </cell>
        </row>
        <row r="1210">
          <cell r="B1210" t="str">
            <v>MO05</v>
          </cell>
          <cell r="C1210" t="str">
            <v>OFICIAL</v>
          </cell>
          <cell r="J1210" t="str">
            <v>Hora</v>
          </cell>
          <cell r="K1210">
            <v>2.4500000000000002</v>
          </cell>
          <cell r="L1210">
            <v>0</v>
          </cell>
          <cell r="M1210">
            <v>8130.7501348458327</v>
          </cell>
          <cell r="N1210">
            <v>19920.337830372293</v>
          </cell>
        </row>
        <row r="1211">
          <cell r="B1211" t="str">
            <v>HRMN01</v>
          </cell>
          <cell r="C1211" t="str">
            <v>HERRAMIENTA MENOR</v>
          </cell>
          <cell r="J1211" t="str">
            <v>Glob</v>
          </cell>
          <cell r="K1211">
            <v>8.5540000000000005E-2</v>
          </cell>
          <cell r="L1211">
            <v>0</v>
          </cell>
          <cell r="M1211">
            <v>33604.06591074459</v>
          </cell>
          <cell r="N1211">
            <v>2874.4917980050923</v>
          </cell>
        </row>
        <row r="1212">
          <cell r="B1212" t="str">
            <v>FH03</v>
          </cell>
          <cell r="C1212" t="str">
            <v>Vidrio blindado N3 1.6x1.45</v>
          </cell>
          <cell r="J1212" t="str">
            <v>UND</v>
          </cell>
          <cell r="K1212">
            <v>1</v>
          </cell>
          <cell r="L1212">
            <v>0</v>
          </cell>
          <cell r="M1212">
            <v>2300000</v>
          </cell>
          <cell r="N1212">
            <v>2300000</v>
          </cell>
        </row>
        <row r="1213">
          <cell r="B1213" t="str">
            <v>DM32</v>
          </cell>
          <cell r="C1213" t="str">
            <v>Pisavidrio U 1/2x1/2 ANOLO</v>
          </cell>
          <cell r="J1213" t="str">
            <v>M2</v>
          </cell>
          <cell r="K1213">
            <v>0.5</v>
          </cell>
          <cell r="L1213">
            <v>0</v>
          </cell>
          <cell r="M1213">
            <v>15000</v>
          </cell>
          <cell r="N1213">
            <v>7500</v>
          </cell>
        </row>
        <row r="1214">
          <cell r="B1214" t="str">
            <v>DM18</v>
          </cell>
          <cell r="C1214" t="str">
            <v>Silicona fria en tubo</v>
          </cell>
          <cell r="J1214" t="str">
            <v>UND</v>
          </cell>
          <cell r="K1214">
            <v>0.1356</v>
          </cell>
          <cell r="L1214">
            <v>0</v>
          </cell>
          <cell r="M1214">
            <v>9000</v>
          </cell>
          <cell r="N1214">
            <v>1220.4000000000001</v>
          </cell>
        </row>
        <row r="1215">
          <cell r="B1215" t="str">
            <v>ES02</v>
          </cell>
          <cell r="C1215" t="str">
            <v>SOLDADURA 6011X1/8"</v>
          </cell>
          <cell r="J1215" t="str">
            <v>KG</v>
          </cell>
          <cell r="K1215">
            <v>5.0799999999999998E-2</v>
          </cell>
          <cell r="L1215">
            <v>0</v>
          </cell>
          <cell r="M1215">
            <v>8700</v>
          </cell>
          <cell r="N1215">
            <v>441.96</v>
          </cell>
        </row>
        <row r="1216">
          <cell r="B1216" t="str">
            <v>DM16</v>
          </cell>
          <cell r="C1216" t="str">
            <v>Anticorrosivo PHCL</v>
          </cell>
          <cell r="J1216" t="str">
            <v>GLN</v>
          </cell>
          <cell r="K1216">
            <v>7.1199999999999999E-2</v>
          </cell>
          <cell r="L1216">
            <v>0</v>
          </cell>
          <cell r="M1216">
            <v>38462</v>
          </cell>
          <cell r="N1216">
            <v>2738.4944</v>
          </cell>
        </row>
        <row r="1217">
          <cell r="B1217" t="str">
            <v>DM02</v>
          </cell>
          <cell r="C1217" t="str">
            <v>Masilla plastica tec panel</v>
          </cell>
          <cell r="J1217" t="str">
            <v>CU</v>
          </cell>
          <cell r="K1217">
            <v>0.34</v>
          </cell>
          <cell r="L1217">
            <v>0</v>
          </cell>
          <cell r="M1217">
            <v>88900</v>
          </cell>
          <cell r="N1217">
            <v>30226.000000000004</v>
          </cell>
        </row>
        <row r="1218">
          <cell r="B1218" t="str">
            <v>DM17</v>
          </cell>
          <cell r="C1218" t="str">
            <v>Lamina metálica de aluminio tipo canal</v>
          </cell>
          <cell r="J1218" t="str">
            <v>ML</v>
          </cell>
          <cell r="K1218">
            <v>6.1</v>
          </cell>
          <cell r="L1218">
            <v>0.05</v>
          </cell>
          <cell r="M1218">
            <v>6364</v>
          </cell>
          <cell r="N1218">
            <v>40761.42</v>
          </cell>
        </row>
        <row r="1220">
          <cell r="B1220" t="str">
            <v>Materiales</v>
          </cell>
          <cell r="D1220" t="str">
            <v>Equipos</v>
          </cell>
          <cell r="F1220" t="str">
            <v>AIU</v>
          </cell>
          <cell r="H1220" t="str">
            <v>Subtotal</v>
          </cell>
          <cell r="J1220" t="str">
            <v>Mano de Obra</v>
          </cell>
          <cell r="K1220" t="str">
            <v>Otros</v>
          </cell>
          <cell r="M1220" t="str">
            <v>VALOR TOTAL</v>
          </cell>
        </row>
        <row r="1221">
          <cell r="B1221">
            <v>2382888.2744</v>
          </cell>
          <cell r="D1221">
            <v>2874.4917980050923</v>
          </cell>
          <cell r="F1221">
            <v>0</v>
          </cell>
          <cell r="H1221">
            <v>2385762.7661980051</v>
          </cell>
          <cell r="J1221">
            <v>33604.06591074459</v>
          </cell>
          <cell r="K1221">
            <v>0</v>
          </cell>
          <cell r="M1221">
            <v>2419366.8321087495</v>
          </cell>
        </row>
        <row r="1224">
          <cell r="B1224" t="str">
            <v>07-09</v>
          </cell>
          <cell r="C1224" t="str">
            <v>SUM E INSTALACIÓN VIDRIO BLINDADO 1.6X0.85</v>
          </cell>
          <cell r="M1224" t="str">
            <v>UND</v>
          </cell>
        </row>
        <row r="1225">
          <cell r="C1225" t="str">
            <v>DESCRIPCIÓN</v>
          </cell>
          <cell r="J1225" t="str">
            <v>UND</v>
          </cell>
          <cell r="K1225" t="str">
            <v>CANT.</v>
          </cell>
          <cell r="L1225" t="str">
            <v>DESP.%</v>
          </cell>
          <cell r="M1225" t="str">
            <v>PRECIO UNIT</v>
          </cell>
          <cell r="N1225" t="str">
            <v>VALOR TOTAL</v>
          </cell>
        </row>
        <row r="1227">
          <cell r="B1227" t="str">
            <v>MO04</v>
          </cell>
          <cell r="C1227" t="str">
            <v>AYUDANTE</v>
          </cell>
          <cell r="J1227" t="str">
            <v>Hora</v>
          </cell>
          <cell r="K1227">
            <v>2.0499999999999998</v>
          </cell>
          <cell r="L1227">
            <v>0</v>
          </cell>
          <cell r="M1227">
            <v>5585.1951348458342</v>
          </cell>
          <cell r="N1227">
            <v>11449.650026433959</v>
          </cell>
        </row>
        <row r="1228">
          <cell r="B1228" t="str">
            <v>MO05</v>
          </cell>
          <cell r="C1228" t="str">
            <v>OFICIAL</v>
          </cell>
          <cell r="J1228" t="str">
            <v>Hora</v>
          </cell>
          <cell r="K1228">
            <v>2.0499999999999998</v>
          </cell>
          <cell r="L1228">
            <v>0</v>
          </cell>
          <cell r="M1228">
            <v>8130.7501348458327</v>
          </cell>
          <cell r="N1228">
            <v>16668.037776433957</v>
          </cell>
        </row>
        <row r="1229">
          <cell r="B1229" t="str">
            <v>HRMN01</v>
          </cell>
          <cell r="C1229" t="str">
            <v>HERRAMIENTA MENOR</v>
          </cell>
          <cell r="J1229" t="str">
            <v>Glob</v>
          </cell>
          <cell r="K1229">
            <v>0.15</v>
          </cell>
          <cell r="L1229">
            <v>0</v>
          </cell>
          <cell r="M1229">
            <v>28117.687802867917</v>
          </cell>
          <cell r="N1229">
            <v>4217.6531704301869</v>
          </cell>
        </row>
        <row r="1230">
          <cell r="B1230" t="str">
            <v>FH04</v>
          </cell>
          <cell r="C1230" t="str">
            <v>Vidrio blindado N3 1.6x0.85</v>
          </cell>
          <cell r="J1230" t="str">
            <v>UND</v>
          </cell>
          <cell r="K1230">
            <v>1</v>
          </cell>
          <cell r="L1230">
            <v>0</v>
          </cell>
          <cell r="M1230">
            <v>1550000</v>
          </cell>
          <cell r="N1230">
            <v>1550000</v>
          </cell>
        </row>
        <row r="1231">
          <cell r="B1231" t="str">
            <v>DM32</v>
          </cell>
          <cell r="C1231" t="str">
            <v>Pisavidrio U 1/2x1/2 ANOLO</v>
          </cell>
          <cell r="J1231" t="str">
            <v>M2</v>
          </cell>
          <cell r="K1231">
            <v>0.4</v>
          </cell>
          <cell r="L1231">
            <v>0</v>
          </cell>
          <cell r="M1231">
            <v>15000</v>
          </cell>
          <cell r="N1231">
            <v>6000</v>
          </cell>
        </row>
        <row r="1232">
          <cell r="B1232" t="str">
            <v>DM18</v>
          </cell>
          <cell r="C1232" t="str">
            <v>Silicona fria en tubo</v>
          </cell>
          <cell r="J1232" t="str">
            <v>UND</v>
          </cell>
          <cell r="K1232">
            <v>0.11</v>
          </cell>
          <cell r="L1232">
            <v>0</v>
          </cell>
          <cell r="M1232">
            <v>9000</v>
          </cell>
          <cell r="N1232">
            <v>990</v>
          </cell>
        </row>
        <row r="1233">
          <cell r="B1233" t="str">
            <v>ES02</v>
          </cell>
          <cell r="C1233" t="str">
            <v>SOLDADURA 6011X1/8"</v>
          </cell>
          <cell r="J1233" t="str">
            <v>KG</v>
          </cell>
          <cell r="K1233">
            <v>4.0800000000000003E-2</v>
          </cell>
          <cell r="L1233">
            <v>0</v>
          </cell>
          <cell r="M1233">
            <v>8700</v>
          </cell>
          <cell r="N1233">
            <v>354.96000000000004</v>
          </cell>
        </row>
        <row r="1234">
          <cell r="B1234" t="str">
            <v>DM16</v>
          </cell>
          <cell r="C1234" t="str">
            <v>Anticorrosivo PHCL</v>
          </cell>
          <cell r="J1234" t="str">
            <v>GLN</v>
          </cell>
          <cell r="K1234">
            <v>5.7200000000000001E-2</v>
          </cell>
          <cell r="L1234">
            <v>0</v>
          </cell>
          <cell r="M1234">
            <v>38462</v>
          </cell>
          <cell r="N1234">
            <v>2200.0264000000002</v>
          </cell>
        </row>
        <row r="1235">
          <cell r="B1235" t="str">
            <v>DM02</v>
          </cell>
          <cell r="C1235" t="str">
            <v>Masilla plastica tec panel</v>
          </cell>
          <cell r="J1235" t="str">
            <v>CU</v>
          </cell>
          <cell r="K1235">
            <v>0.27</v>
          </cell>
          <cell r="L1235">
            <v>0</v>
          </cell>
          <cell r="M1235">
            <v>88900</v>
          </cell>
          <cell r="N1235">
            <v>24003</v>
          </cell>
        </row>
        <row r="1236">
          <cell r="B1236" t="str">
            <v>DM17</v>
          </cell>
          <cell r="C1236" t="str">
            <v>Lamina metálica de aluminio tipo canal</v>
          </cell>
          <cell r="J1236" t="str">
            <v>ML</v>
          </cell>
          <cell r="K1236">
            <v>4.9000000000000004</v>
          </cell>
          <cell r="L1236">
            <v>0.05</v>
          </cell>
          <cell r="M1236">
            <v>6364</v>
          </cell>
          <cell r="N1236">
            <v>32742.780000000002</v>
          </cell>
        </row>
        <row r="1238">
          <cell r="B1238" t="str">
            <v>Materiales</v>
          </cell>
          <cell r="D1238" t="str">
            <v>Equipos</v>
          </cell>
          <cell r="F1238" t="str">
            <v>AIU</v>
          </cell>
          <cell r="H1238" t="str">
            <v>Subtotal</v>
          </cell>
          <cell r="J1238" t="str">
            <v>Mano de Obra</v>
          </cell>
          <cell r="K1238" t="str">
            <v>Otros</v>
          </cell>
          <cell r="M1238" t="str">
            <v>VALOR TOTAL</v>
          </cell>
        </row>
        <row r="1239">
          <cell r="B1239">
            <v>1556990</v>
          </cell>
          <cell r="D1239">
            <v>4217.6531704301869</v>
          </cell>
          <cell r="F1239">
            <v>0</v>
          </cell>
          <cell r="H1239">
            <v>1561207.6531704301</v>
          </cell>
          <cell r="J1239">
            <v>28117.687802867917</v>
          </cell>
          <cell r="K1239">
            <v>0</v>
          </cell>
          <cell r="M1239">
            <v>1589325.3409732981</v>
          </cell>
        </row>
        <row r="1242">
          <cell r="B1242" t="str">
            <v>07-10</v>
          </cell>
          <cell r="C1242" t="str">
            <v>SUM E INSTALACIÓN MUEBLE DE COCINA 1.60X0.55X0.40</v>
          </cell>
          <cell r="M1242" t="str">
            <v>UND</v>
          </cell>
        </row>
        <row r="1243">
          <cell r="C1243" t="str">
            <v>DESCRIPCIÓN</v>
          </cell>
          <cell r="J1243" t="str">
            <v>UND</v>
          </cell>
          <cell r="K1243" t="str">
            <v>CANT.</v>
          </cell>
          <cell r="L1243" t="str">
            <v>DESP.%</v>
          </cell>
          <cell r="M1243" t="str">
            <v>PRECIO UNIT</v>
          </cell>
          <cell r="N1243" t="str">
            <v>VALOR TOTAL</v>
          </cell>
        </row>
        <row r="1245">
          <cell r="B1245" t="str">
            <v>MO04</v>
          </cell>
          <cell r="C1245" t="str">
            <v>AYUDANTE</v>
          </cell>
          <cell r="J1245" t="str">
            <v>Hora</v>
          </cell>
          <cell r="K1245">
            <v>0.52500000000000002</v>
          </cell>
          <cell r="L1245">
            <v>0</v>
          </cell>
          <cell r="M1245">
            <v>5585.1951348458342</v>
          </cell>
          <cell r="N1245">
            <v>2932.227445794063</v>
          </cell>
        </row>
        <row r="1246">
          <cell r="B1246" t="str">
            <v>MO05</v>
          </cell>
          <cell r="C1246" t="str">
            <v>OFICIAL</v>
          </cell>
          <cell r="J1246" t="str">
            <v>Hora</v>
          </cell>
          <cell r="K1246">
            <v>0.52500000000000002</v>
          </cell>
          <cell r="L1246">
            <v>0</v>
          </cell>
          <cell r="M1246">
            <v>8130.7501348458327</v>
          </cell>
          <cell r="N1246">
            <v>4268.6438207940628</v>
          </cell>
        </row>
        <row r="1247">
          <cell r="B1247" t="str">
            <v>HRMN01</v>
          </cell>
          <cell r="C1247" t="str">
            <v>HERRAMIENTA MENOR</v>
          </cell>
          <cell r="J1247" t="str">
            <v>Glob</v>
          </cell>
          <cell r="K1247">
            <v>9.2359999999999998E-2</v>
          </cell>
          <cell r="L1247">
            <v>0</v>
          </cell>
          <cell r="M1247">
            <v>7200.8712665881258</v>
          </cell>
          <cell r="N1247">
            <v>665.07247018207931</v>
          </cell>
        </row>
        <row r="1248">
          <cell r="B1248" t="str">
            <v>FH05</v>
          </cell>
          <cell r="C1248" t="str">
            <v>Mueble superior de cocina en RH 15mm de espesor,  hidrorepelente e impermeabilizado, laminado en color blanco de 1.60X0.55X0.40</v>
          </cell>
          <cell r="J1248" t="str">
            <v>UND</v>
          </cell>
          <cell r="K1248">
            <v>1</v>
          </cell>
          <cell r="L1248">
            <v>0</v>
          </cell>
          <cell r="M1248">
            <v>800000</v>
          </cell>
          <cell r="N1248">
            <v>800000</v>
          </cell>
        </row>
        <row r="1250">
          <cell r="B1250" t="str">
            <v>Materiales</v>
          </cell>
          <cell r="D1250" t="str">
            <v>Equipos</v>
          </cell>
          <cell r="F1250" t="str">
            <v>AIU</v>
          </cell>
          <cell r="H1250" t="str">
            <v>Subtotal</v>
          </cell>
          <cell r="J1250" t="str">
            <v>Mano de Obra</v>
          </cell>
          <cell r="K1250" t="str">
            <v>Otros</v>
          </cell>
          <cell r="M1250" t="str">
            <v>VALOR TOTAL</v>
          </cell>
        </row>
        <row r="1251">
          <cell r="B1251">
            <v>800000</v>
          </cell>
          <cell r="D1251">
            <v>665.07247018207931</v>
          </cell>
          <cell r="F1251">
            <v>0</v>
          </cell>
          <cell r="H1251">
            <v>800665.07247018209</v>
          </cell>
          <cell r="J1251">
            <v>7200.8712665881258</v>
          </cell>
          <cell r="K1251">
            <v>0</v>
          </cell>
          <cell r="M1251">
            <v>807865.94373677019</v>
          </cell>
        </row>
        <row r="1254">
          <cell r="B1254" t="str">
            <v>07-11</v>
          </cell>
          <cell r="C1254" t="str">
            <v>SUM E INSTALACIÓN MUEBLE DE COCINA  1.60X0.72X0.50</v>
          </cell>
          <cell r="M1254" t="str">
            <v>UND</v>
          </cell>
        </row>
        <row r="1255">
          <cell r="C1255" t="str">
            <v>DESCRIPCIÓN</v>
          </cell>
          <cell r="J1255" t="str">
            <v>UND</v>
          </cell>
          <cell r="K1255" t="str">
            <v>CANT.</v>
          </cell>
          <cell r="L1255" t="str">
            <v>DESP.%</v>
          </cell>
          <cell r="M1255" t="str">
            <v>PRECIO UNIT</v>
          </cell>
          <cell r="N1255" t="str">
            <v>VALOR TOTAL</v>
          </cell>
        </row>
        <row r="1257">
          <cell r="B1257" t="str">
            <v>MO04</v>
          </cell>
          <cell r="C1257" t="str">
            <v>AYUDANTE</v>
          </cell>
          <cell r="J1257" t="str">
            <v>Hora</v>
          </cell>
          <cell r="K1257">
            <v>0.45</v>
          </cell>
          <cell r="L1257">
            <v>0</v>
          </cell>
          <cell r="M1257">
            <v>5585.1951348458342</v>
          </cell>
          <cell r="N1257">
            <v>2513.3378106806254</v>
          </cell>
        </row>
        <row r="1258">
          <cell r="B1258" t="str">
            <v>MO05</v>
          </cell>
          <cell r="C1258" t="str">
            <v>OFICIAL</v>
          </cell>
          <cell r="J1258" t="str">
            <v>Hora</v>
          </cell>
          <cell r="K1258">
            <v>0.45</v>
          </cell>
          <cell r="L1258">
            <v>0</v>
          </cell>
          <cell r="M1258">
            <v>8130.7501348458327</v>
          </cell>
          <cell r="N1258">
            <v>3658.8375606806248</v>
          </cell>
        </row>
        <row r="1259">
          <cell r="B1259" t="str">
            <v>HRMN01</v>
          </cell>
          <cell r="C1259" t="str">
            <v>HERRAMIENTA MENOR</v>
          </cell>
          <cell r="J1259" t="str">
            <v>Glob</v>
          </cell>
          <cell r="K1259">
            <v>0.15</v>
          </cell>
          <cell r="L1259">
            <v>0</v>
          </cell>
          <cell r="M1259">
            <v>6172.1753713612507</v>
          </cell>
          <cell r="N1259">
            <v>925.82630570418758</v>
          </cell>
        </row>
        <row r="1260">
          <cell r="B1260" t="str">
            <v>FH06</v>
          </cell>
          <cell r="C1260" t="str">
            <v>Mueble superior de cocina en RH 15mm de espesor,  hidrorepelente e impermeabilizado, laminado en color blanco de  1.60X0.72X0.50</v>
          </cell>
          <cell r="J1260" t="str">
            <v>UND</v>
          </cell>
          <cell r="K1260">
            <v>1</v>
          </cell>
          <cell r="L1260">
            <v>0</v>
          </cell>
          <cell r="M1260">
            <v>800000</v>
          </cell>
          <cell r="N1260">
            <v>800000</v>
          </cell>
        </row>
        <row r="1262">
          <cell r="B1262" t="str">
            <v>Materiales</v>
          </cell>
          <cell r="D1262" t="str">
            <v>Equipos</v>
          </cell>
          <cell r="F1262" t="str">
            <v>AIU</v>
          </cell>
          <cell r="H1262" t="str">
            <v>Subtotal</v>
          </cell>
          <cell r="J1262" t="str">
            <v>Mano de Obra</v>
          </cell>
          <cell r="K1262" t="str">
            <v>Otros</v>
          </cell>
          <cell r="M1262" t="str">
            <v>VALOR TOTAL</v>
          </cell>
        </row>
        <row r="1263">
          <cell r="B1263">
            <v>800000</v>
          </cell>
          <cell r="D1263">
            <v>925.82630570418758</v>
          </cell>
          <cell r="F1263">
            <v>0</v>
          </cell>
          <cell r="H1263">
            <v>800925.82630570419</v>
          </cell>
          <cell r="J1263">
            <v>6172.1753713612507</v>
          </cell>
          <cell r="K1263">
            <v>0</v>
          </cell>
          <cell r="M1263">
            <v>807098.00167706539</v>
          </cell>
        </row>
        <row r="1266">
          <cell r="B1266" t="str">
            <v>07-12</v>
          </cell>
          <cell r="C1266" t="str">
            <v>SUM E INSTALACIÓN MUEBLE DE COCINA 0.77X0.40X0.40</v>
          </cell>
          <cell r="M1266" t="str">
            <v>UND</v>
          </cell>
        </row>
        <row r="1267">
          <cell r="C1267" t="str">
            <v>DESCRIPCIÓN</v>
          </cell>
          <cell r="J1267" t="str">
            <v>UND</v>
          </cell>
          <cell r="K1267" t="str">
            <v>CANT.</v>
          </cell>
          <cell r="L1267" t="str">
            <v>DESP.%</v>
          </cell>
          <cell r="M1267" t="str">
            <v>PRECIO UNIT</v>
          </cell>
          <cell r="N1267" t="str">
            <v>VALOR TOTAL</v>
          </cell>
        </row>
        <row r="1269">
          <cell r="B1269" t="str">
            <v>MO04</v>
          </cell>
          <cell r="C1269" t="str">
            <v>AYUDANTE</v>
          </cell>
          <cell r="J1269" t="str">
            <v>Hora</v>
          </cell>
          <cell r="K1269">
            <v>0.45</v>
          </cell>
          <cell r="L1269">
            <v>0</v>
          </cell>
          <cell r="M1269">
            <v>5585.1951348458342</v>
          </cell>
          <cell r="N1269">
            <v>2513.3378106806254</v>
          </cell>
        </row>
        <row r="1270">
          <cell r="B1270" t="str">
            <v>MO05</v>
          </cell>
          <cell r="C1270" t="str">
            <v>OFICIAL</v>
          </cell>
          <cell r="J1270" t="str">
            <v>Hora</v>
          </cell>
          <cell r="K1270">
            <v>0.45</v>
          </cell>
          <cell r="L1270">
            <v>0</v>
          </cell>
          <cell r="M1270">
            <v>8130.7501348458327</v>
          </cell>
          <cell r="N1270">
            <v>3658.8375606806248</v>
          </cell>
        </row>
        <row r="1271">
          <cell r="B1271" t="str">
            <v>HRMN01</v>
          </cell>
          <cell r="C1271" t="str">
            <v>HERRAMIENTA MENOR</v>
          </cell>
          <cell r="J1271" t="str">
            <v>Glob</v>
          </cell>
          <cell r="K1271">
            <v>0.15</v>
          </cell>
          <cell r="L1271">
            <v>0</v>
          </cell>
          <cell r="M1271">
            <v>6172.1753713612507</v>
          </cell>
          <cell r="N1271">
            <v>925.82630570418758</v>
          </cell>
        </row>
        <row r="1272">
          <cell r="B1272" t="str">
            <v>FH07</v>
          </cell>
          <cell r="C1272" t="str">
            <v>Mueble superior de cocina en RH 15mm de espesor,  hidrorepelente e impermeabilizado, laminado en color blanco de 0.77X0.40X0.40</v>
          </cell>
          <cell r="J1272" t="str">
            <v>UND</v>
          </cell>
          <cell r="K1272">
            <v>1</v>
          </cell>
          <cell r="L1272">
            <v>0</v>
          </cell>
          <cell r="M1272">
            <v>450000</v>
          </cell>
          <cell r="N1272">
            <v>450000</v>
          </cell>
        </row>
        <row r="1274">
          <cell r="B1274" t="str">
            <v>Materiales</v>
          </cell>
          <cell r="D1274" t="str">
            <v>Equipos</v>
          </cell>
          <cell r="F1274" t="str">
            <v>AIU</v>
          </cell>
          <cell r="H1274" t="str">
            <v>Subtotal</v>
          </cell>
          <cell r="J1274" t="str">
            <v>Mano de Obra</v>
          </cell>
          <cell r="K1274" t="str">
            <v>Otros</v>
          </cell>
          <cell r="M1274" t="str">
            <v>VALOR TOTAL</v>
          </cell>
        </row>
        <row r="1275">
          <cell r="B1275">
            <v>450000</v>
          </cell>
          <cell r="D1275">
            <v>925.82630570418758</v>
          </cell>
          <cell r="F1275">
            <v>0</v>
          </cell>
          <cell r="H1275">
            <v>450925.82630570419</v>
          </cell>
          <cell r="J1275">
            <v>6172.1753713612507</v>
          </cell>
          <cell r="K1275">
            <v>0</v>
          </cell>
          <cell r="M1275">
            <v>457098.00167706545</v>
          </cell>
        </row>
        <row r="1278">
          <cell r="B1278" t="str">
            <v>07-13</v>
          </cell>
          <cell r="C1278" t="str">
            <v>SUM E INSTALACIÓN LOCKER EN BAÑO DE 1.80X1.20X0.50</v>
          </cell>
          <cell r="M1278" t="str">
            <v>UND</v>
          </cell>
        </row>
        <row r="1279">
          <cell r="C1279" t="str">
            <v>DESCRIPCIÓN</v>
          </cell>
          <cell r="J1279" t="str">
            <v>UND</v>
          </cell>
          <cell r="K1279" t="str">
            <v>CANT.</v>
          </cell>
          <cell r="L1279" t="str">
            <v>DESP.%</v>
          </cell>
          <cell r="M1279" t="str">
            <v>PRECIO UNIT</v>
          </cell>
          <cell r="N1279" t="str">
            <v>VALOR TOTAL</v>
          </cell>
        </row>
        <row r="1281">
          <cell r="B1281" t="str">
            <v>MO04</v>
          </cell>
          <cell r="C1281" t="str">
            <v>AYUDANTE</v>
          </cell>
          <cell r="J1281" t="str">
            <v>Hora</v>
          </cell>
          <cell r="K1281">
            <v>0.4</v>
          </cell>
          <cell r="L1281">
            <v>0</v>
          </cell>
          <cell r="M1281">
            <v>5585.1951348458342</v>
          </cell>
          <cell r="N1281">
            <v>2234.0780539383336</v>
          </cell>
        </row>
        <row r="1282">
          <cell r="B1282" t="str">
            <v>MO05</v>
          </cell>
          <cell r="C1282" t="str">
            <v>OFICIAL</v>
          </cell>
          <cell r="J1282" t="str">
            <v>Hora</v>
          </cell>
          <cell r="K1282">
            <v>0.4</v>
          </cell>
          <cell r="L1282">
            <v>0</v>
          </cell>
          <cell r="M1282">
            <v>8130.7501348458327</v>
          </cell>
          <cell r="N1282">
            <v>3252.3000539383333</v>
          </cell>
        </row>
        <row r="1283">
          <cell r="B1283" t="str">
            <v>HRMN01</v>
          </cell>
          <cell r="C1283" t="str">
            <v>HERRAMIENTA MENOR</v>
          </cell>
          <cell r="J1283" t="str">
            <v>Glob</v>
          </cell>
          <cell r="K1283">
            <v>0.1</v>
          </cell>
          <cell r="L1283">
            <v>0</v>
          </cell>
          <cell r="M1283">
            <v>5486.3781078766669</v>
          </cell>
          <cell r="N1283">
            <v>548.63781078766669</v>
          </cell>
        </row>
        <row r="1284">
          <cell r="B1284" t="str">
            <v>FH08</v>
          </cell>
          <cell r="C1284" t="str">
            <v xml:space="preserve">Locker en baño  RH 15mm de espesor,  hidrorepelente e impermeabilizado, laminado en color wengue  1.80X1.20X0.50 </v>
          </cell>
          <cell r="J1284" t="str">
            <v>UND</v>
          </cell>
          <cell r="K1284">
            <v>1</v>
          </cell>
          <cell r="L1284">
            <v>0</v>
          </cell>
          <cell r="M1284">
            <v>509900</v>
          </cell>
          <cell r="N1284">
            <v>509900</v>
          </cell>
        </row>
        <row r="1286">
          <cell r="B1286" t="str">
            <v>Materiales</v>
          </cell>
          <cell r="D1286" t="str">
            <v>Equipos</v>
          </cell>
          <cell r="F1286" t="str">
            <v>AIU</v>
          </cell>
          <cell r="H1286" t="str">
            <v>Subtotal</v>
          </cell>
          <cell r="J1286" t="str">
            <v>Mano de Obra</v>
          </cell>
          <cell r="K1286" t="str">
            <v>Otros</v>
          </cell>
          <cell r="M1286" t="str">
            <v>VALOR TOTAL</v>
          </cell>
        </row>
        <row r="1287">
          <cell r="B1287">
            <v>509900</v>
          </cell>
          <cell r="D1287">
            <v>548.63781078766669</v>
          </cell>
          <cell r="F1287">
            <v>0</v>
          </cell>
          <cell r="H1287">
            <v>510448.63781078765</v>
          </cell>
          <cell r="J1287">
            <v>5486.3781078766669</v>
          </cell>
          <cell r="K1287">
            <v>0</v>
          </cell>
          <cell r="M1287">
            <v>515935.01591866434</v>
          </cell>
        </row>
        <row r="1290">
          <cell r="B1290" t="str">
            <v>07-14</v>
          </cell>
          <cell r="C1290" t="str">
            <v>SUM E INSTALACIÓN LOCKER EN BAÑO DE 1.80X0.70X0.40</v>
          </cell>
          <cell r="M1290" t="str">
            <v>UND</v>
          </cell>
        </row>
        <row r="1291">
          <cell r="C1291" t="str">
            <v>DESCRIPCIÓN</v>
          </cell>
          <cell r="J1291" t="str">
            <v>UND</v>
          </cell>
          <cell r="K1291" t="str">
            <v>CANT.</v>
          </cell>
          <cell r="L1291" t="str">
            <v>DESP.%</v>
          </cell>
          <cell r="M1291" t="str">
            <v>PRECIO UNIT</v>
          </cell>
          <cell r="N1291" t="str">
            <v>VALOR TOTAL</v>
          </cell>
        </row>
        <row r="1293">
          <cell r="B1293" t="str">
            <v>MO04</v>
          </cell>
          <cell r="C1293" t="str">
            <v>AYUDANTE</v>
          </cell>
          <cell r="J1293" t="str">
            <v>Hora</v>
          </cell>
          <cell r="K1293">
            <v>0.4</v>
          </cell>
          <cell r="L1293">
            <v>0</v>
          </cell>
          <cell r="M1293">
            <v>5585.1951348458342</v>
          </cell>
          <cell r="N1293">
            <v>2234.0780539383336</v>
          </cell>
        </row>
        <row r="1294">
          <cell r="B1294" t="str">
            <v>MO05</v>
          </cell>
          <cell r="C1294" t="str">
            <v>OFICIAL</v>
          </cell>
          <cell r="J1294" t="str">
            <v>Hora</v>
          </cell>
          <cell r="K1294">
            <v>0.4</v>
          </cell>
          <cell r="L1294">
            <v>0</v>
          </cell>
          <cell r="M1294">
            <v>8130.7501348458327</v>
          </cell>
          <cell r="N1294">
            <v>3252.3000539383333</v>
          </cell>
        </row>
        <row r="1295">
          <cell r="B1295" t="str">
            <v>HRMN01</v>
          </cell>
          <cell r="C1295" t="str">
            <v>HERRAMIENTA MENOR</v>
          </cell>
          <cell r="J1295" t="str">
            <v>Glob</v>
          </cell>
          <cell r="K1295">
            <v>0.1</v>
          </cell>
          <cell r="L1295">
            <v>0</v>
          </cell>
          <cell r="M1295">
            <v>5486.3781078766669</v>
          </cell>
          <cell r="N1295">
            <v>548.63781078766669</v>
          </cell>
        </row>
        <row r="1296">
          <cell r="B1296" t="str">
            <v>FH09</v>
          </cell>
          <cell r="C1296" t="str">
            <v xml:space="preserve">Locker en baño  RH 15mm de espesor,  hidrorepelente e impermeabilizado, laminado en color wengue 1.80X0.70X0.40 </v>
          </cell>
          <cell r="J1296" t="str">
            <v>UND</v>
          </cell>
          <cell r="K1296">
            <v>1</v>
          </cell>
          <cell r="L1296">
            <v>0</v>
          </cell>
          <cell r="M1296">
            <v>420000</v>
          </cell>
          <cell r="N1296">
            <v>420000</v>
          </cell>
        </row>
        <row r="1298">
          <cell r="B1298" t="str">
            <v>Materiales</v>
          </cell>
          <cell r="D1298" t="str">
            <v>Equipos</v>
          </cell>
          <cell r="F1298" t="str">
            <v>AIU</v>
          </cell>
          <cell r="H1298" t="str">
            <v>Subtotal</v>
          </cell>
          <cell r="J1298" t="str">
            <v>Mano de Obra</v>
          </cell>
          <cell r="K1298" t="str">
            <v>Otros</v>
          </cell>
          <cell r="M1298" t="str">
            <v>VALOR TOTAL</v>
          </cell>
        </row>
        <row r="1299">
          <cell r="B1299">
            <v>420000</v>
          </cell>
          <cell r="D1299">
            <v>548.63781078766669</v>
          </cell>
          <cell r="F1299">
            <v>0</v>
          </cell>
          <cell r="H1299">
            <v>420548.63781078765</v>
          </cell>
          <cell r="J1299">
            <v>5486.3781078766669</v>
          </cell>
          <cell r="K1299">
            <v>0</v>
          </cell>
          <cell r="M1299">
            <v>426035.01591866434</v>
          </cell>
        </row>
        <row r="1302">
          <cell r="B1302" t="str">
            <v>07-15</v>
          </cell>
          <cell r="C1302" t="str">
            <v>SUM E INSTALACIÓN DE MESÓN EN GRANITO PULIDO 1.60X0.60</v>
          </cell>
          <cell r="M1302" t="str">
            <v>UND</v>
          </cell>
        </row>
        <row r="1303">
          <cell r="C1303" t="str">
            <v>DESCRIPCIÓN</v>
          </cell>
          <cell r="J1303" t="str">
            <v>UND</v>
          </cell>
          <cell r="K1303" t="str">
            <v>CANT.</v>
          </cell>
          <cell r="L1303" t="str">
            <v>DESP.%</v>
          </cell>
          <cell r="M1303" t="str">
            <v>PRECIO UNIT</v>
          </cell>
          <cell r="N1303" t="str">
            <v>VALOR TOTAL</v>
          </cell>
        </row>
        <row r="1305">
          <cell r="B1305" t="str">
            <v>MO04</v>
          </cell>
          <cell r="C1305" t="str">
            <v>AYUDANTE</v>
          </cell>
          <cell r="J1305" t="str">
            <v>Hora</v>
          </cell>
          <cell r="K1305">
            <v>16</v>
          </cell>
          <cell r="L1305">
            <v>0</v>
          </cell>
          <cell r="M1305">
            <v>5585.1951348458342</v>
          </cell>
          <cell r="N1305">
            <v>89363.122157533347</v>
          </cell>
        </row>
        <row r="1306">
          <cell r="B1306" t="str">
            <v>MO05</v>
          </cell>
          <cell r="C1306" t="str">
            <v>OFICIAL</v>
          </cell>
          <cell r="J1306" t="str">
            <v>Hora</v>
          </cell>
          <cell r="K1306">
            <v>16</v>
          </cell>
          <cell r="L1306">
            <v>0</v>
          </cell>
          <cell r="M1306">
            <v>8130.7501348458327</v>
          </cell>
          <cell r="N1306">
            <v>130092.00215753332</v>
          </cell>
        </row>
        <row r="1307">
          <cell r="B1307" t="str">
            <v>HRMN01</v>
          </cell>
          <cell r="C1307" t="str">
            <v>HERRAMIENTA MENOR</v>
          </cell>
          <cell r="J1307" t="str">
            <v>Glob</v>
          </cell>
          <cell r="K1307">
            <v>0.2</v>
          </cell>
          <cell r="L1307">
            <v>0</v>
          </cell>
          <cell r="M1307">
            <v>219455.12431506667</v>
          </cell>
          <cell r="N1307">
            <v>43891.024863013336</v>
          </cell>
        </row>
        <row r="1308">
          <cell r="B1308" t="str">
            <v>FH10</v>
          </cell>
          <cell r="C1308" t="str">
            <v>Mesón en granito pulido negro absoluto 1.60X0.60 (Incl. Corte)</v>
          </cell>
          <cell r="J1308" t="str">
            <v>M2</v>
          </cell>
          <cell r="K1308">
            <v>1.1000000000000001</v>
          </cell>
          <cell r="L1308">
            <v>0.05</v>
          </cell>
          <cell r="M1308">
            <v>320000</v>
          </cell>
          <cell r="N1308">
            <v>369600</v>
          </cell>
        </row>
        <row r="1309">
          <cell r="B1309" t="str">
            <v>PX01</v>
          </cell>
          <cell r="C1309" t="str">
            <v>Concreto premezclado 3000 PSI</v>
          </cell>
          <cell r="J1309" t="str">
            <v>M3</v>
          </cell>
          <cell r="K1309">
            <v>0.27</v>
          </cell>
          <cell r="L1309">
            <v>0.05</v>
          </cell>
          <cell r="M1309">
            <v>319987.68</v>
          </cell>
          <cell r="N1309">
            <v>90716.50728000002</v>
          </cell>
        </row>
        <row r="1310">
          <cell r="B1310" t="str">
            <v>MC32</v>
          </cell>
          <cell r="C1310" t="str">
            <v>Transporte Mixer M3*KM</v>
          </cell>
          <cell r="J1310" t="str">
            <v>M3*KM</v>
          </cell>
          <cell r="K1310">
            <v>18</v>
          </cell>
          <cell r="L1310">
            <v>0</v>
          </cell>
          <cell r="M1310">
            <v>800</v>
          </cell>
          <cell r="N1310">
            <v>14400</v>
          </cell>
        </row>
        <row r="1311">
          <cell r="B1311" t="str">
            <v>AC18</v>
          </cell>
          <cell r="C1311" t="str">
            <v>HIERR. DE 60000 PSI 420 MPA</v>
          </cell>
          <cell r="J1311" t="str">
            <v>KG</v>
          </cell>
          <cell r="K1311">
            <v>28.42</v>
          </cell>
          <cell r="L1311">
            <v>0.05</v>
          </cell>
          <cell r="M1311">
            <v>2400</v>
          </cell>
          <cell r="N1311">
            <v>71618.400000000009</v>
          </cell>
        </row>
        <row r="1312">
          <cell r="B1312" t="str">
            <v>FH48</v>
          </cell>
          <cell r="C1312" t="str">
            <v>Estantería OTOBO ENTREPAÑO =3</v>
          </cell>
          <cell r="J1312" t="str">
            <v>ML</v>
          </cell>
          <cell r="K1312">
            <v>1.2</v>
          </cell>
          <cell r="L1312">
            <v>0</v>
          </cell>
          <cell r="M1312">
            <v>41652</v>
          </cell>
          <cell r="N1312">
            <v>49982.400000000001</v>
          </cell>
        </row>
        <row r="1313">
          <cell r="B1313" t="str">
            <v>FH49</v>
          </cell>
          <cell r="C1313" t="str">
            <v>Gabinete de lujo cabinado A=40-50 H=50-60</v>
          </cell>
          <cell r="J1313" t="str">
            <v>UND</v>
          </cell>
          <cell r="K1313">
            <v>1</v>
          </cell>
          <cell r="L1313">
            <v>0</v>
          </cell>
          <cell r="M1313">
            <v>590440</v>
          </cell>
          <cell r="N1313">
            <v>590440</v>
          </cell>
        </row>
        <row r="1314">
          <cell r="B1314" t="str">
            <v>MC20</v>
          </cell>
          <cell r="C1314" t="str">
            <v>Vibrador eléctrico de concreto</v>
          </cell>
          <cell r="J1314" t="str">
            <v>Día</v>
          </cell>
          <cell r="K1314">
            <v>1</v>
          </cell>
          <cell r="L1314">
            <v>0</v>
          </cell>
          <cell r="M1314">
            <v>34800</v>
          </cell>
          <cell r="N1314">
            <v>34800</v>
          </cell>
        </row>
        <row r="1315">
          <cell r="B1315" t="str">
            <v>FH31</v>
          </cell>
          <cell r="C1315" t="str">
            <v xml:space="preserve">Estuco plástico blanco </v>
          </cell>
          <cell r="J1315" t="str">
            <v>GLN</v>
          </cell>
          <cell r="K1315">
            <v>0.8</v>
          </cell>
          <cell r="L1315">
            <v>0</v>
          </cell>
          <cell r="M1315">
            <v>42768.6</v>
          </cell>
          <cell r="N1315">
            <v>34214.879999999997</v>
          </cell>
        </row>
        <row r="1316">
          <cell r="B1316" t="str">
            <v>FH32</v>
          </cell>
          <cell r="C1316" t="str">
            <v>Pintura PINTUCO vinitex vida blanco</v>
          </cell>
          <cell r="J1316" t="str">
            <v>GLN</v>
          </cell>
          <cell r="K1316">
            <v>0.3</v>
          </cell>
          <cell r="L1316">
            <v>0</v>
          </cell>
          <cell r="M1316">
            <v>54246.585365853665</v>
          </cell>
          <cell r="N1316">
            <v>16273.975609756098</v>
          </cell>
        </row>
        <row r="1318">
          <cell r="B1318" t="str">
            <v>Materiales</v>
          </cell>
          <cell r="D1318" t="str">
            <v>Equipos</v>
          </cell>
          <cell r="F1318" t="str">
            <v>AIU</v>
          </cell>
          <cell r="H1318" t="str">
            <v>Subtotal</v>
          </cell>
          <cell r="J1318" t="str">
            <v>Mano de Obra</v>
          </cell>
          <cell r="K1318" t="str">
            <v>Otros</v>
          </cell>
          <cell r="M1318" t="str">
            <v>VALOR TOTAL</v>
          </cell>
        </row>
        <row r="1319">
          <cell r="B1319">
            <v>1222846.162889756</v>
          </cell>
          <cell r="D1319">
            <v>93091.024863013328</v>
          </cell>
          <cell r="F1319">
            <v>0</v>
          </cell>
          <cell r="H1319">
            <v>1315937.1877527693</v>
          </cell>
          <cell r="J1319">
            <v>219455.12431506667</v>
          </cell>
          <cell r="K1319">
            <v>0</v>
          </cell>
          <cell r="M1319">
            <v>1535392.3120678361</v>
          </cell>
        </row>
        <row r="1322">
          <cell r="B1322" t="str">
            <v>07-16</v>
          </cell>
          <cell r="C1322" t="str">
            <v>SUM E INSTALACIÓN DE MESÓN EN GRANITO PULIDO 2.85X0.15X0.5X0.80</v>
          </cell>
          <cell r="M1322" t="str">
            <v>UND</v>
          </cell>
        </row>
        <row r="1323">
          <cell r="C1323" t="str">
            <v>DESCRIPCIÓN</v>
          </cell>
          <cell r="J1323" t="str">
            <v>UND</v>
          </cell>
          <cell r="K1323" t="str">
            <v>CANT.</v>
          </cell>
          <cell r="L1323" t="str">
            <v>DESP.%</v>
          </cell>
          <cell r="M1323" t="str">
            <v>PRECIO UNIT</v>
          </cell>
          <cell r="N1323" t="str">
            <v>VALOR TOTAL</v>
          </cell>
        </row>
        <row r="1325">
          <cell r="B1325" t="str">
            <v>MO04</v>
          </cell>
          <cell r="C1325" t="str">
            <v>AYUDANTE</v>
          </cell>
          <cell r="J1325" t="str">
            <v>Hora</v>
          </cell>
          <cell r="K1325">
            <v>20</v>
          </cell>
          <cell r="L1325">
            <v>0</v>
          </cell>
          <cell r="M1325">
            <v>5585.1951348458342</v>
          </cell>
          <cell r="N1325">
            <v>111703.90269691669</v>
          </cell>
        </row>
        <row r="1326">
          <cell r="B1326" t="str">
            <v>MO05</v>
          </cell>
          <cell r="C1326" t="str">
            <v>OFICIAL</v>
          </cell>
          <cell r="J1326" t="str">
            <v>Hora</v>
          </cell>
          <cell r="K1326">
            <v>20</v>
          </cell>
          <cell r="L1326">
            <v>0</v>
          </cell>
          <cell r="M1326">
            <v>8130.7501348458327</v>
          </cell>
          <cell r="N1326">
            <v>162615.00269691666</v>
          </cell>
        </row>
        <row r="1327">
          <cell r="B1327" t="str">
            <v>HRMN01</v>
          </cell>
          <cell r="C1327" t="str">
            <v>HERRAMIENTA MENOR</v>
          </cell>
          <cell r="J1327" t="str">
            <v>Glob</v>
          </cell>
          <cell r="K1327">
            <v>0.2</v>
          </cell>
          <cell r="L1327">
            <v>0</v>
          </cell>
          <cell r="M1327">
            <v>274318.90539383335</v>
          </cell>
          <cell r="N1327">
            <v>54863.781078766675</v>
          </cell>
        </row>
        <row r="1328">
          <cell r="B1328" t="str">
            <v>FH11</v>
          </cell>
          <cell r="C1328" t="str">
            <v>Mesón en L en granito pulido negro absoluto  2.85X1.55X0.50X0.80   (Incl. Corte)</v>
          </cell>
          <cell r="J1328" t="str">
            <v>M2</v>
          </cell>
          <cell r="K1328">
            <v>2.8</v>
          </cell>
          <cell r="L1328">
            <v>0.05</v>
          </cell>
          <cell r="M1328">
            <v>320000</v>
          </cell>
          <cell r="N1328">
            <v>940800</v>
          </cell>
        </row>
        <row r="1329">
          <cell r="B1329" t="str">
            <v>PX01</v>
          </cell>
          <cell r="C1329" t="str">
            <v>Concreto premezclado 3000 PSI</v>
          </cell>
          <cell r="J1329" t="str">
            <v>M3</v>
          </cell>
          <cell r="K1329">
            <v>0.27</v>
          </cell>
          <cell r="L1329">
            <v>0.05</v>
          </cell>
          <cell r="M1329">
            <v>319987.68</v>
          </cell>
          <cell r="N1329">
            <v>90716.50728000002</v>
          </cell>
        </row>
        <row r="1330">
          <cell r="B1330" t="str">
            <v>MC32</v>
          </cell>
          <cell r="C1330" t="str">
            <v>Transporte Mixer M3*KM</v>
          </cell>
          <cell r="J1330" t="str">
            <v>M3*KM</v>
          </cell>
          <cell r="K1330">
            <v>18</v>
          </cell>
          <cell r="L1330">
            <v>0</v>
          </cell>
          <cell r="M1330">
            <v>800</v>
          </cell>
          <cell r="N1330">
            <v>14400</v>
          </cell>
        </row>
        <row r="1331">
          <cell r="B1331" t="str">
            <v>AC18</v>
          </cell>
          <cell r="C1331" t="str">
            <v>HIERR. DE 60000 PSI 420 MPA</v>
          </cell>
          <cell r="J1331" t="str">
            <v>KG</v>
          </cell>
          <cell r="K1331">
            <v>51.94</v>
          </cell>
          <cell r="L1331">
            <v>0.05</v>
          </cell>
          <cell r="M1331">
            <v>2400</v>
          </cell>
          <cell r="N1331">
            <v>130888.8</v>
          </cell>
        </row>
        <row r="1332">
          <cell r="B1332" t="str">
            <v>FH49</v>
          </cell>
          <cell r="C1332" t="str">
            <v>Gabinete de lujo cabinado A=40-50 H=50-60</v>
          </cell>
          <cell r="J1332" t="str">
            <v>UND</v>
          </cell>
          <cell r="K1332">
            <v>1</v>
          </cell>
          <cell r="L1332">
            <v>0</v>
          </cell>
          <cell r="M1332">
            <v>590440</v>
          </cell>
          <cell r="N1332">
            <v>590440</v>
          </cell>
        </row>
        <row r="1333">
          <cell r="B1333" t="str">
            <v>MC20</v>
          </cell>
          <cell r="C1333" t="str">
            <v>Vibrador eléctrico de concreto</v>
          </cell>
          <cell r="J1333" t="str">
            <v>Día</v>
          </cell>
          <cell r="K1333">
            <v>1</v>
          </cell>
          <cell r="L1333">
            <v>0</v>
          </cell>
          <cell r="M1333">
            <v>34800</v>
          </cell>
          <cell r="N1333">
            <v>34800</v>
          </cell>
        </row>
        <row r="1334">
          <cell r="B1334" t="str">
            <v>FH31</v>
          </cell>
          <cell r="C1334" t="str">
            <v xml:space="preserve">Estuco plástico blanco </v>
          </cell>
          <cell r="J1334" t="str">
            <v>GLN</v>
          </cell>
          <cell r="K1334">
            <v>1.2</v>
          </cell>
          <cell r="L1334">
            <v>0</v>
          </cell>
          <cell r="M1334">
            <v>42768.6</v>
          </cell>
          <cell r="N1334">
            <v>51322.32</v>
          </cell>
        </row>
        <row r="1335">
          <cell r="B1335" t="str">
            <v>FH32</v>
          </cell>
          <cell r="C1335" t="str">
            <v>Pintura PINTUCO vinitex vida blanco</v>
          </cell>
          <cell r="J1335" t="str">
            <v>GLN</v>
          </cell>
          <cell r="K1335">
            <v>0.4</v>
          </cell>
          <cell r="L1335">
            <v>0</v>
          </cell>
          <cell r="M1335">
            <v>54246.585365853665</v>
          </cell>
          <cell r="N1335">
            <v>21698.634146341468</v>
          </cell>
        </row>
        <row r="1337">
          <cell r="B1337" t="str">
            <v>Materiales</v>
          </cell>
          <cell r="D1337" t="str">
            <v>Equipos</v>
          </cell>
          <cell r="F1337" t="str">
            <v>AIU</v>
          </cell>
          <cell r="H1337" t="str">
            <v>Subtotal</v>
          </cell>
          <cell r="J1337" t="str">
            <v>Mano de Obra</v>
          </cell>
          <cell r="K1337" t="str">
            <v>Otros</v>
          </cell>
          <cell r="M1337" t="str">
            <v>VALOR TOTAL</v>
          </cell>
        </row>
        <row r="1338">
          <cell r="B1338">
            <v>1825866.2614263415</v>
          </cell>
          <cell r="D1338">
            <v>104063.78107876668</v>
          </cell>
          <cell r="F1338">
            <v>0</v>
          </cell>
          <cell r="H1338">
            <v>1929930.0425051083</v>
          </cell>
          <cell r="J1338">
            <v>274318.90539383335</v>
          </cell>
          <cell r="K1338">
            <v>0</v>
          </cell>
          <cell r="M1338">
            <v>2204248.9478989416</v>
          </cell>
        </row>
        <row r="1341">
          <cell r="B1341" t="str">
            <v>07-17</v>
          </cell>
          <cell r="C1341" t="str">
            <v>SUM E INSTALACIÓN DE MESÓN EN GRANITO PULIDO 3.00X0.55</v>
          </cell>
          <cell r="M1341" t="str">
            <v>UND</v>
          </cell>
        </row>
        <row r="1342">
          <cell r="C1342" t="str">
            <v>DESCRIPCIÓN</v>
          </cell>
          <cell r="J1342" t="str">
            <v>UND</v>
          </cell>
          <cell r="K1342" t="str">
            <v>CANT.</v>
          </cell>
          <cell r="L1342" t="str">
            <v>DESP.%</v>
          </cell>
          <cell r="M1342" t="str">
            <v>PRECIO UNIT</v>
          </cell>
          <cell r="N1342" t="str">
            <v>VALOR TOTAL</v>
          </cell>
        </row>
        <row r="1344">
          <cell r="B1344" t="str">
            <v>MO04</v>
          </cell>
          <cell r="C1344" t="str">
            <v>AYUDANTE</v>
          </cell>
          <cell r="J1344" t="str">
            <v>Hora</v>
          </cell>
          <cell r="K1344">
            <v>16</v>
          </cell>
          <cell r="L1344">
            <v>0</v>
          </cell>
          <cell r="M1344">
            <v>5585.1951348458342</v>
          </cell>
          <cell r="N1344">
            <v>89363.122157533347</v>
          </cell>
        </row>
        <row r="1345">
          <cell r="B1345" t="str">
            <v>MO05</v>
          </cell>
          <cell r="C1345" t="str">
            <v>OFICIAL</v>
          </cell>
          <cell r="J1345" t="str">
            <v>Hora</v>
          </cell>
          <cell r="K1345">
            <v>16</v>
          </cell>
          <cell r="L1345">
            <v>0</v>
          </cell>
          <cell r="M1345">
            <v>8130.7501348458327</v>
          </cell>
          <cell r="N1345">
            <v>130092.00215753332</v>
          </cell>
        </row>
        <row r="1346">
          <cell r="B1346" t="str">
            <v>HRMN01</v>
          </cell>
          <cell r="C1346" t="str">
            <v>HERRAMIENTA MENOR</v>
          </cell>
          <cell r="J1346" t="str">
            <v>Glob</v>
          </cell>
          <cell r="K1346">
            <v>0.2</v>
          </cell>
          <cell r="L1346">
            <v>0</v>
          </cell>
          <cell r="M1346">
            <v>219455.12431506667</v>
          </cell>
          <cell r="N1346">
            <v>43891.024863013336</v>
          </cell>
        </row>
        <row r="1347">
          <cell r="B1347" t="str">
            <v>FH12</v>
          </cell>
          <cell r="C1347" t="str">
            <v>Mesón exterior  en granito pulido negro absoluto 3.00X0.55  (Incl. Corte)</v>
          </cell>
          <cell r="J1347" t="str">
            <v>M2</v>
          </cell>
          <cell r="K1347">
            <v>1.4</v>
          </cell>
          <cell r="L1347">
            <v>0.05</v>
          </cell>
          <cell r="M1347">
            <v>320000</v>
          </cell>
          <cell r="N1347">
            <v>470400</v>
          </cell>
        </row>
        <row r="1348">
          <cell r="B1348" t="str">
            <v>PX01</v>
          </cell>
          <cell r="C1348" t="str">
            <v>Concreto premezclado 3000 PSI</v>
          </cell>
          <cell r="J1348" t="str">
            <v>M3</v>
          </cell>
          <cell r="K1348">
            <v>0.27</v>
          </cell>
          <cell r="L1348">
            <v>0.05</v>
          </cell>
          <cell r="M1348">
            <v>319987.68</v>
          </cell>
          <cell r="N1348">
            <v>90716.50728000002</v>
          </cell>
        </row>
        <row r="1349">
          <cell r="B1349" t="str">
            <v>MC32</v>
          </cell>
          <cell r="C1349" t="str">
            <v>Transporte Mixer M3*KM</v>
          </cell>
          <cell r="J1349" t="str">
            <v>M3*KM</v>
          </cell>
          <cell r="K1349">
            <v>18</v>
          </cell>
          <cell r="L1349">
            <v>0</v>
          </cell>
          <cell r="M1349">
            <v>800</v>
          </cell>
          <cell r="N1349">
            <v>14400</v>
          </cell>
        </row>
        <row r="1350">
          <cell r="B1350" t="str">
            <v>AC18</v>
          </cell>
          <cell r="C1350" t="str">
            <v>HIERR. DE 60000 PSI 420 MPA</v>
          </cell>
          <cell r="J1350" t="str">
            <v>KG</v>
          </cell>
          <cell r="K1350">
            <v>35.28</v>
          </cell>
          <cell r="L1350">
            <v>0.05</v>
          </cell>
          <cell r="M1350">
            <v>2400</v>
          </cell>
          <cell r="N1350">
            <v>88905.600000000006</v>
          </cell>
        </row>
        <row r="1351">
          <cell r="B1351" t="str">
            <v>MC20</v>
          </cell>
          <cell r="C1351" t="str">
            <v>Vibrador eléctrico de concreto</v>
          </cell>
          <cell r="J1351" t="str">
            <v>Día</v>
          </cell>
          <cell r="K1351">
            <v>1</v>
          </cell>
          <cell r="L1351">
            <v>0</v>
          </cell>
          <cell r="M1351">
            <v>34800</v>
          </cell>
          <cell r="N1351">
            <v>34800</v>
          </cell>
        </row>
        <row r="1352">
          <cell r="B1352" t="str">
            <v>FH31</v>
          </cell>
          <cell r="C1352" t="str">
            <v xml:space="preserve">Estuco plástico blanco </v>
          </cell>
          <cell r="J1352" t="str">
            <v>GLN</v>
          </cell>
          <cell r="K1352">
            <v>0.8</v>
          </cell>
          <cell r="L1352">
            <v>0</v>
          </cell>
          <cell r="M1352">
            <v>42768.6</v>
          </cell>
          <cell r="N1352">
            <v>34214.879999999997</v>
          </cell>
        </row>
        <row r="1353">
          <cell r="B1353" t="str">
            <v>FH32</v>
          </cell>
          <cell r="C1353" t="str">
            <v>Pintura PINTUCO vinitex vida blanco</v>
          </cell>
          <cell r="J1353" t="str">
            <v>GLN</v>
          </cell>
          <cell r="K1353">
            <v>0.4</v>
          </cell>
          <cell r="L1353">
            <v>0</v>
          </cell>
          <cell r="M1353">
            <v>54246.585365853665</v>
          </cell>
          <cell r="N1353">
            <v>21698.634146341468</v>
          </cell>
        </row>
        <row r="1355">
          <cell r="B1355" t="str">
            <v>Materiales</v>
          </cell>
          <cell r="D1355" t="str">
            <v>Equipos</v>
          </cell>
          <cell r="F1355" t="str">
            <v>AIU</v>
          </cell>
          <cell r="H1355" t="str">
            <v>Subtotal</v>
          </cell>
          <cell r="J1355" t="str">
            <v>Mano de Obra</v>
          </cell>
          <cell r="K1355" t="str">
            <v>Otros</v>
          </cell>
          <cell r="M1355" t="str">
            <v>VALOR TOTAL</v>
          </cell>
        </row>
        <row r="1356">
          <cell r="B1356">
            <v>705935.62142634147</v>
          </cell>
          <cell r="D1356">
            <v>93091.024863013328</v>
          </cell>
          <cell r="F1356">
            <v>0</v>
          </cell>
          <cell r="H1356">
            <v>799026.64628935477</v>
          </cell>
          <cell r="J1356">
            <v>219455.12431506667</v>
          </cell>
          <cell r="K1356">
            <v>0</v>
          </cell>
          <cell r="M1356">
            <v>1018481.7706044214</v>
          </cell>
        </row>
        <row r="1359">
          <cell r="B1359" t="str">
            <v>07-18</v>
          </cell>
          <cell r="C1359" t="str">
            <v>SUM E INSTALACIÓN DE LAVAPLATOS EN ACERO INOXIDABLE</v>
          </cell>
          <cell r="M1359" t="str">
            <v>UND</v>
          </cell>
        </row>
        <row r="1360">
          <cell r="C1360" t="str">
            <v>DESCRIPCIÓN</v>
          </cell>
          <cell r="J1360" t="str">
            <v>UND</v>
          </cell>
          <cell r="K1360" t="str">
            <v>CANT.</v>
          </cell>
          <cell r="L1360" t="str">
            <v>DESP.%</v>
          </cell>
          <cell r="M1360" t="str">
            <v>PRECIO UNIT</v>
          </cell>
          <cell r="N1360" t="str">
            <v>VALOR TOTAL</v>
          </cell>
        </row>
        <row r="1362">
          <cell r="B1362" t="str">
            <v>MO04</v>
          </cell>
          <cell r="C1362" t="str">
            <v>AYUDANTE</v>
          </cell>
          <cell r="J1362" t="str">
            <v>Hora</v>
          </cell>
          <cell r="K1362">
            <v>1</v>
          </cell>
          <cell r="L1362">
            <v>0</v>
          </cell>
          <cell r="M1362">
            <v>5585.1951348458342</v>
          </cell>
          <cell r="N1362">
            <v>5585.1951348458342</v>
          </cell>
        </row>
        <row r="1363">
          <cell r="B1363" t="str">
            <v>MO05</v>
          </cell>
          <cell r="C1363" t="str">
            <v>OFICIAL</v>
          </cell>
          <cell r="J1363" t="str">
            <v>Hora</v>
          </cell>
          <cell r="K1363">
            <v>1</v>
          </cell>
          <cell r="L1363">
            <v>0</v>
          </cell>
          <cell r="M1363">
            <v>8130.7501348458327</v>
          </cell>
          <cell r="N1363">
            <v>8130.7501348458327</v>
          </cell>
        </row>
        <row r="1364">
          <cell r="B1364" t="str">
            <v>HRMN01</v>
          </cell>
          <cell r="C1364" t="str">
            <v>HERRAMIENTA MENOR</v>
          </cell>
          <cell r="J1364" t="str">
            <v>Glob</v>
          </cell>
          <cell r="K1364">
            <v>0.1158</v>
          </cell>
          <cell r="L1364">
            <v>0</v>
          </cell>
          <cell r="M1364">
            <v>13715.945269691667</v>
          </cell>
          <cell r="N1364">
            <v>1588.306462230295</v>
          </cell>
        </row>
        <row r="1365">
          <cell r="B1365" t="str">
            <v>FH13</v>
          </cell>
          <cell r="C1365" t="str">
            <v xml:space="preserve">Lavaplatos en acero inoxidable de 53X43X15.5  SOCODA </v>
          </cell>
          <cell r="J1365" t="str">
            <v>UND</v>
          </cell>
          <cell r="K1365">
            <v>1</v>
          </cell>
          <cell r="L1365">
            <v>0</v>
          </cell>
          <cell r="M1365">
            <v>64900</v>
          </cell>
          <cell r="N1365">
            <v>64900</v>
          </cell>
        </row>
        <row r="1367">
          <cell r="B1367" t="str">
            <v>Materiales</v>
          </cell>
          <cell r="D1367" t="str">
            <v>Equipos</v>
          </cell>
          <cell r="F1367" t="str">
            <v>AIU</v>
          </cell>
          <cell r="H1367" t="str">
            <v>Subtotal</v>
          </cell>
          <cell r="J1367" t="str">
            <v>Mano de Obra</v>
          </cell>
          <cell r="K1367" t="str">
            <v>Otros</v>
          </cell>
          <cell r="M1367" t="str">
            <v>VALOR TOTAL</v>
          </cell>
        </row>
        <row r="1368">
          <cell r="B1368">
            <v>64900</v>
          </cell>
          <cell r="D1368">
            <v>1588.306462230295</v>
          </cell>
          <cell r="F1368">
            <v>0</v>
          </cell>
          <cell r="H1368">
            <v>66488.306462230292</v>
          </cell>
          <cell r="J1368">
            <v>13715.945269691667</v>
          </cell>
          <cell r="K1368">
            <v>0</v>
          </cell>
          <cell r="M1368">
            <v>80204.251731921962</v>
          </cell>
        </row>
        <row r="1371">
          <cell r="B1371" t="str">
            <v>07-19</v>
          </cell>
          <cell r="C1371" t="str">
            <v>SUM E INSTALACIÓN DE GRIFERÍA LAVAPLATOS</v>
          </cell>
          <cell r="M1371" t="str">
            <v>UND</v>
          </cell>
        </row>
        <row r="1372">
          <cell r="C1372" t="str">
            <v>DESCRIPCIÓN</v>
          </cell>
          <cell r="J1372" t="str">
            <v>UND</v>
          </cell>
          <cell r="K1372" t="str">
            <v>CANT.</v>
          </cell>
          <cell r="L1372" t="str">
            <v>DESP.%</v>
          </cell>
          <cell r="M1372" t="str">
            <v>PRECIO UNIT</v>
          </cell>
          <cell r="N1372" t="str">
            <v>VALOR TOTAL</v>
          </cell>
        </row>
        <row r="1374">
          <cell r="B1374" t="str">
            <v>MO04</v>
          </cell>
          <cell r="C1374" t="str">
            <v>AYUDANTE</v>
          </cell>
          <cell r="J1374" t="str">
            <v>Hora</v>
          </cell>
          <cell r="K1374">
            <v>2.75</v>
          </cell>
          <cell r="L1374">
            <v>0</v>
          </cell>
          <cell r="M1374">
            <v>5585.1951348458342</v>
          </cell>
          <cell r="N1374">
            <v>15359.286620826044</v>
          </cell>
        </row>
        <row r="1375">
          <cell r="B1375" t="str">
            <v>MO05</v>
          </cell>
          <cell r="C1375" t="str">
            <v>OFICIAL</v>
          </cell>
          <cell r="J1375" t="str">
            <v>Hora</v>
          </cell>
          <cell r="K1375">
            <v>2.75</v>
          </cell>
          <cell r="L1375">
            <v>0</v>
          </cell>
          <cell r="M1375">
            <v>8130.7501348458327</v>
          </cell>
          <cell r="N1375">
            <v>22359.562870826041</v>
          </cell>
        </row>
        <row r="1376">
          <cell r="B1376" t="str">
            <v>HRMN01</v>
          </cell>
          <cell r="C1376" t="str">
            <v>HERRAMIENTA MENOR</v>
          </cell>
          <cell r="J1376" t="str">
            <v>Glob</v>
          </cell>
          <cell r="K1376">
            <v>0.16164100000000001</v>
          </cell>
          <cell r="L1376">
            <v>0</v>
          </cell>
          <cell r="M1376">
            <v>37718.849491652087</v>
          </cell>
          <cell r="N1376">
            <v>6096.9125506801356</v>
          </cell>
        </row>
        <row r="1377">
          <cell r="B1377" t="str">
            <v>FH14</v>
          </cell>
          <cell r="C1377" t="str">
            <v>Griferia lavaplatos sencilla. ABS cromado. Stretto</v>
          </cell>
          <cell r="J1377" t="str">
            <v>UND</v>
          </cell>
          <cell r="K1377">
            <v>1</v>
          </cell>
          <cell r="L1377">
            <v>0</v>
          </cell>
          <cell r="M1377">
            <v>21900</v>
          </cell>
          <cell r="N1377">
            <v>21900</v>
          </cell>
        </row>
        <row r="1379">
          <cell r="B1379" t="str">
            <v>Materiales</v>
          </cell>
          <cell r="D1379" t="str">
            <v>Equipos</v>
          </cell>
          <cell r="F1379" t="str">
            <v>AIU</v>
          </cell>
          <cell r="H1379" t="str">
            <v>Subtotal</v>
          </cell>
          <cell r="J1379" t="str">
            <v>Mano de Obra</v>
          </cell>
          <cell r="K1379" t="str">
            <v>Otros</v>
          </cell>
          <cell r="M1379" t="str">
            <v>VALOR TOTAL</v>
          </cell>
        </row>
        <row r="1380">
          <cell r="B1380">
            <v>21900</v>
          </cell>
          <cell r="D1380">
            <v>6096.9125506801356</v>
          </cell>
          <cell r="F1380">
            <v>0</v>
          </cell>
          <cell r="H1380">
            <v>27996.912550680136</v>
          </cell>
          <cell r="J1380">
            <v>37718.849491652087</v>
          </cell>
          <cell r="K1380">
            <v>0</v>
          </cell>
          <cell r="M1380">
            <v>65715.762042332222</v>
          </cell>
        </row>
        <row r="1383">
          <cell r="B1383" t="str">
            <v>07-20</v>
          </cell>
          <cell r="C1383" t="str">
            <v>SUM E INSTALACIÓN DE LAVAMANOS</v>
          </cell>
          <cell r="M1383" t="str">
            <v>UND</v>
          </cell>
        </row>
        <row r="1384">
          <cell r="C1384" t="str">
            <v>DESCRIPCIÓN</v>
          </cell>
          <cell r="J1384" t="str">
            <v>UND</v>
          </cell>
          <cell r="K1384" t="str">
            <v>CANT.</v>
          </cell>
          <cell r="L1384" t="str">
            <v>DESP.%</v>
          </cell>
          <cell r="M1384" t="str">
            <v>PRECIO UNIT</v>
          </cell>
          <cell r="N1384" t="str">
            <v>VALOR TOTAL</v>
          </cell>
        </row>
        <row r="1386">
          <cell r="B1386" t="str">
            <v>MO04</v>
          </cell>
          <cell r="C1386" t="str">
            <v>AYUDANTE</v>
          </cell>
          <cell r="J1386" t="str">
            <v>Hora</v>
          </cell>
          <cell r="K1386">
            <v>1.45</v>
          </cell>
          <cell r="L1386">
            <v>0</v>
          </cell>
          <cell r="M1386">
            <v>5585.1951348458342</v>
          </cell>
          <cell r="N1386">
            <v>8098.5329455264591</v>
          </cell>
        </row>
        <row r="1387">
          <cell r="B1387" t="str">
            <v>MO05</v>
          </cell>
          <cell r="C1387" t="str">
            <v>OFICIAL</v>
          </cell>
          <cell r="J1387" t="str">
            <v>Hora</v>
          </cell>
          <cell r="K1387">
            <v>1.45</v>
          </cell>
          <cell r="L1387">
            <v>0</v>
          </cell>
          <cell r="M1387">
            <v>8130.7501348458327</v>
          </cell>
          <cell r="N1387">
            <v>11789.587695526458</v>
          </cell>
        </row>
        <row r="1388">
          <cell r="B1388" t="str">
            <v>HRMN01</v>
          </cell>
          <cell r="C1388" t="str">
            <v>HERRAMIENTA MENOR</v>
          </cell>
          <cell r="J1388" t="str">
            <v>Glob</v>
          </cell>
          <cell r="K1388">
            <v>9.2978000000000005E-2</v>
          </cell>
          <cell r="L1388">
            <v>0</v>
          </cell>
          <cell r="M1388">
            <v>19888.120641052916</v>
          </cell>
          <cell r="N1388">
            <v>1849.1576809638182</v>
          </cell>
        </row>
        <row r="1389">
          <cell r="B1389" t="str">
            <v>FH15</v>
          </cell>
          <cell r="C1389" t="str">
            <v>Lavamanos pedestal avanti blanco corona.</v>
          </cell>
          <cell r="J1389" t="str">
            <v>UND</v>
          </cell>
          <cell r="K1389">
            <v>1</v>
          </cell>
          <cell r="L1389">
            <v>0</v>
          </cell>
          <cell r="M1389">
            <v>112900</v>
          </cell>
          <cell r="N1389">
            <v>112900</v>
          </cell>
        </row>
        <row r="1391">
          <cell r="B1391" t="str">
            <v>Materiales</v>
          </cell>
          <cell r="D1391" t="str">
            <v>Equipos</v>
          </cell>
          <cell r="F1391" t="str">
            <v>AIU</v>
          </cell>
          <cell r="H1391" t="str">
            <v>Subtotal</v>
          </cell>
          <cell r="J1391" t="str">
            <v>Mano de Obra</v>
          </cell>
          <cell r="K1391" t="str">
            <v>Otros</v>
          </cell>
          <cell r="M1391" t="str">
            <v>VALOR TOTAL</v>
          </cell>
        </row>
        <row r="1392">
          <cell r="B1392">
            <v>112900</v>
          </cell>
          <cell r="D1392">
            <v>1849.1576809638182</v>
          </cell>
          <cell r="F1392">
            <v>0</v>
          </cell>
          <cell r="H1392">
            <v>114749.15768096382</v>
          </cell>
          <cell r="J1392">
            <v>19888.120641052916</v>
          </cell>
          <cell r="K1392">
            <v>0</v>
          </cell>
          <cell r="M1392">
            <v>134637.27832201673</v>
          </cell>
        </row>
        <row r="1395">
          <cell r="B1395" t="str">
            <v>07-21</v>
          </cell>
          <cell r="C1395" t="str">
            <v>SUM E INSTALACIÓN DE TAZA SANITARIA</v>
          </cell>
          <cell r="M1395" t="str">
            <v>UND</v>
          </cell>
        </row>
        <row r="1396">
          <cell r="C1396" t="str">
            <v>DESCRIPCIÓN</v>
          </cell>
          <cell r="J1396" t="str">
            <v>UND</v>
          </cell>
          <cell r="K1396" t="str">
            <v>CANT.</v>
          </cell>
          <cell r="L1396" t="str">
            <v>DESP.%</v>
          </cell>
          <cell r="M1396" t="str">
            <v>PRECIO UNIT</v>
          </cell>
          <cell r="N1396" t="str">
            <v>VALOR TOTAL</v>
          </cell>
        </row>
        <row r="1398">
          <cell r="B1398" t="str">
            <v>MO04</v>
          </cell>
          <cell r="C1398" t="str">
            <v>AYUDANTE</v>
          </cell>
          <cell r="J1398" t="str">
            <v>Hora</v>
          </cell>
          <cell r="K1398">
            <v>1.4</v>
          </cell>
          <cell r="L1398">
            <v>0</v>
          </cell>
          <cell r="M1398">
            <v>5585.1951348458342</v>
          </cell>
          <cell r="N1398">
            <v>7819.2731887841674</v>
          </cell>
        </row>
        <row r="1399">
          <cell r="B1399" t="str">
            <v>MO05</v>
          </cell>
          <cell r="C1399" t="str">
            <v>OFICIAL</v>
          </cell>
          <cell r="J1399" t="str">
            <v>Hora</v>
          </cell>
          <cell r="K1399">
            <v>1.4</v>
          </cell>
          <cell r="L1399">
            <v>0</v>
          </cell>
          <cell r="M1399">
            <v>8130.7501348458327</v>
          </cell>
          <cell r="N1399">
            <v>11383.050188784166</v>
          </cell>
        </row>
        <row r="1400">
          <cell r="B1400" t="str">
            <v>HRMN01</v>
          </cell>
          <cell r="C1400" t="str">
            <v>HERRAMIENTA MENOR</v>
          </cell>
          <cell r="J1400" t="str">
            <v>Glob</v>
          </cell>
          <cell r="K1400">
            <v>9.2292799999999994E-2</v>
          </cell>
          <cell r="L1400">
            <v>0</v>
          </cell>
          <cell r="M1400">
            <v>19202.323377568333</v>
          </cell>
          <cell r="N1400">
            <v>1772.2361910212385</v>
          </cell>
        </row>
        <row r="1401">
          <cell r="B1401" t="str">
            <v>FH16</v>
          </cell>
          <cell r="C1401" t="str">
            <v>Taza baltico alongado con entrada posterior. CORONA ref.113121001</v>
          </cell>
          <cell r="J1401" t="str">
            <v>UND</v>
          </cell>
          <cell r="K1401">
            <v>1</v>
          </cell>
          <cell r="L1401">
            <v>0</v>
          </cell>
          <cell r="M1401">
            <v>506900</v>
          </cell>
          <cell r="N1401">
            <v>506900</v>
          </cell>
        </row>
        <row r="1403">
          <cell r="B1403" t="str">
            <v>Materiales</v>
          </cell>
          <cell r="D1403" t="str">
            <v>Equipos</v>
          </cell>
          <cell r="F1403" t="str">
            <v>AIU</v>
          </cell>
          <cell r="H1403" t="str">
            <v>Subtotal</v>
          </cell>
          <cell r="J1403" t="str">
            <v>Mano de Obra</v>
          </cell>
          <cell r="K1403" t="str">
            <v>Otros</v>
          </cell>
          <cell r="M1403" t="str">
            <v>VALOR TOTAL</v>
          </cell>
        </row>
        <row r="1404">
          <cell r="B1404">
            <v>506900</v>
          </cell>
          <cell r="D1404">
            <v>1772.2361910212385</v>
          </cell>
          <cell r="F1404">
            <v>0</v>
          </cell>
          <cell r="H1404">
            <v>508672.23619102122</v>
          </cell>
          <cell r="J1404">
            <v>19202.323377568333</v>
          </cell>
          <cell r="K1404">
            <v>0</v>
          </cell>
          <cell r="M1404">
            <v>527874.55956858955</v>
          </cell>
        </row>
        <row r="1407">
          <cell r="B1407" t="str">
            <v>07-22</v>
          </cell>
          <cell r="C1407" t="str">
            <v>SUM E INSTALACIÓN DE GRIFERA DUCHA</v>
          </cell>
          <cell r="M1407" t="str">
            <v>UND</v>
          </cell>
        </row>
        <row r="1408">
          <cell r="C1408" t="str">
            <v>DESCRIPCIÓN</v>
          </cell>
          <cell r="J1408" t="str">
            <v>UND</v>
          </cell>
          <cell r="K1408" t="str">
            <v>CANT.</v>
          </cell>
          <cell r="L1408" t="str">
            <v>DESP.%</v>
          </cell>
          <cell r="M1408" t="str">
            <v>PRECIO UNIT</v>
          </cell>
          <cell r="N1408" t="str">
            <v>VALOR TOTAL</v>
          </cell>
        </row>
        <row r="1410">
          <cell r="B1410" t="str">
            <v>MO04</v>
          </cell>
          <cell r="C1410" t="str">
            <v>AYUDANTE</v>
          </cell>
          <cell r="J1410" t="str">
            <v>Hora</v>
          </cell>
          <cell r="K1410">
            <v>0.6</v>
          </cell>
          <cell r="L1410">
            <v>0</v>
          </cell>
          <cell r="M1410">
            <v>5585.1951348458342</v>
          </cell>
          <cell r="N1410">
            <v>3351.1170809075006</v>
          </cell>
        </row>
        <row r="1411">
          <cell r="B1411" t="str">
            <v>MO05</v>
          </cell>
          <cell r="C1411" t="str">
            <v>OFICIAL</v>
          </cell>
          <cell r="J1411" t="str">
            <v>Hora</v>
          </cell>
          <cell r="K1411">
            <v>0.6</v>
          </cell>
          <cell r="L1411">
            <v>0</v>
          </cell>
          <cell r="M1411">
            <v>8130.7501348458327</v>
          </cell>
          <cell r="N1411">
            <v>4878.4500809074998</v>
          </cell>
        </row>
        <row r="1412">
          <cell r="B1412" t="str">
            <v>HRMN01</v>
          </cell>
          <cell r="C1412" t="str">
            <v>HERRAMIENTA MENOR</v>
          </cell>
          <cell r="J1412" t="str">
            <v>Glob</v>
          </cell>
          <cell r="K1412">
            <v>0.1081</v>
          </cell>
          <cell r="L1412">
            <v>0</v>
          </cell>
          <cell r="M1412">
            <v>8229.5671618150009</v>
          </cell>
          <cell r="N1412">
            <v>889.61621019220161</v>
          </cell>
        </row>
        <row r="1413">
          <cell r="B1413" t="str">
            <v>FH17</v>
          </cell>
          <cell r="C1413" t="str">
            <v>Griferia ducha de 8 pulgadas regadera Monza antic stretto</v>
          </cell>
          <cell r="J1413" t="str">
            <v>UND</v>
          </cell>
          <cell r="K1413">
            <v>1</v>
          </cell>
          <cell r="L1413">
            <v>0</v>
          </cell>
          <cell r="M1413">
            <v>99000</v>
          </cell>
          <cell r="N1413">
            <v>99000</v>
          </cell>
        </row>
        <row r="1415">
          <cell r="B1415" t="str">
            <v>Materiales</v>
          </cell>
          <cell r="D1415" t="str">
            <v>Equipos</v>
          </cell>
          <cell r="F1415" t="str">
            <v>AIU</v>
          </cell>
          <cell r="H1415" t="str">
            <v>Subtotal</v>
          </cell>
          <cell r="J1415" t="str">
            <v>Mano de Obra</v>
          </cell>
          <cell r="K1415" t="str">
            <v>Otros</v>
          </cell>
          <cell r="M1415" t="str">
            <v>VALOR TOTAL</v>
          </cell>
        </row>
        <row r="1416">
          <cell r="B1416">
            <v>99000</v>
          </cell>
          <cell r="D1416">
            <v>889.61621019220161</v>
          </cell>
          <cell r="F1416">
            <v>0</v>
          </cell>
          <cell r="H1416">
            <v>99889.616210192195</v>
          </cell>
          <cell r="J1416">
            <v>8229.5671618150009</v>
          </cell>
          <cell r="K1416">
            <v>0</v>
          </cell>
          <cell r="M1416">
            <v>108119.18337200719</v>
          </cell>
        </row>
        <row r="1419">
          <cell r="B1419" t="str">
            <v>07-23</v>
          </cell>
          <cell r="C1419" t="str">
            <v>SUM E INSTALACIÓN DE PUERTA LAMINADA EN PVC 2.00X0.90</v>
          </cell>
          <cell r="M1419" t="str">
            <v>UND</v>
          </cell>
        </row>
        <row r="1420">
          <cell r="C1420" t="str">
            <v>DESCRIPCIÓN</v>
          </cell>
          <cell r="J1420" t="str">
            <v>UND</v>
          </cell>
          <cell r="K1420" t="str">
            <v>CANT.</v>
          </cell>
          <cell r="L1420" t="str">
            <v>DESP.%</v>
          </cell>
          <cell r="M1420" t="str">
            <v>PRECIO UNIT</v>
          </cell>
          <cell r="N1420" t="str">
            <v>VALOR TOTAL</v>
          </cell>
        </row>
        <row r="1422">
          <cell r="B1422" t="str">
            <v>MO04</v>
          </cell>
          <cell r="C1422" t="str">
            <v>AYUDANTE</v>
          </cell>
          <cell r="J1422" t="str">
            <v>Hora</v>
          </cell>
          <cell r="K1422">
            <v>1.1499999999999999</v>
          </cell>
          <cell r="L1422">
            <v>0</v>
          </cell>
          <cell r="M1422">
            <v>5585.1951348458342</v>
          </cell>
          <cell r="N1422">
            <v>6422.9744050727086</v>
          </cell>
        </row>
        <row r="1423">
          <cell r="B1423" t="str">
            <v>MO05</v>
          </cell>
          <cell r="C1423" t="str">
            <v>OFICIAL</v>
          </cell>
          <cell r="J1423" t="str">
            <v>Hora</v>
          </cell>
          <cell r="K1423">
            <v>1.1499999999999999</v>
          </cell>
          <cell r="L1423">
            <v>0</v>
          </cell>
          <cell r="M1423">
            <v>8130.7501348458327</v>
          </cell>
          <cell r="N1423">
            <v>9350.3626550727076</v>
          </cell>
        </row>
        <row r="1424">
          <cell r="B1424" t="str">
            <v>MO08</v>
          </cell>
          <cell r="C1424" t="str">
            <v>OFICIAL METALISTERIA</v>
          </cell>
          <cell r="J1424" t="str">
            <v>Hora</v>
          </cell>
          <cell r="K1424">
            <v>0.15</v>
          </cell>
          <cell r="L1424">
            <v>0</v>
          </cell>
          <cell r="M1424">
            <v>9721.9720098458329</v>
          </cell>
          <cell r="N1424">
            <v>1458.2958014768749</v>
          </cell>
        </row>
        <row r="1425">
          <cell r="B1425" t="str">
            <v>HRMN01</v>
          </cell>
          <cell r="C1425" t="str">
            <v>HERRAMIENTA MENOR</v>
          </cell>
          <cell r="J1425" t="str">
            <v>Glob</v>
          </cell>
          <cell r="K1425">
            <v>0.15635599999999999</v>
          </cell>
          <cell r="L1425">
            <v>0</v>
          </cell>
          <cell r="M1425">
            <v>17231.632861622289</v>
          </cell>
          <cell r="N1425">
            <v>2694.2691877118145</v>
          </cell>
        </row>
        <row r="1426">
          <cell r="B1426" t="str">
            <v>ES02</v>
          </cell>
          <cell r="C1426" t="str">
            <v>SOLDADURA 6011X1/8"</v>
          </cell>
          <cell r="J1426" t="str">
            <v>KG</v>
          </cell>
          <cell r="K1426">
            <v>0.08</v>
          </cell>
          <cell r="L1426">
            <v>0</v>
          </cell>
          <cell r="M1426">
            <v>8700</v>
          </cell>
          <cell r="N1426">
            <v>696</v>
          </cell>
        </row>
        <row r="1427">
          <cell r="B1427" t="str">
            <v>DM16</v>
          </cell>
          <cell r="C1427" t="str">
            <v>Anticorrosivo PHCL</v>
          </cell>
          <cell r="J1427" t="str">
            <v>GLN</v>
          </cell>
          <cell r="K1427">
            <v>0.02</v>
          </cell>
          <cell r="L1427">
            <v>0</v>
          </cell>
          <cell r="M1427">
            <v>38462</v>
          </cell>
          <cell r="N1427">
            <v>769.24</v>
          </cell>
        </row>
        <row r="1428">
          <cell r="B1428" t="str">
            <v>DM02</v>
          </cell>
          <cell r="C1428" t="str">
            <v>Masilla plastica tec panel</v>
          </cell>
          <cell r="J1428" t="str">
            <v>CU</v>
          </cell>
          <cell r="K1428">
            <v>0.01</v>
          </cell>
          <cell r="L1428">
            <v>0</v>
          </cell>
          <cell r="M1428">
            <v>88900</v>
          </cell>
          <cell r="N1428">
            <v>889</v>
          </cell>
        </row>
        <row r="1429">
          <cell r="B1429" t="str">
            <v>FH18</v>
          </cell>
          <cell r="C1429" t="str">
            <v>Puerta plegable laminada en PVC milano avellana 2.00X0.90</v>
          </cell>
          <cell r="J1429" t="str">
            <v>UND</v>
          </cell>
          <cell r="K1429">
            <v>1</v>
          </cell>
          <cell r="L1429">
            <v>0</v>
          </cell>
          <cell r="M1429">
            <v>344862</v>
          </cell>
          <cell r="N1429">
            <v>344862</v>
          </cell>
        </row>
        <row r="1430">
          <cell r="B1430" t="str">
            <v>DM30</v>
          </cell>
          <cell r="C1430" t="str">
            <v>Lamina cold rolled C. 20</v>
          </cell>
          <cell r="J1430" t="str">
            <v>UND</v>
          </cell>
          <cell r="K1430">
            <v>1.35</v>
          </cell>
          <cell r="L1430">
            <v>0.05</v>
          </cell>
          <cell r="M1430">
            <v>34000</v>
          </cell>
          <cell r="N1430">
            <v>48195</v>
          </cell>
        </row>
        <row r="1431">
          <cell r="B1431" t="str">
            <v>MC01</v>
          </cell>
          <cell r="C1431" t="str">
            <v>Soldador eléctrico</v>
          </cell>
          <cell r="J1431" t="str">
            <v>Día</v>
          </cell>
          <cell r="K1431">
            <v>0.08</v>
          </cell>
          <cell r="L1431">
            <v>0</v>
          </cell>
          <cell r="M1431">
            <v>28700</v>
          </cell>
          <cell r="N1431">
            <v>2296</v>
          </cell>
        </row>
        <row r="1433">
          <cell r="B1433" t="str">
            <v>Materiales</v>
          </cell>
          <cell r="D1433" t="str">
            <v>Equipos</v>
          </cell>
          <cell r="F1433" t="str">
            <v>AIU</v>
          </cell>
          <cell r="H1433" t="str">
            <v>Subtotal</v>
          </cell>
          <cell r="J1433" t="str">
            <v>Mano de Obra</v>
          </cell>
          <cell r="K1433" t="str">
            <v>Otros</v>
          </cell>
          <cell r="M1433" t="str">
            <v>VALOR TOTAL</v>
          </cell>
        </row>
        <row r="1434">
          <cell r="B1434">
            <v>395411.24</v>
          </cell>
          <cell r="D1434">
            <v>4990.2691877118141</v>
          </cell>
          <cell r="F1434">
            <v>0</v>
          </cell>
          <cell r="H1434">
            <v>400401.50918771181</v>
          </cell>
          <cell r="J1434">
            <v>17231.632861622289</v>
          </cell>
          <cell r="K1434">
            <v>0</v>
          </cell>
          <cell r="M1434">
            <v>417633.14204933413</v>
          </cell>
        </row>
        <row r="1437">
          <cell r="B1437" t="str">
            <v>07-24</v>
          </cell>
          <cell r="C1437" t="str">
            <v>SUM E INSTALACIÓN DE PUERTA CASTAÑO TOLEDO 2.00X0.75</v>
          </cell>
          <cell r="M1437" t="str">
            <v>UND</v>
          </cell>
        </row>
        <row r="1438">
          <cell r="C1438" t="str">
            <v>DESCRIPCIÓN</v>
          </cell>
          <cell r="J1438" t="str">
            <v>UND</v>
          </cell>
          <cell r="K1438" t="str">
            <v>CANT.</v>
          </cell>
          <cell r="L1438" t="str">
            <v>DESP.%</v>
          </cell>
          <cell r="M1438" t="str">
            <v>PRECIO UNIT</v>
          </cell>
          <cell r="N1438" t="str">
            <v>VALOR TOTAL</v>
          </cell>
        </row>
        <row r="1440">
          <cell r="B1440" t="str">
            <v>MO04</v>
          </cell>
          <cell r="C1440" t="str">
            <v>AYUDANTE</v>
          </cell>
          <cell r="J1440" t="str">
            <v>Hora</v>
          </cell>
          <cell r="K1440">
            <v>1.2</v>
          </cell>
          <cell r="L1440">
            <v>0</v>
          </cell>
          <cell r="M1440">
            <v>5585.1951348458342</v>
          </cell>
          <cell r="N1440">
            <v>6702.2341618150012</v>
          </cell>
        </row>
        <row r="1441">
          <cell r="B1441" t="str">
            <v>MO05</v>
          </cell>
          <cell r="C1441" t="str">
            <v>OFICIAL</v>
          </cell>
          <cell r="J1441" t="str">
            <v>Hora</v>
          </cell>
          <cell r="K1441">
            <v>1.2</v>
          </cell>
          <cell r="L1441">
            <v>0</v>
          </cell>
          <cell r="M1441">
            <v>8130.7501348458327</v>
          </cell>
          <cell r="N1441">
            <v>9756.9001618149996</v>
          </cell>
        </row>
        <row r="1442">
          <cell r="B1442" t="str">
            <v>MO08</v>
          </cell>
          <cell r="C1442" t="str">
            <v>OFICIAL METALISTERIA</v>
          </cell>
          <cell r="J1442" t="str">
            <v>Hora</v>
          </cell>
          <cell r="K1442">
            <v>0.3</v>
          </cell>
          <cell r="L1442">
            <v>0</v>
          </cell>
          <cell r="M1442">
            <v>9721.9720098458329</v>
          </cell>
          <cell r="N1442">
            <v>2916.5916029537498</v>
          </cell>
        </row>
        <row r="1443">
          <cell r="B1443" t="str">
            <v>HRMN01</v>
          </cell>
          <cell r="C1443" t="str">
            <v>HERRAMIENTA MENOR</v>
          </cell>
          <cell r="J1443" t="str">
            <v>Glob</v>
          </cell>
          <cell r="K1443">
            <v>9.8979999999999999E-2</v>
          </cell>
          <cell r="L1443">
            <v>0</v>
          </cell>
          <cell r="M1443">
            <v>19375.725926583753</v>
          </cell>
          <cell r="N1443">
            <v>1917.8093522132599</v>
          </cell>
        </row>
        <row r="1444">
          <cell r="B1444" t="str">
            <v>ES02</v>
          </cell>
          <cell r="C1444" t="str">
            <v>SOLDADURA 6011X1/8"</v>
          </cell>
          <cell r="J1444" t="str">
            <v>KG</v>
          </cell>
          <cell r="K1444">
            <v>0.08</v>
          </cell>
          <cell r="L1444">
            <v>0</v>
          </cell>
          <cell r="M1444">
            <v>8700</v>
          </cell>
          <cell r="N1444">
            <v>696</v>
          </cell>
        </row>
        <row r="1445">
          <cell r="B1445" t="str">
            <v>DM16</v>
          </cell>
          <cell r="C1445" t="str">
            <v>Anticorrosivo PHCL</v>
          </cell>
          <cell r="J1445" t="str">
            <v>GLN</v>
          </cell>
          <cell r="K1445">
            <v>0.02</v>
          </cell>
          <cell r="L1445">
            <v>0</v>
          </cell>
          <cell r="M1445">
            <v>38462</v>
          </cell>
          <cell r="N1445">
            <v>769.24</v>
          </cell>
        </row>
        <row r="1446">
          <cell r="B1446" t="str">
            <v>DM02</v>
          </cell>
          <cell r="C1446" t="str">
            <v>Masilla plastica tec panel</v>
          </cell>
          <cell r="J1446" t="str">
            <v>CU</v>
          </cell>
          <cell r="K1446">
            <v>0.02</v>
          </cell>
          <cell r="L1446">
            <v>0</v>
          </cell>
          <cell r="M1446">
            <v>88900</v>
          </cell>
          <cell r="N1446">
            <v>1778</v>
          </cell>
        </row>
        <row r="1447">
          <cell r="B1447" t="str">
            <v>FH19</v>
          </cell>
          <cell r="C1447" t="str">
            <v>Puerta castaño Toledo INTERDOORS 2.00X0.75</v>
          </cell>
          <cell r="J1447" t="str">
            <v>UND</v>
          </cell>
          <cell r="K1447">
            <v>1</v>
          </cell>
          <cell r="L1447">
            <v>0</v>
          </cell>
          <cell r="M1447">
            <v>22134</v>
          </cell>
          <cell r="N1447">
            <v>22134</v>
          </cell>
        </row>
        <row r="1448">
          <cell r="B1448" t="str">
            <v>DM30</v>
          </cell>
          <cell r="C1448" t="str">
            <v>Lamina cold rolled C. 20</v>
          </cell>
          <cell r="J1448" t="str">
            <v>UND</v>
          </cell>
          <cell r="K1448">
            <v>0.2</v>
          </cell>
          <cell r="L1448">
            <v>0.05</v>
          </cell>
          <cell r="M1448">
            <v>34000</v>
          </cell>
          <cell r="N1448">
            <v>7140</v>
          </cell>
        </row>
        <row r="1449">
          <cell r="B1449" t="str">
            <v>MC01</v>
          </cell>
          <cell r="C1449" t="str">
            <v>Soldador eléctrico</v>
          </cell>
          <cell r="J1449" t="str">
            <v>Día</v>
          </cell>
          <cell r="K1449">
            <v>0.01</v>
          </cell>
          <cell r="L1449">
            <v>0</v>
          </cell>
          <cell r="M1449">
            <v>28700</v>
          </cell>
          <cell r="N1449">
            <v>287</v>
          </cell>
        </row>
        <row r="1451">
          <cell r="B1451" t="str">
            <v>Materiales</v>
          </cell>
          <cell r="D1451" t="str">
            <v>Equipos</v>
          </cell>
          <cell r="F1451" t="str">
            <v>AIU</v>
          </cell>
          <cell r="H1451" t="str">
            <v>Subtotal</v>
          </cell>
          <cell r="J1451" t="str">
            <v>Mano de Obra</v>
          </cell>
          <cell r="K1451" t="str">
            <v>Otros</v>
          </cell>
          <cell r="M1451" t="str">
            <v>VALOR TOTAL</v>
          </cell>
        </row>
        <row r="1452">
          <cell r="B1452">
            <v>32517.239999999998</v>
          </cell>
          <cell r="D1452">
            <v>2204.8093522132599</v>
          </cell>
          <cell r="F1452">
            <v>0</v>
          </cell>
          <cell r="H1452">
            <v>34722.04935221326</v>
          </cell>
          <cell r="J1452">
            <v>19375.725926583753</v>
          </cell>
          <cell r="K1452">
            <v>0</v>
          </cell>
          <cell r="M1452">
            <v>54097.775278797009</v>
          </cell>
        </row>
        <row r="1455">
          <cell r="B1455" t="str">
            <v>07-25</v>
          </cell>
          <cell r="C1455" t="str">
            <v>SUM E INSTALACIÓN DE PUERTA EN L</v>
          </cell>
          <cell r="M1455" t="str">
            <v>UND</v>
          </cell>
        </row>
        <row r="1456">
          <cell r="C1456" t="str">
            <v>DESCRIPCIÓN</v>
          </cell>
          <cell r="J1456" t="str">
            <v>UND</v>
          </cell>
          <cell r="K1456" t="str">
            <v>CANT.</v>
          </cell>
          <cell r="L1456" t="str">
            <v>DESP.%</v>
          </cell>
          <cell r="M1456" t="str">
            <v>PRECIO UNIT</v>
          </cell>
          <cell r="N1456" t="str">
            <v>VALOR TOTAL</v>
          </cell>
        </row>
        <row r="1458">
          <cell r="B1458" t="str">
            <v>MO04</v>
          </cell>
          <cell r="C1458" t="str">
            <v>AYUDANTE</v>
          </cell>
          <cell r="J1458" t="str">
            <v>Hora</v>
          </cell>
          <cell r="K1458">
            <v>1.75</v>
          </cell>
          <cell r="L1458">
            <v>0</v>
          </cell>
          <cell r="M1458">
            <v>5585.1951348458342</v>
          </cell>
          <cell r="N1458">
            <v>9774.0914859802106</v>
          </cell>
        </row>
        <row r="1459">
          <cell r="B1459" t="str">
            <v>MO05</v>
          </cell>
          <cell r="C1459" t="str">
            <v>OFICIAL</v>
          </cell>
          <cell r="J1459" t="str">
            <v>Hora</v>
          </cell>
          <cell r="K1459">
            <v>1.75</v>
          </cell>
          <cell r="L1459">
            <v>0</v>
          </cell>
          <cell r="M1459">
            <v>8130.7501348458327</v>
          </cell>
          <cell r="N1459">
            <v>14228.812735980207</v>
          </cell>
        </row>
        <row r="1460">
          <cell r="B1460" t="str">
            <v>MO08</v>
          </cell>
          <cell r="C1460" t="str">
            <v>OFICIAL METALISTERIA</v>
          </cell>
          <cell r="J1460" t="str">
            <v>Hora</v>
          </cell>
          <cell r="K1460">
            <v>0.35</v>
          </cell>
          <cell r="L1460">
            <v>0</v>
          </cell>
          <cell r="M1460">
            <v>9721.9720098458329</v>
          </cell>
          <cell r="N1460">
            <v>3402.6902034460413</v>
          </cell>
        </row>
        <row r="1461">
          <cell r="B1461" t="str">
            <v>HRMN01</v>
          </cell>
          <cell r="C1461" t="str">
            <v>HERRAMIENTA MENOR</v>
          </cell>
          <cell r="J1461" t="str">
            <v>Glob</v>
          </cell>
          <cell r="K1461">
            <v>0.2</v>
          </cell>
          <cell r="L1461">
            <v>0</v>
          </cell>
          <cell r="M1461">
            <v>27405.594425406456</v>
          </cell>
          <cell r="N1461">
            <v>5481.1188850812914</v>
          </cell>
        </row>
        <row r="1462">
          <cell r="B1462" t="str">
            <v>ES02</v>
          </cell>
          <cell r="C1462" t="str">
            <v>SOLDADURA 6011X1/8"</v>
          </cell>
          <cell r="J1462" t="str">
            <v>KG</v>
          </cell>
          <cell r="K1462">
            <v>0.09</v>
          </cell>
          <cell r="L1462">
            <v>0</v>
          </cell>
          <cell r="M1462">
            <v>8700</v>
          </cell>
          <cell r="N1462">
            <v>783</v>
          </cell>
        </row>
        <row r="1463">
          <cell r="B1463" t="str">
            <v>DM16</v>
          </cell>
          <cell r="C1463" t="str">
            <v>Anticorrosivo PHCL</v>
          </cell>
          <cell r="J1463" t="str">
            <v>GLN</v>
          </cell>
          <cell r="K1463">
            <v>0.03</v>
          </cell>
          <cell r="L1463">
            <v>0</v>
          </cell>
          <cell r="M1463">
            <v>38462</v>
          </cell>
          <cell r="N1463">
            <v>1153.8599999999999</v>
          </cell>
        </row>
        <row r="1464">
          <cell r="B1464" t="str">
            <v>DM02</v>
          </cell>
          <cell r="C1464" t="str">
            <v>Masilla plastica tec panel</v>
          </cell>
          <cell r="J1464" t="str">
            <v>CU</v>
          </cell>
          <cell r="K1464">
            <v>0.01</v>
          </cell>
          <cell r="L1464">
            <v>0</v>
          </cell>
          <cell r="M1464">
            <v>88900</v>
          </cell>
          <cell r="N1464">
            <v>889</v>
          </cell>
        </row>
        <row r="1465">
          <cell r="B1465" t="str">
            <v>FH20</v>
          </cell>
          <cell r="C1465" t="str">
            <v xml:space="preserve">Puerta en L corredisa en acrilico con perfileria en aluminio </v>
          </cell>
          <cell r="J1465" t="str">
            <v>UND</v>
          </cell>
          <cell r="K1465">
            <v>1</v>
          </cell>
          <cell r="L1465">
            <v>0</v>
          </cell>
          <cell r="M1465">
            <v>142800</v>
          </cell>
          <cell r="N1465">
            <v>142800</v>
          </cell>
        </row>
        <row r="1466">
          <cell r="B1466" t="str">
            <v>DM30</v>
          </cell>
          <cell r="C1466" t="str">
            <v>Lamina cold rolled C. 20</v>
          </cell>
          <cell r="J1466" t="str">
            <v>UND</v>
          </cell>
          <cell r="K1466">
            <v>0.55000000000000004</v>
          </cell>
          <cell r="L1466">
            <v>0.05</v>
          </cell>
          <cell r="M1466">
            <v>34000</v>
          </cell>
          <cell r="N1466">
            <v>19635</v>
          </cell>
        </row>
        <row r="1467">
          <cell r="B1467" t="str">
            <v>MC01</v>
          </cell>
          <cell r="C1467" t="str">
            <v>Soldador eléctrico</v>
          </cell>
          <cell r="J1467" t="str">
            <v>Día</v>
          </cell>
          <cell r="K1467">
            <v>1.4999999999999999E-2</v>
          </cell>
          <cell r="L1467">
            <v>0</v>
          </cell>
          <cell r="M1467">
            <v>28700</v>
          </cell>
          <cell r="N1467">
            <v>430.5</v>
          </cell>
        </row>
        <row r="1469">
          <cell r="B1469" t="str">
            <v>Materiales</v>
          </cell>
          <cell r="D1469" t="str">
            <v>Equipos</v>
          </cell>
          <cell r="F1469" t="str">
            <v>AIU</v>
          </cell>
          <cell r="H1469" t="str">
            <v>Subtotal</v>
          </cell>
          <cell r="J1469" t="str">
            <v>Mano de Obra</v>
          </cell>
          <cell r="K1469" t="str">
            <v>Otros</v>
          </cell>
          <cell r="M1469" t="str">
            <v>VALOR TOTAL</v>
          </cell>
        </row>
        <row r="1470">
          <cell r="B1470">
            <v>165260.85999999999</v>
          </cell>
          <cell r="D1470">
            <v>5911.6188850812914</v>
          </cell>
          <cell r="F1470">
            <v>0</v>
          </cell>
          <cell r="H1470">
            <v>171172.47888508128</v>
          </cell>
          <cell r="J1470">
            <v>27405.594425406456</v>
          </cell>
          <cell r="K1470">
            <v>0</v>
          </cell>
          <cell r="M1470">
            <v>198578.07331048773</v>
          </cell>
        </row>
        <row r="1473">
          <cell r="B1473" t="str">
            <v>07-26</v>
          </cell>
          <cell r="C1473" t="str">
            <v>SUM E INSTALACIÓN DE PUERTA METÁLICA ENTAMBORADA 2.20X0.85</v>
          </cell>
          <cell r="M1473" t="str">
            <v>UND</v>
          </cell>
        </row>
        <row r="1474">
          <cell r="C1474" t="str">
            <v>DESCRIPCIÓN</v>
          </cell>
          <cell r="J1474" t="str">
            <v>UND</v>
          </cell>
          <cell r="K1474" t="str">
            <v>CANT.</v>
          </cell>
          <cell r="L1474" t="str">
            <v>DESP.%</v>
          </cell>
          <cell r="M1474" t="str">
            <v>PRECIO UNIT</v>
          </cell>
          <cell r="N1474" t="str">
            <v>VALOR TOTAL</v>
          </cell>
        </row>
        <row r="1476">
          <cell r="B1476" t="str">
            <v>MO04</v>
          </cell>
          <cell r="C1476" t="str">
            <v>AYUDANTE</v>
          </cell>
          <cell r="J1476" t="str">
            <v>Hora</v>
          </cell>
          <cell r="K1476">
            <v>1.75</v>
          </cell>
          <cell r="L1476">
            <v>0</v>
          </cell>
          <cell r="M1476">
            <v>5585.1951348458342</v>
          </cell>
          <cell r="N1476">
            <v>9774.0914859802106</v>
          </cell>
        </row>
        <row r="1477">
          <cell r="B1477" t="str">
            <v>MO05</v>
          </cell>
          <cell r="C1477" t="str">
            <v>OFICIAL</v>
          </cell>
          <cell r="J1477" t="str">
            <v>Hora</v>
          </cell>
          <cell r="K1477">
            <v>1.75</v>
          </cell>
          <cell r="L1477">
            <v>0</v>
          </cell>
          <cell r="M1477">
            <v>8130.7501348458327</v>
          </cell>
          <cell r="N1477">
            <v>14228.812735980207</v>
          </cell>
        </row>
        <row r="1478">
          <cell r="B1478" t="str">
            <v>MO08</v>
          </cell>
          <cell r="C1478" t="str">
            <v>OFICIAL METALISTERIA</v>
          </cell>
          <cell r="J1478" t="str">
            <v>Hora</v>
          </cell>
          <cell r="K1478">
            <v>0.35</v>
          </cell>
          <cell r="L1478">
            <v>0</v>
          </cell>
          <cell r="M1478">
            <v>9721.9720098458329</v>
          </cell>
          <cell r="N1478">
            <v>3402.6902034460413</v>
          </cell>
        </row>
        <row r="1479">
          <cell r="B1479" t="str">
            <v>HRMN01</v>
          </cell>
          <cell r="C1479" t="str">
            <v>HERRAMIENTA MENOR</v>
          </cell>
          <cell r="J1479" t="str">
            <v>Glob</v>
          </cell>
          <cell r="K1479">
            <v>0.13982</v>
          </cell>
          <cell r="L1479">
            <v>0</v>
          </cell>
          <cell r="M1479">
            <v>27405.594425406456</v>
          </cell>
          <cell r="N1479">
            <v>3831.8502125603309</v>
          </cell>
        </row>
        <row r="1480">
          <cell r="B1480" t="str">
            <v>ES02</v>
          </cell>
          <cell r="C1480" t="str">
            <v>SOLDADURA 6011X1/8"</v>
          </cell>
          <cell r="J1480" t="str">
            <v>KG</v>
          </cell>
          <cell r="K1480">
            <v>0.08</v>
          </cell>
          <cell r="L1480">
            <v>0</v>
          </cell>
          <cell r="M1480">
            <v>8700</v>
          </cell>
          <cell r="N1480">
            <v>696</v>
          </cell>
        </row>
        <row r="1481">
          <cell r="B1481" t="str">
            <v>DM16</v>
          </cell>
          <cell r="C1481" t="str">
            <v>Anticorrosivo PHCL</v>
          </cell>
          <cell r="J1481" t="str">
            <v>GLN</v>
          </cell>
          <cell r="K1481">
            <v>0.02</v>
          </cell>
          <cell r="L1481">
            <v>0</v>
          </cell>
          <cell r="M1481">
            <v>38462</v>
          </cell>
          <cell r="N1481">
            <v>769.24</v>
          </cell>
        </row>
        <row r="1482">
          <cell r="B1482" t="str">
            <v>DM02</v>
          </cell>
          <cell r="C1482" t="str">
            <v>Masilla plastica tec panel</v>
          </cell>
          <cell r="J1482" t="str">
            <v>CU</v>
          </cell>
          <cell r="K1482">
            <v>0.01</v>
          </cell>
          <cell r="L1482">
            <v>0</v>
          </cell>
          <cell r="M1482">
            <v>88900</v>
          </cell>
          <cell r="N1482">
            <v>889</v>
          </cell>
        </row>
        <row r="1483">
          <cell r="B1483" t="str">
            <v>FH21</v>
          </cell>
          <cell r="C1483" t="str">
            <v>Puerta metálica entamborada  2.20X0.85</v>
          </cell>
          <cell r="J1483" t="str">
            <v>UND</v>
          </cell>
          <cell r="K1483">
            <v>1</v>
          </cell>
          <cell r="L1483">
            <v>0</v>
          </cell>
          <cell r="M1483">
            <v>2499000</v>
          </cell>
          <cell r="N1483">
            <v>2499000</v>
          </cell>
        </row>
        <row r="1484">
          <cell r="B1484" t="str">
            <v>DM30</v>
          </cell>
          <cell r="C1484" t="str">
            <v>Lamina cold rolled C. 20</v>
          </cell>
          <cell r="J1484" t="str">
            <v>UND</v>
          </cell>
          <cell r="K1484">
            <v>1.02</v>
          </cell>
          <cell r="L1484">
            <v>0.05</v>
          </cell>
          <cell r="M1484">
            <v>34000</v>
          </cell>
          <cell r="N1484">
            <v>36414</v>
          </cell>
        </row>
        <row r="1485">
          <cell r="B1485" t="str">
            <v>MC01</v>
          </cell>
          <cell r="C1485" t="str">
            <v>Soldador eléctrico</v>
          </cell>
          <cell r="J1485" t="str">
            <v>Día</v>
          </cell>
          <cell r="K1485">
            <v>1.4999999999999999E-2</v>
          </cell>
          <cell r="L1485">
            <v>0</v>
          </cell>
          <cell r="M1485">
            <v>28700</v>
          </cell>
          <cell r="N1485">
            <v>430.5</v>
          </cell>
        </row>
        <row r="1487">
          <cell r="B1487" t="str">
            <v>Materiales</v>
          </cell>
          <cell r="D1487" t="str">
            <v>Equipos</v>
          </cell>
          <cell r="F1487" t="str">
            <v>AIU</v>
          </cell>
          <cell r="H1487" t="str">
            <v>Subtotal</v>
          </cell>
          <cell r="J1487" t="str">
            <v>Mano de Obra</v>
          </cell>
          <cell r="K1487" t="str">
            <v>Otros</v>
          </cell>
          <cell r="M1487" t="str">
            <v>VALOR TOTAL</v>
          </cell>
        </row>
        <row r="1488">
          <cell r="B1488">
            <v>2537768.2400000002</v>
          </cell>
          <cell r="D1488">
            <v>4262.3502125603309</v>
          </cell>
          <cell r="F1488">
            <v>0</v>
          </cell>
          <cell r="H1488">
            <v>2542030.5902125607</v>
          </cell>
          <cell r="J1488">
            <v>27405.594425406456</v>
          </cell>
          <cell r="K1488">
            <v>0</v>
          </cell>
          <cell r="M1488">
            <v>2569436.184637967</v>
          </cell>
        </row>
        <row r="1491">
          <cell r="B1491" t="str">
            <v>07-27</v>
          </cell>
          <cell r="C1491" t="str">
            <v>SUM E INSTALACIÓN DE PUERTA METÁLICA ENTAMBORADA 2.20X0.70</v>
          </cell>
          <cell r="M1491" t="str">
            <v>UND</v>
          </cell>
        </row>
        <row r="1492">
          <cell r="C1492" t="str">
            <v>DESCRIPCIÓN</v>
          </cell>
          <cell r="J1492" t="str">
            <v>UND</v>
          </cell>
          <cell r="K1492" t="str">
            <v>CANT.</v>
          </cell>
          <cell r="L1492" t="str">
            <v>DESP.%</v>
          </cell>
          <cell r="M1492" t="str">
            <v>PRECIO UNIT</v>
          </cell>
          <cell r="N1492" t="str">
            <v>VALOR TOTAL</v>
          </cell>
        </row>
        <row r="1494">
          <cell r="B1494" t="str">
            <v>MO04</v>
          </cell>
          <cell r="C1494" t="str">
            <v>AYUDANTE</v>
          </cell>
          <cell r="J1494" t="str">
            <v>Hora</v>
          </cell>
          <cell r="K1494">
            <v>1.5</v>
          </cell>
          <cell r="L1494">
            <v>0</v>
          </cell>
          <cell r="M1494">
            <v>5585.1951348458342</v>
          </cell>
          <cell r="N1494">
            <v>8377.7927022687509</v>
          </cell>
        </row>
        <row r="1495">
          <cell r="B1495" t="str">
            <v>MO05</v>
          </cell>
          <cell r="C1495" t="str">
            <v>OFICIAL</v>
          </cell>
          <cell r="J1495" t="str">
            <v>Hora</v>
          </cell>
          <cell r="K1495">
            <v>1.5</v>
          </cell>
          <cell r="L1495">
            <v>0</v>
          </cell>
          <cell r="M1495">
            <v>8130.7501348458327</v>
          </cell>
          <cell r="N1495">
            <v>12196.125202268749</v>
          </cell>
        </row>
        <row r="1496">
          <cell r="B1496" t="str">
            <v>MO08</v>
          </cell>
          <cell r="C1496" t="str">
            <v>OFICIAL METALISTERIA</v>
          </cell>
          <cell r="J1496" t="str">
            <v>Hora</v>
          </cell>
          <cell r="K1496">
            <v>0.3</v>
          </cell>
          <cell r="L1496">
            <v>0</v>
          </cell>
          <cell r="M1496">
            <v>9721.9720098458329</v>
          </cell>
          <cell r="N1496">
            <v>2916.5916029537498</v>
          </cell>
        </row>
        <row r="1497">
          <cell r="B1497" t="str">
            <v>HRMN01</v>
          </cell>
          <cell r="C1497" t="str">
            <v>HERRAMIENTA MENOR</v>
          </cell>
          <cell r="J1497" t="str">
            <v>Glob</v>
          </cell>
          <cell r="K1497">
            <v>0.1081411161</v>
          </cell>
          <cell r="L1497">
            <v>0</v>
          </cell>
          <cell r="M1497">
            <v>23490.50950749125</v>
          </cell>
          <cell r="N1497">
            <v>2540.2899158977652</v>
          </cell>
        </row>
        <row r="1498">
          <cell r="B1498" t="str">
            <v>ES02</v>
          </cell>
          <cell r="C1498" t="str">
            <v>SOLDADURA 6011X1/8"</v>
          </cell>
          <cell r="J1498" t="str">
            <v>KG</v>
          </cell>
          <cell r="K1498">
            <v>0.08</v>
          </cell>
          <cell r="L1498">
            <v>0</v>
          </cell>
          <cell r="M1498">
            <v>8700</v>
          </cell>
          <cell r="N1498">
            <v>696</v>
          </cell>
        </row>
        <row r="1499">
          <cell r="B1499" t="str">
            <v>DM16</v>
          </cell>
          <cell r="C1499" t="str">
            <v>Anticorrosivo PHCL</v>
          </cell>
          <cell r="J1499" t="str">
            <v>GLN</v>
          </cell>
          <cell r="K1499">
            <v>0.02</v>
          </cell>
          <cell r="L1499">
            <v>0</v>
          </cell>
          <cell r="M1499">
            <v>38462</v>
          </cell>
          <cell r="N1499">
            <v>769.24</v>
          </cell>
        </row>
        <row r="1500">
          <cell r="B1500" t="str">
            <v>DM02</v>
          </cell>
          <cell r="C1500" t="str">
            <v>Masilla plastica tec panel</v>
          </cell>
          <cell r="J1500" t="str">
            <v>CU</v>
          </cell>
          <cell r="K1500">
            <v>0.01</v>
          </cell>
          <cell r="L1500">
            <v>0</v>
          </cell>
          <cell r="M1500">
            <v>88900</v>
          </cell>
          <cell r="N1500">
            <v>889</v>
          </cell>
        </row>
        <row r="1501">
          <cell r="B1501" t="str">
            <v>FH22</v>
          </cell>
          <cell r="C1501" t="str">
            <v>Puerta metálica entamborada  2.20X0.70</v>
          </cell>
          <cell r="J1501" t="str">
            <v>UND</v>
          </cell>
          <cell r="K1501">
            <v>1</v>
          </cell>
          <cell r="L1501">
            <v>0</v>
          </cell>
          <cell r="M1501">
            <v>1249500</v>
          </cell>
          <cell r="N1501">
            <v>1249500</v>
          </cell>
        </row>
        <row r="1502">
          <cell r="B1502" t="str">
            <v>DM30</v>
          </cell>
          <cell r="C1502" t="str">
            <v>Lamina cold rolled C. 20</v>
          </cell>
          <cell r="J1502" t="str">
            <v>UND</v>
          </cell>
          <cell r="K1502">
            <v>0.95</v>
          </cell>
          <cell r="L1502">
            <v>0.05</v>
          </cell>
          <cell r="M1502">
            <v>34000</v>
          </cell>
          <cell r="N1502">
            <v>33915</v>
          </cell>
        </row>
        <row r="1503">
          <cell r="B1503" t="str">
            <v>MC01</v>
          </cell>
          <cell r="C1503" t="str">
            <v>Soldador eléctrico</v>
          </cell>
          <cell r="J1503" t="str">
            <v>Día</v>
          </cell>
          <cell r="K1503">
            <v>0.01</v>
          </cell>
          <cell r="L1503">
            <v>0</v>
          </cell>
          <cell r="M1503">
            <v>28700</v>
          </cell>
          <cell r="N1503">
            <v>287</v>
          </cell>
        </row>
        <row r="1505">
          <cell r="B1505" t="str">
            <v>Materiales</v>
          </cell>
          <cell r="D1505" t="str">
            <v>Equipos</v>
          </cell>
          <cell r="F1505" t="str">
            <v>AIU</v>
          </cell>
          <cell r="H1505" t="str">
            <v>Subtotal</v>
          </cell>
          <cell r="J1505" t="str">
            <v>Mano de Obra</v>
          </cell>
          <cell r="K1505" t="str">
            <v>Otros</v>
          </cell>
          <cell r="M1505" t="str">
            <v>VALOR TOTAL</v>
          </cell>
        </row>
        <row r="1506">
          <cell r="B1506">
            <v>1285769.24</v>
          </cell>
          <cell r="D1506">
            <v>2827.2899158977652</v>
          </cell>
          <cell r="F1506">
            <v>0</v>
          </cell>
          <cell r="H1506">
            <v>1288596.5299158976</v>
          </cell>
          <cell r="J1506">
            <v>23490.50950749125</v>
          </cell>
          <cell r="K1506">
            <v>0</v>
          </cell>
          <cell r="M1506">
            <v>1312087.0394233889</v>
          </cell>
        </row>
        <row r="1509">
          <cell r="B1509" t="str">
            <v>07-28</v>
          </cell>
          <cell r="C1509" t="str">
            <v>SUM E INSTALACIÓN DE PUERTA METÁLICA ENTAMBORADA 2.20X0.90</v>
          </cell>
          <cell r="M1509" t="str">
            <v>UND</v>
          </cell>
        </row>
        <row r="1510">
          <cell r="C1510" t="str">
            <v>DESCRIPCIÓN</v>
          </cell>
          <cell r="J1510" t="str">
            <v>UND</v>
          </cell>
          <cell r="K1510" t="str">
            <v>CANT.</v>
          </cell>
          <cell r="L1510" t="str">
            <v>DESP.%</v>
          </cell>
          <cell r="M1510" t="str">
            <v>PRECIO UNIT</v>
          </cell>
          <cell r="N1510" t="str">
            <v>VALOR TOTAL</v>
          </cell>
        </row>
        <row r="1512">
          <cell r="B1512" t="str">
            <v>MO04</v>
          </cell>
          <cell r="C1512" t="str">
            <v>AYUDANTE</v>
          </cell>
          <cell r="J1512" t="str">
            <v>Hora</v>
          </cell>
          <cell r="K1512">
            <v>2</v>
          </cell>
          <cell r="L1512">
            <v>0</v>
          </cell>
          <cell r="M1512">
            <v>5585.1951348458342</v>
          </cell>
          <cell r="N1512">
            <v>11170.390269691668</v>
          </cell>
        </row>
        <row r="1513">
          <cell r="B1513" t="str">
            <v>MO05</v>
          </cell>
          <cell r="C1513" t="str">
            <v>OFICIAL</v>
          </cell>
          <cell r="J1513" t="str">
            <v>Hora</v>
          </cell>
          <cell r="K1513">
            <v>2</v>
          </cell>
          <cell r="L1513">
            <v>0</v>
          </cell>
          <cell r="M1513">
            <v>8130.7501348458327</v>
          </cell>
          <cell r="N1513">
            <v>16261.500269691665</v>
          </cell>
        </row>
        <row r="1514">
          <cell r="B1514" t="str">
            <v>MO08</v>
          </cell>
          <cell r="C1514" t="str">
            <v>OFICIAL METALISTERIA</v>
          </cell>
          <cell r="J1514" t="str">
            <v>Hora</v>
          </cell>
          <cell r="K1514">
            <v>0.35</v>
          </cell>
          <cell r="L1514">
            <v>0</v>
          </cell>
          <cell r="M1514">
            <v>9721.9720098458329</v>
          </cell>
          <cell r="N1514">
            <v>3402.6902034460413</v>
          </cell>
        </row>
        <row r="1515">
          <cell r="B1515" t="str">
            <v>HRMN01</v>
          </cell>
          <cell r="C1515" t="str">
            <v>HERRAMIENTA MENOR</v>
          </cell>
          <cell r="J1515" t="str">
            <v>Glob</v>
          </cell>
          <cell r="K1515">
            <v>0.16354399999999999</v>
          </cell>
          <cell r="L1515">
            <v>0</v>
          </cell>
          <cell r="M1515">
            <v>27431.890539383334</v>
          </cell>
          <cell r="N1515">
            <v>4486.3211063729077</v>
          </cell>
        </row>
        <row r="1516">
          <cell r="B1516" t="str">
            <v>ES02</v>
          </cell>
          <cell r="C1516" t="str">
            <v>SOLDADURA 6011X1/8"</v>
          </cell>
          <cell r="J1516" t="str">
            <v>KG</v>
          </cell>
          <cell r="K1516">
            <v>0.08</v>
          </cell>
          <cell r="L1516">
            <v>0</v>
          </cell>
          <cell r="M1516">
            <v>8700</v>
          </cell>
          <cell r="N1516">
            <v>696</v>
          </cell>
        </row>
        <row r="1517">
          <cell r="B1517" t="str">
            <v>DM16</v>
          </cell>
          <cell r="C1517" t="str">
            <v>Anticorrosivo PHCL</v>
          </cell>
          <cell r="J1517" t="str">
            <v>GLN</v>
          </cell>
          <cell r="K1517">
            <v>0.02</v>
          </cell>
          <cell r="L1517">
            <v>0</v>
          </cell>
          <cell r="M1517">
            <v>38462</v>
          </cell>
          <cell r="N1517">
            <v>769.24</v>
          </cell>
        </row>
        <row r="1518">
          <cell r="B1518" t="str">
            <v>DM02</v>
          </cell>
          <cell r="C1518" t="str">
            <v>Masilla plastica tec panel</v>
          </cell>
          <cell r="J1518" t="str">
            <v>CU</v>
          </cell>
          <cell r="K1518">
            <v>0.01</v>
          </cell>
          <cell r="L1518">
            <v>0</v>
          </cell>
          <cell r="M1518">
            <v>88900</v>
          </cell>
          <cell r="N1518">
            <v>889</v>
          </cell>
        </row>
        <row r="1519">
          <cell r="B1519" t="str">
            <v>FH23</v>
          </cell>
          <cell r="C1519" t="str">
            <v>Puerta metálica entamborada  2.20X0.90</v>
          </cell>
          <cell r="J1519" t="str">
            <v>UND</v>
          </cell>
          <cell r="K1519">
            <v>1</v>
          </cell>
          <cell r="L1519">
            <v>0</v>
          </cell>
          <cell r="M1519">
            <v>2499000</v>
          </cell>
          <cell r="N1519">
            <v>2499000</v>
          </cell>
        </row>
        <row r="1520">
          <cell r="B1520" t="str">
            <v>DM30</v>
          </cell>
          <cell r="C1520" t="str">
            <v>Lamina cold rolled C. 20</v>
          </cell>
          <cell r="J1520" t="str">
            <v>UND</v>
          </cell>
          <cell r="K1520">
            <v>1.1000000000000001</v>
          </cell>
          <cell r="L1520">
            <v>0.05</v>
          </cell>
          <cell r="M1520">
            <v>34000</v>
          </cell>
          <cell r="N1520">
            <v>39270</v>
          </cell>
        </row>
        <row r="1521">
          <cell r="B1521" t="str">
            <v>MC01</v>
          </cell>
          <cell r="C1521" t="str">
            <v>Soldador eléctrico</v>
          </cell>
          <cell r="J1521" t="str">
            <v>Día</v>
          </cell>
          <cell r="K1521">
            <v>1.2E-2</v>
          </cell>
          <cell r="L1521">
            <v>0</v>
          </cell>
          <cell r="M1521">
            <v>28700</v>
          </cell>
          <cell r="N1521">
            <v>344.40000000000003</v>
          </cell>
        </row>
        <row r="1523">
          <cell r="B1523" t="str">
            <v>Materiales</v>
          </cell>
          <cell r="D1523" t="str">
            <v>Equipos</v>
          </cell>
          <cell r="F1523" t="str">
            <v>AIU</v>
          </cell>
          <cell r="H1523" t="str">
            <v>Subtotal</v>
          </cell>
          <cell r="J1523" t="str">
            <v>Mano de Obra</v>
          </cell>
          <cell r="K1523" t="str">
            <v>Otros</v>
          </cell>
          <cell r="M1523" t="str">
            <v>VALOR TOTAL</v>
          </cell>
        </row>
        <row r="1524">
          <cell r="B1524">
            <v>2501354.2400000002</v>
          </cell>
          <cell r="D1524">
            <v>4486.3211063729077</v>
          </cell>
          <cell r="F1524">
            <v>0</v>
          </cell>
          <cell r="H1524">
            <v>2505840.5611063731</v>
          </cell>
          <cell r="J1524">
            <v>27431.890539383334</v>
          </cell>
          <cell r="K1524">
            <v>0</v>
          </cell>
          <cell r="M1524">
            <v>2533272.4516457566</v>
          </cell>
        </row>
        <row r="1527">
          <cell r="B1527" t="str">
            <v>07-29</v>
          </cell>
          <cell r="C1527" t="str">
            <v>SUM E INSTALACIÓN DE PUERTA METÁLICA ENTAMBORADA DE DOS NAVES 2.20X1.30X0.65</v>
          </cell>
          <cell r="M1527" t="str">
            <v>UND</v>
          </cell>
        </row>
        <row r="1528">
          <cell r="C1528" t="str">
            <v>DESCRIPCIÓN</v>
          </cell>
          <cell r="J1528" t="str">
            <v>UND</v>
          </cell>
          <cell r="K1528" t="str">
            <v>CANT.</v>
          </cell>
          <cell r="L1528" t="str">
            <v>DESP.%</v>
          </cell>
          <cell r="M1528" t="str">
            <v>PRECIO UNIT</v>
          </cell>
          <cell r="N1528" t="str">
            <v>VALOR TOTAL</v>
          </cell>
        </row>
        <row r="1530">
          <cell r="B1530" t="str">
            <v>MO04</v>
          </cell>
          <cell r="C1530" t="str">
            <v>AYUDANTE</v>
          </cell>
          <cell r="J1530" t="str">
            <v>Hora</v>
          </cell>
          <cell r="K1530">
            <v>2.5</v>
          </cell>
          <cell r="L1530">
            <v>0</v>
          </cell>
          <cell r="M1530">
            <v>5585.1951348458342</v>
          </cell>
          <cell r="N1530">
            <v>13962.987837114586</v>
          </cell>
        </row>
        <row r="1531">
          <cell r="B1531" t="str">
            <v>MO05</v>
          </cell>
          <cell r="C1531" t="str">
            <v>OFICIAL</v>
          </cell>
          <cell r="J1531" t="str">
            <v>Hora</v>
          </cell>
          <cell r="K1531">
            <v>2.5</v>
          </cell>
          <cell r="L1531">
            <v>0</v>
          </cell>
          <cell r="M1531">
            <v>8130.7501348458327</v>
          </cell>
          <cell r="N1531">
            <v>20326.875337114583</v>
          </cell>
        </row>
        <row r="1532">
          <cell r="B1532" t="str">
            <v>MO08</v>
          </cell>
          <cell r="C1532" t="str">
            <v>OFICIAL METALISTERIA</v>
          </cell>
          <cell r="J1532" t="str">
            <v>Hora</v>
          </cell>
          <cell r="K1532">
            <v>0.32500000000000001</v>
          </cell>
          <cell r="L1532">
            <v>0</v>
          </cell>
          <cell r="M1532">
            <v>9721.9720098458329</v>
          </cell>
          <cell r="N1532">
            <v>3159.640903199896</v>
          </cell>
        </row>
        <row r="1533">
          <cell r="B1533" t="str">
            <v>HRMN01</v>
          </cell>
          <cell r="C1533" t="str">
            <v>HERRAMIENTA MENOR</v>
          </cell>
          <cell r="J1533" t="str">
            <v>Glob</v>
          </cell>
          <cell r="K1533">
            <v>0.108158</v>
          </cell>
          <cell r="L1533">
            <v>0</v>
          </cell>
          <cell r="M1533">
            <v>37449.504077429068</v>
          </cell>
          <cell r="N1533">
            <v>4050.4634620065735</v>
          </cell>
        </row>
        <row r="1534">
          <cell r="B1534" t="str">
            <v>ES02</v>
          </cell>
          <cell r="C1534" t="str">
            <v>SOLDADURA 6011X1/8"</v>
          </cell>
          <cell r="J1534" t="str">
            <v>KG</v>
          </cell>
          <cell r="K1534">
            <v>0.1</v>
          </cell>
          <cell r="L1534">
            <v>0</v>
          </cell>
          <cell r="M1534">
            <v>8700</v>
          </cell>
          <cell r="N1534">
            <v>870</v>
          </cell>
        </row>
        <row r="1535">
          <cell r="B1535" t="str">
            <v>DM16</v>
          </cell>
          <cell r="C1535" t="str">
            <v>Anticorrosivo PHCL</v>
          </cell>
          <cell r="J1535" t="str">
            <v>GLN</v>
          </cell>
          <cell r="K1535">
            <v>0.04</v>
          </cell>
          <cell r="L1535">
            <v>0</v>
          </cell>
          <cell r="M1535">
            <v>38462</v>
          </cell>
          <cell r="N1535">
            <v>1538.48</v>
          </cell>
        </row>
        <row r="1536">
          <cell r="B1536" t="str">
            <v>DM02</v>
          </cell>
          <cell r="C1536" t="str">
            <v>Masilla plastica tec panel</v>
          </cell>
          <cell r="J1536" t="str">
            <v>CU</v>
          </cell>
          <cell r="K1536">
            <v>0.02</v>
          </cell>
          <cell r="L1536">
            <v>0</v>
          </cell>
          <cell r="M1536">
            <v>88900</v>
          </cell>
          <cell r="N1536">
            <v>1778</v>
          </cell>
        </row>
        <row r="1537">
          <cell r="B1537" t="str">
            <v>FH24</v>
          </cell>
          <cell r="C1537" t="str">
            <v>Puerta metálica entamborada  de dos naves 2.20X1.30X0.65</v>
          </cell>
          <cell r="J1537" t="str">
            <v>UND</v>
          </cell>
          <cell r="K1537">
            <v>1</v>
          </cell>
          <cell r="L1537">
            <v>0</v>
          </cell>
          <cell r="M1537">
            <v>2350250</v>
          </cell>
          <cell r="N1537">
            <v>2350250</v>
          </cell>
        </row>
        <row r="1538">
          <cell r="B1538" t="str">
            <v>DM30</v>
          </cell>
          <cell r="C1538" t="str">
            <v>Lamina cold rolled C. 20</v>
          </cell>
          <cell r="J1538" t="str">
            <v>UND</v>
          </cell>
          <cell r="K1538">
            <v>1.2</v>
          </cell>
          <cell r="L1538">
            <v>0.05</v>
          </cell>
          <cell r="M1538">
            <v>34000</v>
          </cell>
          <cell r="N1538">
            <v>42840</v>
          </cell>
        </row>
        <row r="1539">
          <cell r="B1539" t="str">
            <v>MC01</v>
          </cell>
          <cell r="C1539" t="str">
            <v>Soldador eléctrico</v>
          </cell>
          <cell r="J1539" t="str">
            <v>Día</v>
          </cell>
          <cell r="K1539">
            <v>0.04</v>
          </cell>
          <cell r="L1539">
            <v>0</v>
          </cell>
          <cell r="M1539">
            <v>28700</v>
          </cell>
          <cell r="N1539">
            <v>1148</v>
          </cell>
        </row>
        <row r="1541">
          <cell r="B1541" t="str">
            <v>Materiales</v>
          </cell>
          <cell r="D1541" t="str">
            <v>Equipos</v>
          </cell>
          <cell r="F1541" t="str">
            <v>AIU</v>
          </cell>
          <cell r="H1541" t="str">
            <v>Subtotal</v>
          </cell>
          <cell r="J1541" t="str">
            <v>Mano de Obra</v>
          </cell>
          <cell r="K1541" t="str">
            <v>Otros</v>
          </cell>
          <cell r="M1541" t="str">
            <v>VALOR TOTAL</v>
          </cell>
        </row>
        <row r="1542">
          <cell r="B1542">
            <v>2397276.48</v>
          </cell>
          <cell r="D1542">
            <v>5198.4634620065735</v>
          </cell>
          <cell r="F1542">
            <v>0</v>
          </cell>
          <cell r="H1542">
            <v>2402474.9434620067</v>
          </cell>
          <cell r="J1542">
            <v>37449.504077429068</v>
          </cell>
          <cell r="K1542">
            <v>0</v>
          </cell>
          <cell r="M1542">
            <v>2439924.4475394357</v>
          </cell>
        </row>
        <row r="1545">
          <cell r="B1545" t="str">
            <v>07-30</v>
          </cell>
          <cell r="C1545" t="str">
            <v>SUM E INSTALACIÓN DE PUERTA EN CELOSIA DE EMERGENCÍA</v>
          </cell>
          <cell r="M1545" t="str">
            <v>UND</v>
          </cell>
        </row>
        <row r="1546">
          <cell r="C1546" t="str">
            <v>DESCRIPCIÓN</v>
          </cell>
          <cell r="J1546" t="str">
            <v>UND</v>
          </cell>
          <cell r="K1546" t="str">
            <v>CANT.</v>
          </cell>
          <cell r="L1546" t="str">
            <v>DESP.%</v>
          </cell>
          <cell r="M1546" t="str">
            <v>PRECIO UNIT</v>
          </cell>
          <cell r="N1546" t="str">
            <v>VALOR TOTAL</v>
          </cell>
        </row>
        <row r="1548">
          <cell r="B1548" t="str">
            <v>MO04</v>
          </cell>
          <cell r="C1548" t="str">
            <v>AYUDANTE</v>
          </cell>
          <cell r="J1548" t="str">
            <v>Hora</v>
          </cell>
          <cell r="K1548">
            <v>1.81</v>
          </cell>
          <cell r="L1548">
            <v>0</v>
          </cell>
          <cell r="M1548">
            <v>5585.1951348458342</v>
          </cell>
          <cell r="N1548">
            <v>10109.20319407096</v>
          </cell>
        </row>
        <row r="1549">
          <cell r="B1549" t="str">
            <v>MO05</v>
          </cell>
          <cell r="C1549" t="str">
            <v>OFICIAL</v>
          </cell>
          <cell r="J1549" t="str">
            <v>Hora</v>
          </cell>
          <cell r="K1549">
            <v>1.81</v>
          </cell>
          <cell r="L1549">
            <v>0</v>
          </cell>
          <cell r="M1549">
            <v>8130.7501348458327</v>
          </cell>
          <cell r="N1549">
            <v>14716.657744070957</v>
          </cell>
        </row>
        <row r="1550">
          <cell r="B1550" t="str">
            <v>MO08</v>
          </cell>
          <cell r="C1550" t="str">
            <v>OFICIAL METALISTERIA</v>
          </cell>
          <cell r="J1550" t="str">
            <v>Hora</v>
          </cell>
          <cell r="K1550">
            <v>0.85</v>
          </cell>
          <cell r="L1550">
            <v>0</v>
          </cell>
          <cell r="M1550">
            <v>9721.9720098458329</v>
          </cell>
          <cell r="N1550">
            <v>8263.6762083689573</v>
          </cell>
        </row>
        <row r="1551">
          <cell r="B1551" t="str">
            <v>HRMN01</v>
          </cell>
          <cell r="C1551" t="str">
            <v>HERRAMIENTA MENOR</v>
          </cell>
          <cell r="J1551" t="str">
            <v>Glob</v>
          </cell>
          <cell r="K1551">
            <v>0.10199999999999999</v>
          </cell>
          <cell r="L1551">
            <v>0</v>
          </cell>
          <cell r="M1551">
            <v>33089.537146510876</v>
          </cell>
          <cell r="N1551">
            <v>3375.1327889441091</v>
          </cell>
        </row>
        <row r="1552">
          <cell r="B1552" t="str">
            <v>ES02</v>
          </cell>
          <cell r="C1552" t="str">
            <v>SOLDADURA 6011X1/8"</v>
          </cell>
          <cell r="J1552" t="str">
            <v>KG</v>
          </cell>
          <cell r="K1552">
            <v>0.08</v>
          </cell>
          <cell r="L1552">
            <v>0</v>
          </cell>
          <cell r="M1552">
            <v>8700</v>
          </cell>
          <cell r="N1552">
            <v>696</v>
          </cell>
        </row>
        <row r="1553">
          <cell r="B1553" t="str">
            <v>DM16</v>
          </cell>
          <cell r="C1553" t="str">
            <v>Anticorrosivo PHCL</v>
          </cell>
          <cell r="J1553" t="str">
            <v>GLN</v>
          </cell>
          <cell r="K1553">
            <v>0.02</v>
          </cell>
          <cell r="L1553">
            <v>0</v>
          </cell>
          <cell r="M1553">
            <v>38462</v>
          </cell>
          <cell r="N1553">
            <v>769.24</v>
          </cell>
        </row>
        <row r="1554">
          <cell r="B1554" t="str">
            <v>DM02</v>
          </cell>
          <cell r="C1554" t="str">
            <v>Masilla plastica tec panel</v>
          </cell>
          <cell r="J1554" t="str">
            <v>CU</v>
          </cell>
          <cell r="K1554">
            <v>0.01</v>
          </cell>
          <cell r="L1554">
            <v>0</v>
          </cell>
          <cell r="M1554">
            <v>88900</v>
          </cell>
          <cell r="N1554">
            <v>889</v>
          </cell>
        </row>
        <row r="1555">
          <cell r="B1555" t="str">
            <v>FH25</v>
          </cell>
          <cell r="C1555" t="str">
            <v>Puerta de emergencia en celosia 2.20X1.20</v>
          </cell>
          <cell r="J1555" t="str">
            <v>UND</v>
          </cell>
          <cell r="K1555">
            <v>1</v>
          </cell>
          <cell r="L1555">
            <v>0</v>
          </cell>
          <cell r="M1555">
            <v>4403000</v>
          </cell>
          <cell r="N1555">
            <v>4403000</v>
          </cell>
        </row>
        <row r="1556">
          <cell r="B1556" t="str">
            <v>DM30</v>
          </cell>
          <cell r="C1556" t="str">
            <v>Lamina cold rolled C. 20</v>
          </cell>
          <cell r="J1556" t="str">
            <v>UND</v>
          </cell>
          <cell r="K1556">
            <v>1.2</v>
          </cell>
          <cell r="L1556">
            <v>0.05</v>
          </cell>
          <cell r="M1556">
            <v>34000</v>
          </cell>
          <cell r="N1556">
            <v>42840</v>
          </cell>
        </row>
        <row r="1557">
          <cell r="B1557" t="str">
            <v>MC01</v>
          </cell>
          <cell r="C1557" t="str">
            <v>Soldador eléctrico</v>
          </cell>
          <cell r="J1557" t="str">
            <v>Día</v>
          </cell>
          <cell r="K1557">
            <v>0.15</v>
          </cell>
          <cell r="L1557">
            <v>0</v>
          </cell>
          <cell r="M1557">
            <v>28700</v>
          </cell>
          <cell r="N1557">
            <v>4305</v>
          </cell>
        </row>
        <row r="1559">
          <cell r="B1559" t="str">
            <v>Materiales</v>
          </cell>
          <cell r="D1559" t="str">
            <v>Equipos</v>
          </cell>
          <cell r="F1559" t="str">
            <v>AIU</v>
          </cell>
          <cell r="H1559" t="str">
            <v>Subtotal</v>
          </cell>
          <cell r="J1559" t="str">
            <v>Mano de Obra</v>
          </cell>
          <cell r="K1559" t="str">
            <v>Otros</v>
          </cell>
          <cell r="M1559" t="str">
            <v>VALOR TOTAL</v>
          </cell>
        </row>
        <row r="1560">
          <cell r="B1560">
            <v>4448194.24</v>
          </cell>
          <cell r="D1560">
            <v>7680.1327889441091</v>
          </cell>
          <cell r="F1560">
            <v>0</v>
          </cell>
          <cell r="H1560">
            <v>4455874.3727889443</v>
          </cell>
          <cell r="J1560">
            <v>33089.537146510876</v>
          </cell>
          <cell r="K1560">
            <v>0</v>
          </cell>
          <cell r="M1560">
            <v>4488963.9099354548</v>
          </cell>
        </row>
        <row r="1563">
          <cell r="B1563" t="str">
            <v>07-31</v>
          </cell>
          <cell r="C1563" t="str">
            <v>SUM E INSTALACIÓN DE PUERTA ENROLLABLE 4X16</v>
          </cell>
          <cell r="M1563" t="str">
            <v>UND</v>
          </cell>
        </row>
        <row r="1564">
          <cell r="C1564" t="str">
            <v>DESCRIPCIÓN</v>
          </cell>
          <cell r="J1564" t="str">
            <v>UND</v>
          </cell>
          <cell r="K1564" t="str">
            <v>CANT.</v>
          </cell>
          <cell r="L1564" t="str">
            <v>DESP.%</v>
          </cell>
          <cell r="M1564" t="str">
            <v>PRECIO UNIT</v>
          </cell>
          <cell r="N1564" t="str">
            <v>VALOR TOTAL</v>
          </cell>
        </row>
        <row r="1566">
          <cell r="B1566" t="str">
            <v>MO04</v>
          </cell>
          <cell r="C1566" t="str">
            <v>AYUDANTE</v>
          </cell>
          <cell r="J1566" t="str">
            <v>Hora</v>
          </cell>
          <cell r="K1566">
            <v>4</v>
          </cell>
          <cell r="L1566">
            <v>0</v>
          </cell>
          <cell r="M1566">
            <v>5585.1951348458342</v>
          </cell>
          <cell r="N1566">
            <v>22340.780539383337</v>
          </cell>
        </row>
        <row r="1567">
          <cell r="B1567" t="str">
            <v>MO05</v>
          </cell>
          <cell r="C1567" t="str">
            <v>OFICIAL</v>
          </cell>
          <cell r="J1567" t="str">
            <v>Hora</v>
          </cell>
          <cell r="K1567">
            <v>4</v>
          </cell>
          <cell r="L1567">
            <v>0</v>
          </cell>
          <cell r="M1567">
            <v>8130.7501348458327</v>
          </cell>
          <cell r="N1567">
            <v>32523.000539383331</v>
          </cell>
        </row>
        <row r="1568">
          <cell r="B1568" t="str">
            <v>MO08</v>
          </cell>
          <cell r="C1568" t="str">
            <v>OFICIAL METALISTERIA</v>
          </cell>
          <cell r="J1568" t="str">
            <v>Hora</v>
          </cell>
          <cell r="K1568">
            <v>2</v>
          </cell>
          <cell r="L1568">
            <v>0</v>
          </cell>
          <cell r="M1568">
            <v>9721.9720098458329</v>
          </cell>
          <cell r="N1568">
            <v>19443.944019691666</v>
          </cell>
        </row>
        <row r="1569">
          <cell r="B1569" t="str">
            <v>HRMN01</v>
          </cell>
          <cell r="C1569" t="str">
            <v>HERRAMIENTA MENOR</v>
          </cell>
          <cell r="J1569" t="str">
            <v>Glob</v>
          </cell>
          <cell r="K1569">
            <v>0.12</v>
          </cell>
          <cell r="L1569">
            <v>0</v>
          </cell>
          <cell r="M1569">
            <v>74307.725098458337</v>
          </cell>
          <cell r="N1569">
            <v>8916.9270118149998</v>
          </cell>
        </row>
        <row r="1570">
          <cell r="B1570" t="str">
            <v>ES02</v>
          </cell>
          <cell r="C1570" t="str">
            <v>SOLDADURA 6011X1/8"</v>
          </cell>
          <cell r="J1570" t="str">
            <v>KG</v>
          </cell>
          <cell r="K1570">
            <v>0.16</v>
          </cell>
          <cell r="L1570">
            <v>0</v>
          </cell>
          <cell r="M1570">
            <v>8700</v>
          </cell>
          <cell r="N1570">
            <v>1392</v>
          </cell>
        </row>
        <row r="1571">
          <cell r="B1571" t="str">
            <v>DM16</v>
          </cell>
          <cell r="C1571" t="str">
            <v>Anticorrosivo PHCL</v>
          </cell>
          <cell r="J1571" t="str">
            <v>GLN</v>
          </cell>
          <cell r="K1571">
            <v>0.04</v>
          </cell>
          <cell r="L1571">
            <v>0</v>
          </cell>
          <cell r="M1571">
            <v>38462</v>
          </cell>
          <cell r="N1571">
            <v>1538.48</v>
          </cell>
        </row>
        <row r="1572">
          <cell r="B1572" t="str">
            <v>DM02</v>
          </cell>
          <cell r="C1572" t="str">
            <v>Masilla plastica tec panel</v>
          </cell>
          <cell r="J1572" t="str">
            <v>CU</v>
          </cell>
          <cell r="K1572">
            <v>0.02</v>
          </cell>
          <cell r="L1572">
            <v>0</v>
          </cell>
          <cell r="M1572">
            <v>88900</v>
          </cell>
          <cell r="N1572">
            <v>1778</v>
          </cell>
        </row>
        <row r="1573">
          <cell r="B1573" t="str">
            <v>FH26</v>
          </cell>
          <cell r="C1573" t="str">
            <v>Puerta enrollable 4x16</v>
          </cell>
          <cell r="J1573" t="str">
            <v>UND</v>
          </cell>
          <cell r="K1573">
            <v>1</v>
          </cell>
          <cell r="L1573">
            <v>0</v>
          </cell>
          <cell r="M1573">
            <v>2380000</v>
          </cell>
          <cell r="N1573">
            <v>2380000</v>
          </cell>
        </row>
        <row r="1574">
          <cell r="B1574" t="str">
            <v>DM30</v>
          </cell>
          <cell r="C1574" t="str">
            <v>Lamina cold rolled C. 20</v>
          </cell>
          <cell r="J1574" t="str">
            <v>UND</v>
          </cell>
          <cell r="K1574">
            <v>1.2</v>
          </cell>
          <cell r="L1574">
            <v>0.05</v>
          </cell>
          <cell r="M1574">
            <v>34000</v>
          </cell>
          <cell r="N1574">
            <v>42840</v>
          </cell>
        </row>
        <row r="1575">
          <cell r="B1575" t="str">
            <v>MC01</v>
          </cell>
          <cell r="C1575" t="str">
            <v>Soldador eléctrico</v>
          </cell>
          <cell r="J1575" t="str">
            <v>Día</v>
          </cell>
          <cell r="K1575">
            <v>0.15</v>
          </cell>
          <cell r="L1575">
            <v>0</v>
          </cell>
          <cell r="M1575">
            <v>28700</v>
          </cell>
          <cell r="N1575">
            <v>4305</v>
          </cell>
        </row>
        <row r="1577">
          <cell r="B1577" t="str">
            <v>Materiales</v>
          </cell>
          <cell r="D1577" t="str">
            <v>Equipos</v>
          </cell>
          <cell r="F1577" t="str">
            <v>AIU</v>
          </cell>
          <cell r="H1577" t="str">
            <v>Subtotal</v>
          </cell>
          <cell r="J1577" t="str">
            <v>Mano de Obra</v>
          </cell>
          <cell r="K1577" t="str">
            <v>Otros</v>
          </cell>
          <cell r="M1577" t="str">
            <v>VALOR TOTAL</v>
          </cell>
        </row>
        <row r="1578">
          <cell r="B1578">
            <v>2427548.48</v>
          </cell>
          <cell r="D1578">
            <v>13221.927011815</v>
          </cell>
          <cell r="F1578">
            <v>0</v>
          </cell>
          <cell r="H1578">
            <v>2440770.4070118149</v>
          </cell>
          <cell r="J1578">
            <v>74307.725098458337</v>
          </cell>
          <cell r="K1578">
            <v>0</v>
          </cell>
          <cell r="M1578">
            <v>2515078.132110273</v>
          </cell>
        </row>
        <row r="1581">
          <cell r="B1581" t="str">
            <v>07-32</v>
          </cell>
          <cell r="C1581" t="str">
            <v>SUM E INSTALACIÓN DE PERFIL TRANSICIÓN</v>
          </cell>
          <cell r="M1581" t="str">
            <v>UND</v>
          </cell>
        </row>
        <row r="1582">
          <cell r="C1582" t="str">
            <v>DESCRIPCIÓN</v>
          </cell>
          <cell r="J1582" t="str">
            <v>UND</v>
          </cell>
          <cell r="K1582" t="str">
            <v>CANT.</v>
          </cell>
          <cell r="L1582" t="str">
            <v>DESP.%</v>
          </cell>
          <cell r="M1582" t="str">
            <v>PRECIO UNIT</v>
          </cell>
          <cell r="N1582" t="str">
            <v>VALOR TOTAL</v>
          </cell>
        </row>
        <row r="1584">
          <cell r="B1584" t="str">
            <v>MO04</v>
          </cell>
          <cell r="C1584" t="str">
            <v>AYUDANTE</v>
          </cell>
          <cell r="J1584" t="str">
            <v>Hora</v>
          </cell>
          <cell r="K1584">
            <v>1.5</v>
          </cell>
          <cell r="L1584">
            <v>0</v>
          </cell>
          <cell r="M1584">
            <v>5585.1951348458342</v>
          </cell>
          <cell r="N1584">
            <v>8377.7927022687509</v>
          </cell>
        </row>
        <row r="1585">
          <cell r="B1585" t="str">
            <v>MO05</v>
          </cell>
          <cell r="C1585" t="str">
            <v>OFICIAL</v>
          </cell>
          <cell r="J1585" t="str">
            <v>Hora</v>
          </cell>
          <cell r="K1585">
            <v>1.5</v>
          </cell>
          <cell r="L1585">
            <v>0</v>
          </cell>
          <cell r="M1585">
            <v>8130.7501348458327</v>
          </cell>
          <cell r="N1585">
            <v>12196.125202268749</v>
          </cell>
        </row>
        <row r="1586">
          <cell r="B1586" t="str">
            <v>MO08</v>
          </cell>
          <cell r="C1586" t="str">
            <v>OFICIAL METALISTERIA</v>
          </cell>
          <cell r="J1586" t="str">
            <v>Hora</v>
          </cell>
          <cell r="K1586">
            <v>0.5</v>
          </cell>
          <cell r="L1586">
            <v>0</v>
          </cell>
          <cell r="M1586">
            <v>9721.9720098458329</v>
          </cell>
          <cell r="N1586">
            <v>4860.9860049229164</v>
          </cell>
        </row>
        <row r="1587">
          <cell r="B1587" t="str">
            <v>HRMN01</v>
          </cell>
          <cell r="C1587" t="str">
            <v>HERRAMIENTA MENOR</v>
          </cell>
          <cell r="J1587" t="str">
            <v>Glob</v>
          </cell>
          <cell r="K1587">
            <v>0.2</v>
          </cell>
          <cell r="L1587">
            <v>0</v>
          </cell>
          <cell r="M1587">
            <v>25434.903909460416</v>
          </cell>
          <cell r="N1587">
            <v>5086.9807818920835</v>
          </cell>
        </row>
        <row r="1588">
          <cell r="B1588" t="str">
            <v>ES02</v>
          </cell>
          <cell r="C1588" t="str">
            <v>SOLDADURA 6011X1/8"</v>
          </cell>
          <cell r="J1588" t="str">
            <v>KG</v>
          </cell>
          <cell r="K1588">
            <v>0.08</v>
          </cell>
          <cell r="L1588">
            <v>0</v>
          </cell>
          <cell r="M1588">
            <v>8700</v>
          </cell>
          <cell r="N1588">
            <v>696</v>
          </cell>
        </row>
        <row r="1589">
          <cell r="B1589" t="str">
            <v>DM16</v>
          </cell>
          <cell r="C1589" t="str">
            <v>Anticorrosivo PHCL</v>
          </cell>
          <cell r="J1589" t="str">
            <v>GLN</v>
          </cell>
          <cell r="K1589">
            <v>0.02</v>
          </cell>
          <cell r="L1589">
            <v>0</v>
          </cell>
          <cell r="M1589">
            <v>38462</v>
          </cell>
          <cell r="N1589">
            <v>769.24</v>
          </cell>
        </row>
        <row r="1590">
          <cell r="B1590" t="str">
            <v>DM02</v>
          </cell>
          <cell r="C1590" t="str">
            <v>Masilla plastica tec panel</v>
          </cell>
          <cell r="J1590" t="str">
            <v>CU</v>
          </cell>
          <cell r="K1590">
            <v>0.01</v>
          </cell>
          <cell r="L1590">
            <v>0</v>
          </cell>
          <cell r="M1590">
            <v>88900</v>
          </cell>
          <cell r="N1590">
            <v>889</v>
          </cell>
        </row>
        <row r="1591">
          <cell r="B1591" t="str">
            <v>FH27</v>
          </cell>
          <cell r="C1591" t="str">
            <v xml:space="preserve">Puerta transición ColorTeca. Holzteck. MDF recubierto 12mm 2.4X0.40 </v>
          </cell>
          <cell r="J1591" t="str">
            <v>UND</v>
          </cell>
          <cell r="K1591">
            <v>1</v>
          </cell>
          <cell r="L1591">
            <v>0</v>
          </cell>
          <cell r="M1591">
            <v>35581</v>
          </cell>
          <cell r="N1591">
            <v>35581</v>
          </cell>
        </row>
        <row r="1592">
          <cell r="B1592" t="str">
            <v>DM30</v>
          </cell>
          <cell r="C1592" t="str">
            <v>Lamina cold rolled C. 20</v>
          </cell>
          <cell r="J1592" t="str">
            <v>UND</v>
          </cell>
          <cell r="K1592">
            <v>1.2</v>
          </cell>
          <cell r="L1592">
            <v>0.05</v>
          </cell>
          <cell r="M1592">
            <v>34000</v>
          </cell>
          <cell r="N1592">
            <v>42840</v>
          </cell>
        </row>
        <row r="1593">
          <cell r="B1593" t="str">
            <v>MC01</v>
          </cell>
          <cell r="C1593" t="str">
            <v>Soldador eléctrico</v>
          </cell>
          <cell r="J1593" t="str">
            <v>Día</v>
          </cell>
          <cell r="K1593">
            <v>0.15</v>
          </cell>
          <cell r="L1593">
            <v>0</v>
          </cell>
          <cell r="M1593">
            <v>28700</v>
          </cell>
          <cell r="N1593">
            <v>4305</v>
          </cell>
        </row>
        <row r="1595">
          <cell r="B1595" t="str">
            <v>Materiales</v>
          </cell>
          <cell r="D1595" t="str">
            <v>Equipos</v>
          </cell>
          <cell r="F1595" t="str">
            <v>AIU</v>
          </cell>
          <cell r="H1595" t="str">
            <v>Subtotal</v>
          </cell>
          <cell r="J1595" t="str">
            <v>Mano de Obra</v>
          </cell>
          <cell r="K1595" t="str">
            <v>Otros</v>
          </cell>
          <cell r="M1595" t="str">
            <v>VALOR TOTAL</v>
          </cell>
        </row>
        <row r="1596">
          <cell r="B1596">
            <v>80775.239999999991</v>
          </cell>
          <cell r="D1596">
            <v>9391.9807818920835</v>
          </cell>
          <cell r="F1596">
            <v>0</v>
          </cell>
          <cell r="H1596">
            <v>90167.220781892072</v>
          </cell>
          <cell r="J1596">
            <v>25434.903909460416</v>
          </cell>
          <cell r="K1596">
            <v>0</v>
          </cell>
          <cell r="M1596">
            <v>115602.12469135248</v>
          </cell>
        </row>
        <row r="1599">
          <cell r="B1599" t="str">
            <v>07-33</v>
          </cell>
          <cell r="C1599" t="str">
            <v>SUM E INSTALACIÓN PISO CERÁMICO NEGRO 33.8X33.8X0.3</v>
          </cell>
          <cell r="M1599" t="str">
            <v>M2</v>
          </cell>
        </row>
        <row r="1600">
          <cell r="C1600" t="str">
            <v>DESCRIPCIÓN</v>
          </cell>
          <cell r="J1600" t="str">
            <v>UND</v>
          </cell>
          <cell r="K1600" t="str">
            <v>CANT.</v>
          </cell>
          <cell r="L1600" t="str">
            <v>DESP.%</v>
          </cell>
          <cell r="M1600" t="str">
            <v>PRECIO UNIT</v>
          </cell>
          <cell r="N1600" t="str">
            <v>VALOR TOTAL</v>
          </cell>
        </row>
        <row r="1602">
          <cell r="B1602" t="str">
            <v>MO04</v>
          </cell>
          <cell r="C1602" t="str">
            <v>AYUDANTE</v>
          </cell>
          <cell r="J1602" t="str">
            <v>Hora</v>
          </cell>
          <cell r="K1602">
            <v>0.65</v>
          </cell>
          <cell r="L1602">
            <v>0</v>
          </cell>
          <cell r="M1602">
            <v>5585.1951348458342</v>
          </cell>
          <cell r="N1602">
            <v>3630.3768376497924</v>
          </cell>
        </row>
        <row r="1603">
          <cell r="B1603" t="str">
            <v>MO05</v>
          </cell>
          <cell r="C1603" t="str">
            <v>OFICIAL</v>
          </cell>
          <cell r="J1603" t="str">
            <v>Hora</v>
          </cell>
          <cell r="K1603">
            <v>0.65</v>
          </cell>
          <cell r="L1603">
            <v>0</v>
          </cell>
          <cell r="M1603">
            <v>8130.7501348458327</v>
          </cell>
          <cell r="N1603">
            <v>5284.9875876497917</v>
          </cell>
        </row>
        <row r="1604">
          <cell r="B1604" t="str">
            <v>HRMN01</v>
          </cell>
          <cell r="C1604" t="str">
            <v>HERRAMIENTA MENOR</v>
          </cell>
          <cell r="J1604" t="str">
            <v>Glob</v>
          </cell>
          <cell r="K1604">
            <v>0.05</v>
          </cell>
          <cell r="L1604">
            <v>0</v>
          </cell>
          <cell r="M1604">
            <v>8915.3644252995837</v>
          </cell>
          <cell r="N1604">
            <v>445.76822126497922</v>
          </cell>
        </row>
        <row r="1605">
          <cell r="B1605" t="str">
            <v>DM21</v>
          </cell>
          <cell r="C1605" t="str">
            <v>WIPE</v>
          </cell>
          <cell r="J1605" t="str">
            <v>KG</v>
          </cell>
          <cell r="K1605">
            <v>0.1</v>
          </cell>
          <cell r="L1605">
            <v>0</v>
          </cell>
          <cell r="M1605">
            <v>6000</v>
          </cell>
          <cell r="N1605">
            <v>600</v>
          </cell>
        </row>
        <row r="1606">
          <cell r="B1606" t="str">
            <v>DM22</v>
          </cell>
          <cell r="C1606" t="str">
            <v>PEGANTE CERÁMICA</v>
          </cell>
          <cell r="J1606" t="str">
            <v>KG</v>
          </cell>
          <cell r="K1606">
            <v>4</v>
          </cell>
          <cell r="L1606">
            <v>0</v>
          </cell>
          <cell r="M1606">
            <v>2500</v>
          </cell>
          <cell r="N1606">
            <v>10000</v>
          </cell>
        </row>
        <row r="1607">
          <cell r="B1607" t="str">
            <v>DM23</v>
          </cell>
          <cell r="C1607" t="str">
            <v>EMBOQUILLADOR</v>
          </cell>
          <cell r="J1607" t="str">
            <v>KG</v>
          </cell>
          <cell r="K1607">
            <v>0.25</v>
          </cell>
          <cell r="L1607">
            <v>0</v>
          </cell>
          <cell r="M1607">
            <v>3500</v>
          </cell>
          <cell r="N1607">
            <v>875</v>
          </cell>
        </row>
        <row r="1608">
          <cell r="B1608" t="str">
            <v>W01</v>
          </cell>
          <cell r="C1608" t="str">
            <v>Agua</v>
          </cell>
          <cell r="J1608" t="str">
            <v>LITRO</v>
          </cell>
          <cell r="K1608">
            <v>3</v>
          </cell>
          <cell r="L1608">
            <v>0</v>
          </cell>
          <cell r="M1608">
            <v>72</v>
          </cell>
          <cell r="N1608">
            <v>216</v>
          </cell>
        </row>
        <row r="1609">
          <cell r="B1609" t="str">
            <v>FH28</v>
          </cell>
          <cell r="C1609" t="str">
            <v>Piso cerámico ard negro 33.8X33.8X0.6 CORONA</v>
          </cell>
          <cell r="J1609" t="str">
            <v>M2</v>
          </cell>
          <cell r="K1609">
            <v>1</v>
          </cell>
          <cell r="L1609">
            <v>0</v>
          </cell>
          <cell r="M1609">
            <v>30345</v>
          </cell>
          <cell r="N1609">
            <v>30345</v>
          </cell>
        </row>
        <row r="1611">
          <cell r="B1611" t="str">
            <v>Materiales</v>
          </cell>
          <cell r="D1611" t="str">
            <v>Equipos</v>
          </cell>
          <cell r="F1611" t="str">
            <v>AIU</v>
          </cell>
          <cell r="H1611" t="str">
            <v>Subtotal</v>
          </cell>
          <cell r="J1611" t="str">
            <v>Mano de Obra</v>
          </cell>
          <cell r="K1611" t="str">
            <v>Otros</v>
          </cell>
          <cell r="M1611" t="str">
            <v>VALOR TOTAL</v>
          </cell>
        </row>
        <row r="1612">
          <cell r="B1612">
            <v>42036</v>
          </cell>
          <cell r="D1612">
            <v>445.76822126497922</v>
          </cell>
          <cell r="F1612">
            <v>0</v>
          </cell>
          <cell r="H1612">
            <v>42481.768221264982</v>
          </cell>
          <cell r="J1612">
            <v>8915.3644252995837</v>
          </cell>
          <cell r="K1612">
            <v>0</v>
          </cell>
          <cell r="M1612">
            <v>51397.132646564569</v>
          </cell>
        </row>
        <row r="1615">
          <cell r="B1615" t="str">
            <v>07-34</v>
          </cell>
          <cell r="C1615" t="str">
            <v>PISO EN MICROCEMENTO</v>
          </cell>
          <cell r="M1615" t="str">
            <v>M2</v>
          </cell>
        </row>
        <row r="1616">
          <cell r="C1616" t="str">
            <v>DESCRIPCIÓN</v>
          </cell>
          <cell r="J1616" t="str">
            <v>UND</v>
          </cell>
          <cell r="K1616" t="str">
            <v>CANT.</v>
          </cell>
          <cell r="L1616" t="str">
            <v>DESP.%</v>
          </cell>
          <cell r="M1616" t="str">
            <v>PRECIO UNIT</v>
          </cell>
          <cell r="N1616" t="str">
            <v>VALOR TOTAL</v>
          </cell>
        </row>
        <row r="1618">
          <cell r="B1618" t="str">
            <v>MO04</v>
          </cell>
          <cell r="C1618" t="str">
            <v>AYUDANTE</v>
          </cell>
          <cell r="J1618" t="str">
            <v>Hora</v>
          </cell>
          <cell r="K1618">
            <v>0.86</v>
          </cell>
          <cell r="L1618">
            <v>0</v>
          </cell>
          <cell r="M1618">
            <v>5585.1951348458342</v>
          </cell>
          <cell r="N1618">
            <v>4803.2678159674169</v>
          </cell>
        </row>
        <row r="1619">
          <cell r="B1619" t="str">
            <v>MO05</v>
          </cell>
          <cell r="C1619" t="str">
            <v>OFICIAL</v>
          </cell>
          <cell r="J1619" t="str">
            <v>Hora</v>
          </cell>
          <cell r="K1619">
            <v>0.86</v>
          </cell>
          <cell r="L1619">
            <v>0</v>
          </cell>
          <cell r="M1619">
            <v>8130.7501348458327</v>
          </cell>
          <cell r="N1619">
            <v>6992.4451159674163</v>
          </cell>
        </row>
        <row r="1620">
          <cell r="B1620" t="str">
            <v>HRMN01</v>
          </cell>
          <cell r="C1620" t="str">
            <v>HERRAMIENTA MENOR</v>
          </cell>
          <cell r="J1620" t="str">
            <v>Glob</v>
          </cell>
          <cell r="K1620">
            <v>0.18770000000000001</v>
          </cell>
          <cell r="L1620">
            <v>0</v>
          </cell>
          <cell r="M1620">
            <v>11795.712931934833</v>
          </cell>
          <cell r="N1620">
            <v>2214.0553173241683</v>
          </cell>
        </row>
        <row r="1621">
          <cell r="B1621" t="str">
            <v>DM21</v>
          </cell>
          <cell r="C1621" t="str">
            <v>WIPE</v>
          </cell>
          <cell r="J1621" t="str">
            <v>KG</v>
          </cell>
          <cell r="K1621">
            <v>0.1</v>
          </cell>
          <cell r="L1621">
            <v>0</v>
          </cell>
          <cell r="M1621">
            <v>6000</v>
          </cell>
          <cell r="N1621">
            <v>600</v>
          </cell>
        </row>
        <row r="1622">
          <cell r="B1622" t="str">
            <v>DM22</v>
          </cell>
          <cell r="C1622" t="str">
            <v>PEGANTE CERÁMICA</v>
          </cell>
          <cell r="J1622" t="str">
            <v>KG</v>
          </cell>
          <cell r="K1622">
            <v>5</v>
          </cell>
          <cell r="L1622">
            <v>0</v>
          </cell>
          <cell r="M1622">
            <v>2500</v>
          </cell>
          <cell r="N1622">
            <v>12500</v>
          </cell>
        </row>
        <row r="1623">
          <cell r="B1623" t="str">
            <v>DM23</v>
          </cell>
          <cell r="C1623" t="str">
            <v>EMBOQUILLADOR</v>
          </cell>
          <cell r="J1623" t="str">
            <v>KG</v>
          </cell>
          <cell r="K1623">
            <v>0.4</v>
          </cell>
          <cell r="L1623">
            <v>0</v>
          </cell>
          <cell r="M1623">
            <v>3500</v>
          </cell>
          <cell r="N1623">
            <v>1400</v>
          </cell>
        </row>
        <row r="1624">
          <cell r="B1624" t="str">
            <v>W01</v>
          </cell>
          <cell r="C1624" t="str">
            <v>Agua</v>
          </cell>
          <cell r="J1624" t="str">
            <v>LITRO</v>
          </cell>
          <cell r="K1624">
            <v>4</v>
          </cell>
          <cell r="L1624">
            <v>0</v>
          </cell>
          <cell r="M1624">
            <v>72</v>
          </cell>
          <cell r="N1624">
            <v>288</v>
          </cell>
        </row>
        <row r="1625">
          <cell r="B1625" t="str">
            <v>FH29</v>
          </cell>
          <cell r="C1625" t="str">
            <v>Piso en microcemento</v>
          </cell>
          <cell r="J1625" t="str">
            <v>M2</v>
          </cell>
          <cell r="K1625">
            <v>1</v>
          </cell>
          <cell r="L1625">
            <v>0</v>
          </cell>
          <cell r="M1625">
            <v>62475</v>
          </cell>
          <cell r="N1625">
            <v>62475</v>
          </cell>
        </row>
        <row r="1627">
          <cell r="B1627" t="str">
            <v>Materiales</v>
          </cell>
          <cell r="D1627" t="str">
            <v>Equipos</v>
          </cell>
          <cell r="F1627" t="str">
            <v>AIU</v>
          </cell>
          <cell r="H1627" t="str">
            <v>Subtotal</v>
          </cell>
          <cell r="J1627" t="str">
            <v>Mano de Obra</v>
          </cell>
          <cell r="K1627" t="str">
            <v>Otros</v>
          </cell>
          <cell r="M1627" t="str">
            <v>VALOR TOTAL</v>
          </cell>
        </row>
        <row r="1628">
          <cell r="B1628">
            <v>77263</v>
          </cell>
          <cell r="D1628">
            <v>2214.0553173241683</v>
          </cell>
          <cell r="F1628">
            <v>0</v>
          </cell>
          <cell r="H1628">
            <v>79477.055317324164</v>
          </cell>
          <cell r="J1628">
            <v>11795.712931934833</v>
          </cell>
          <cell r="K1628">
            <v>0</v>
          </cell>
          <cell r="M1628">
            <v>91272.768249258996</v>
          </cell>
        </row>
        <row r="1631">
          <cell r="B1631" t="str">
            <v>07-35</v>
          </cell>
          <cell r="C1631" t="str">
            <v>GUARDAESCOBAS EN MICROCEMENTO</v>
          </cell>
          <cell r="M1631" t="str">
            <v>ML</v>
          </cell>
        </row>
        <row r="1632">
          <cell r="C1632" t="str">
            <v>DESCRIPCIÓN</v>
          </cell>
          <cell r="J1632" t="str">
            <v>UND</v>
          </cell>
          <cell r="K1632" t="str">
            <v>CANT.</v>
          </cell>
          <cell r="L1632" t="str">
            <v>DESP.%</v>
          </cell>
          <cell r="M1632" t="str">
            <v>PRECIO UNIT</v>
          </cell>
          <cell r="N1632" t="str">
            <v>VALOR TOTAL</v>
          </cell>
        </row>
        <row r="1634">
          <cell r="B1634" t="str">
            <v>MO04</v>
          </cell>
          <cell r="C1634" t="str">
            <v>AYUDANTE</v>
          </cell>
          <cell r="J1634" t="str">
            <v>Hora</v>
          </cell>
          <cell r="K1634">
            <v>0.51500000000000001</v>
          </cell>
          <cell r="L1634">
            <v>0</v>
          </cell>
          <cell r="M1634">
            <v>5585.1951348458342</v>
          </cell>
          <cell r="N1634">
            <v>2876.3754944456045</v>
          </cell>
        </row>
        <row r="1635">
          <cell r="B1635" t="str">
            <v>MO05</v>
          </cell>
          <cell r="C1635" t="str">
            <v>OFICIAL</v>
          </cell>
          <cell r="J1635" t="str">
            <v>Hora</v>
          </cell>
          <cell r="K1635">
            <v>0.51500000000000001</v>
          </cell>
          <cell r="L1635">
            <v>0</v>
          </cell>
          <cell r="M1635">
            <v>8130.7501348458327</v>
          </cell>
          <cell r="N1635">
            <v>4187.3363194456042</v>
          </cell>
        </row>
        <row r="1636">
          <cell r="B1636" t="str">
            <v>HRMN01</v>
          </cell>
          <cell r="C1636" t="str">
            <v>HERRAMIENTA MENOR</v>
          </cell>
          <cell r="J1636" t="str">
            <v>Glob</v>
          </cell>
          <cell r="K1636">
            <v>0.17530000000000001</v>
          </cell>
          <cell r="L1636">
            <v>0</v>
          </cell>
          <cell r="M1636">
            <v>7063.7118138912083</v>
          </cell>
          <cell r="N1636">
            <v>1238.268680975129</v>
          </cell>
        </row>
        <row r="1637">
          <cell r="B1637" t="str">
            <v>DM21</v>
          </cell>
          <cell r="C1637" t="str">
            <v>WIPE</v>
          </cell>
          <cell r="J1637" t="str">
            <v>KG</v>
          </cell>
          <cell r="K1637">
            <v>0.15</v>
          </cell>
          <cell r="L1637">
            <v>0</v>
          </cell>
          <cell r="M1637">
            <v>6000</v>
          </cell>
          <cell r="N1637">
            <v>900</v>
          </cell>
        </row>
        <row r="1638">
          <cell r="B1638" t="str">
            <v>DM22</v>
          </cell>
          <cell r="C1638" t="str">
            <v>PEGANTE CERÁMICA</v>
          </cell>
          <cell r="J1638" t="str">
            <v>KG</v>
          </cell>
          <cell r="K1638">
            <v>4</v>
          </cell>
          <cell r="L1638">
            <v>0</v>
          </cell>
          <cell r="M1638">
            <v>2500</v>
          </cell>
          <cell r="N1638">
            <v>10000</v>
          </cell>
        </row>
        <row r="1639">
          <cell r="B1639" t="str">
            <v>DM23</v>
          </cell>
          <cell r="C1639" t="str">
            <v>EMBOQUILLADOR</v>
          </cell>
          <cell r="J1639" t="str">
            <v>KG</v>
          </cell>
          <cell r="K1639">
            <v>0.3</v>
          </cell>
          <cell r="L1639">
            <v>0</v>
          </cell>
          <cell r="M1639">
            <v>3500</v>
          </cell>
          <cell r="N1639">
            <v>1050</v>
          </cell>
        </row>
        <row r="1640">
          <cell r="B1640" t="str">
            <v>W01</v>
          </cell>
          <cell r="C1640" t="str">
            <v>Agua</v>
          </cell>
          <cell r="J1640" t="str">
            <v>LITRO</v>
          </cell>
          <cell r="K1640">
            <v>1.5405</v>
          </cell>
          <cell r="L1640">
            <v>0</v>
          </cell>
          <cell r="M1640">
            <v>72</v>
          </cell>
          <cell r="N1640">
            <v>110.916</v>
          </cell>
        </row>
        <row r="1641">
          <cell r="B1641" t="str">
            <v>FH29</v>
          </cell>
          <cell r="C1641" t="str">
            <v>Piso en microcemento</v>
          </cell>
          <cell r="J1641" t="str">
            <v>M2</v>
          </cell>
          <cell r="K1641">
            <v>0.15</v>
          </cell>
          <cell r="L1641">
            <v>0</v>
          </cell>
          <cell r="M1641">
            <v>62475</v>
          </cell>
          <cell r="N1641">
            <v>9371.25</v>
          </cell>
        </row>
        <row r="1643">
          <cell r="B1643" t="str">
            <v>Materiales</v>
          </cell>
          <cell r="D1643" t="str">
            <v>Equipos</v>
          </cell>
          <cell r="F1643" t="str">
            <v>AIU</v>
          </cell>
          <cell r="H1643" t="str">
            <v>Subtotal</v>
          </cell>
          <cell r="J1643" t="str">
            <v>Mano de Obra</v>
          </cell>
          <cell r="K1643" t="str">
            <v>Otros</v>
          </cell>
          <cell r="M1643" t="str">
            <v>VALOR TOTAL</v>
          </cell>
        </row>
        <row r="1644">
          <cell r="B1644">
            <v>21432.165999999997</v>
          </cell>
          <cell r="D1644">
            <v>1238.268680975129</v>
          </cell>
          <cell r="F1644">
            <v>0</v>
          </cell>
          <cell r="H1644">
            <v>22670.434680975126</v>
          </cell>
          <cell r="J1644">
            <v>7063.7118138912083</v>
          </cell>
          <cell r="K1644">
            <v>0</v>
          </cell>
          <cell r="M1644">
            <v>29734.146494866334</v>
          </cell>
        </row>
        <row r="1647">
          <cell r="B1647" t="str">
            <v>07-36</v>
          </cell>
          <cell r="C1647" t="str">
            <v>SUM E INSTALACIÓN DE ENCHAPE TIPO MACEDONIA</v>
          </cell>
          <cell r="M1647" t="str">
            <v>M2</v>
          </cell>
        </row>
        <row r="1648">
          <cell r="C1648" t="str">
            <v>DESCRIPCIÓN</v>
          </cell>
          <cell r="J1648" t="str">
            <v>UND</v>
          </cell>
          <cell r="K1648" t="str">
            <v>CANT.</v>
          </cell>
          <cell r="L1648" t="str">
            <v>DESP.%</v>
          </cell>
          <cell r="M1648" t="str">
            <v>PRECIO UNIT</v>
          </cell>
          <cell r="N1648" t="str">
            <v>VALOR TOTAL</v>
          </cell>
        </row>
        <row r="1650">
          <cell r="B1650" t="str">
            <v>MO04</v>
          </cell>
          <cell r="C1650" t="str">
            <v>AYUDANTE</v>
          </cell>
          <cell r="J1650" t="str">
            <v>Hora</v>
          </cell>
          <cell r="K1650">
            <v>1</v>
          </cell>
          <cell r="L1650">
            <v>0</v>
          </cell>
          <cell r="M1650">
            <v>5585.1951348458342</v>
          </cell>
          <cell r="N1650">
            <v>5585.1951348458342</v>
          </cell>
        </row>
        <row r="1651">
          <cell r="B1651" t="str">
            <v>MO05</v>
          </cell>
          <cell r="C1651" t="str">
            <v>OFICIAL</v>
          </cell>
          <cell r="J1651" t="str">
            <v>Hora</v>
          </cell>
          <cell r="K1651">
            <v>1</v>
          </cell>
          <cell r="L1651">
            <v>0</v>
          </cell>
          <cell r="M1651">
            <v>8130.7501348458327</v>
          </cell>
          <cell r="N1651">
            <v>8130.7501348458327</v>
          </cell>
        </row>
        <row r="1652">
          <cell r="B1652" t="str">
            <v>HRMN01</v>
          </cell>
          <cell r="C1652" t="str">
            <v>HERRAMIENTA MENOR</v>
          </cell>
          <cell r="J1652" t="str">
            <v>Glob</v>
          </cell>
          <cell r="K1652">
            <v>0.05</v>
          </cell>
          <cell r="L1652">
            <v>0</v>
          </cell>
          <cell r="M1652">
            <v>13715.945269691667</v>
          </cell>
          <cell r="N1652">
            <v>685.79726348458337</v>
          </cell>
        </row>
        <row r="1653">
          <cell r="B1653" t="str">
            <v>DM21</v>
          </cell>
          <cell r="C1653" t="str">
            <v>WIPE</v>
          </cell>
          <cell r="J1653" t="str">
            <v>KG</v>
          </cell>
          <cell r="K1653">
            <v>0.1</v>
          </cell>
          <cell r="L1653">
            <v>0</v>
          </cell>
          <cell r="M1653">
            <v>6000</v>
          </cell>
          <cell r="N1653">
            <v>600</v>
          </cell>
        </row>
        <row r="1654">
          <cell r="B1654" t="str">
            <v>DM24</v>
          </cell>
          <cell r="C1654" t="str">
            <v>PEGACOR BLANCO</v>
          </cell>
          <cell r="J1654" t="str">
            <v>KG</v>
          </cell>
          <cell r="K1654">
            <v>3.5</v>
          </cell>
          <cell r="L1654">
            <v>0</v>
          </cell>
          <cell r="M1654">
            <v>1300</v>
          </cell>
          <cell r="N1654">
            <v>4550</v>
          </cell>
        </row>
        <row r="1655">
          <cell r="B1655" t="str">
            <v>HV08</v>
          </cell>
          <cell r="C1655" t="str">
            <v>Cemento blanco Argos</v>
          </cell>
          <cell r="J1655" t="str">
            <v>KG</v>
          </cell>
          <cell r="K1655">
            <v>0.86</v>
          </cell>
          <cell r="L1655">
            <v>0</v>
          </cell>
          <cell r="M1655">
            <v>1000</v>
          </cell>
          <cell r="N1655">
            <v>860</v>
          </cell>
        </row>
        <row r="1656">
          <cell r="B1656" t="str">
            <v>W01</v>
          </cell>
          <cell r="C1656" t="str">
            <v>Agua</v>
          </cell>
          <cell r="J1656" t="str">
            <v>LITRO</v>
          </cell>
          <cell r="K1656">
            <v>0.25</v>
          </cell>
          <cell r="L1656">
            <v>0</v>
          </cell>
          <cell r="M1656">
            <v>72</v>
          </cell>
          <cell r="N1656">
            <v>18</v>
          </cell>
        </row>
        <row r="1657">
          <cell r="B1657" t="str">
            <v>FH30</v>
          </cell>
          <cell r="C1657" t="str">
            <v>Cerámica tipo Macedonia 25X43</v>
          </cell>
          <cell r="J1657" t="str">
            <v>M2</v>
          </cell>
          <cell r="K1657">
            <v>1</v>
          </cell>
          <cell r="L1657">
            <v>0</v>
          </cell>
          <cell r="M1657">
            <v>31892</v>
          </cell>
          <cell r="N1657">
            <v>31892</v>
          </cell>
        </row>
        <row r="1659">
          <cell r="B1659" t="str">
            <v>Materiales</v>
          </cell>
          <cell r="D1659" t="str">
            <v>Equipos</v>
          </cell>
          <cell r="F1659" t="str">
            <v>AIU</v>
          </cell>
          <cell r="H1659" t="str">
            <v>Subtotal</v>
          </cell>
          <cell r="J1659" t="str">
            <v>Mano de Obra</v>
          </cell>
          <cell r="K1659" t="str">
            <v>Otros</v>
          </cell>
          <cell r="M1659" t="str">
            <v>VALOR TOTAL</v>
          </cell>
        </row>
        <row r="1660">
          <cell r="B1660">
            <v>37920</v>
          </cell>
          <cell r="D1660">
            <v>685.79726348458337</v>
          </cell>
          <cell r="F1660">
            <v>0</v>
          </cell>
          <cell r="H1660">
            <v>38605.797263484586</v>
          </cell>
          <cell r="J1660">
            <v>13715.945269691667</v>
          </cell>
          <cell r="K1660">
            <v>0</v>
          </cell>
          <cell r="M1660">
            <v>52321.74253317625</v>
          </cell>
        </row>
        <row r="1663">
          <cell r="B1663" t="str">
            <v>07-37</v>
          </cell>
          <cell r="C1663" t="str">
            <v>SUM Y APLICACIÓN ESTUCO A MURO</v>
          </cell>
          <cell r="M1663" t="str">
            <v>M2</v>
          </cell>
        </row>
        <row r="1664">
          <cell r="C1664" t="str">
            <v>DESCRIPCIÓN</v>
          </cell>
          <cell r="J1664" t="str">
            <v>UND</v>
          </cell>
          <cell r="K1664" t="str">
            <v>CANT.</v>
          </cell>
          <cell r="L1664" t="str">
            <v>DESP.%</v>
          </cell>
          <cell r="M1664" t="str">
            <v>PRECIO UNIT</v>
          </cell>
          <cell r="N1664" t="str">
            <v>VALOR TOTAL</v>
          </cell>
        </row>
        <row r="1666">
          <cell r="B1666" t="str">
            <v>MO04</v>
          </cell>
          <cell r="C1666" t="str">
            <v>AYUDANTE</v>
          </cell>
          <cell r="J1666" t="str">
            <v>Hora</v>
          </cell>
          <cell r="K1666">
            <v>0.375</v>
          </cell>
          <cell r="L1666">
            <v>0</v>
          </cell>
          <cell r="M1666">
            <v>5585.1951348458342</v>
          </cell>
          <cell r="N1666">
            <v>2094.4481755671877</v>
          </cell>
        </row>
        <row r="1667">
          <cell r="B1667" t="str">
            <v>MO05</v>
          </cell>
          <cell r="C1667" t="str">
            <v>OFICIAL</v>
          </cell>
          <cell r="J1667" t="str">
            <v>Hora</v>
          </cell>
          <cell r="K1667">
            <v>0.375</v>
          </cell>
          <cell r="L1667">
            <v>0</v>
          </cell>
          <cell r="M1667">
            <v>8130.7501348458327</v>
          </cell>
          <cell r="N1667">
            <v>3049.0313005671874</v>
          </cell>
        </row>
        <row r="1668">
          <cell r="B1668" t="str">
            <v>HRMN01</v>
          </cell>
          <cell r="C1668" t="str">
            <v>HERRAMIENTA MENOR</v>
          </cell>
          <cell r="J1668" t="str">
            <v>Glob</v>
          </cell>
          <cell r="K1668">
            <v>9.6799999999999997E-2</v>
          </cell>
          <cell r="L1668">
            <v>0</v>
          </cell>
          <cell r="M1668">
            <v>5143.4794761343746</v>
          </cell>
          <cell r="N1668">
            <v>497.88881328980744</v>
          </cell>
        </row>
        <row r="1669">
          <cell r="B1669" t="str">
            <v>MC30</v>
          </cell>
          <cell r="C1669" t="str">
            <v>Equipo de trabajo en alturas (Arneses, conectores, retractiles y accesorios)</v>
          </cell>
          <cell r="J1669" t="str">
            <v>Día</v>
          </cell>
          <cell r="K1669">
            <v>1.4E-2</v>
          </cell>
          <cell r="L1669">
            <v>0</v>
          </cell>
          <cell r="M1669">
            <v>110000</v>
          </cell>
          <cell r="N1669">
            <v>1540</v>
          </cell>
        </row>
        <row r="1670">
          <cell r="B1670" t="str">
            <v>MC29</v>
          </cell>
          <cell r="C1670" t="str">
            <v>Andamio certificado</v>
          </cell>
          <cell r="J1670" t="str">
            <v>Día</v>
          </cell>
          <cell r="K1670">
            <v>0.05</v>
          </cell>
          <cell r="L1670">
            <v>0</v>
          </cell>
          <cell r="M1670">
            <v>236116</v>
          </cell>
          <cell r="N1670">
            <v>11805.800000000001</v>
          </cell>
        </row>
        <row r="1671">
          <cell r="B1671" t="str">
            <v>FH31</v>
          </cell>
          <cell r="C1671" t="str">
            <v xml:space="preserve">Estuco plástico blanco </v>
          </cell>
          <cell r="J1671" t="str">
            <v>GLN</v>
          </cell>
          <cell r="K1671">
            <v>0.02</v>
          </cell>
          <cell r="L1671">
            <v>0</v>
          </cell>
          <cell r="M1671">
            <v>42768.6</v>
          </cell>
          <cell r="N1671">
            <v>855.37199999999996</v>
          </cell>
        </row>
        <row r="1673">
          <cell r="B1673" t="str">
            <v>Materiales</v>
          </cell>
          <cell r="D1673" t="str">
            <v>Equipos</v>
          </cell>
          <cell r="F1673" t="str">
            <v>AIU</v>
          </cell>
          <cell r="H1673" t="str">
            <v>Subtotal</v>
          </cell>
          <cell r="J1673" t="str">
            <v>Mano de Obra</v>
          </cell>
          <cell r="K1673" t="str">
            <v>Otros</v>
          </cell>
          <cell r="M1673" t="str">
            <v>VALOR TOTAL</v>
          </cell>
        </row>
        <row r="1674">
          <cell r="B1674">
            <v>855.37199999999996</v>
          </cell>
          <cell r="D1674">
            <v>13843.688813289809</v>
          </cell>
          <cell r="F1674">
            <v>0</v>
          </cell>
          <cell r="H1674">
            <v>14699.060813289809</v>
          </cell>
          <cell r="J1674">
            <v>5143.4794761343746</v>
          </cell>
          <cell r="K1674">
            <v>0</v>
          </cell>
          <cell r="M1674">
            <v>19842.540289424185</v>
          </cell>
        </row>
        <row r="1677">
          <cell r="B1677" t="str">
            <v>07-38</v>
          </cell>
          <cell r="C1677" t="str">
            <v>SUM Y APLICACIÓN DE PINTURA</v>
          </cell>
          <cell r="M1677" t="str">
            <v>M2</v>
          </cell>
        </row>
        <row r="1678">
          <cell r="C1678" t="str">
            <v>DESCRIPCIÓN</v>
          </cell>
          <cell r="J1678" t="str">
            <v>UND</v>
          </cell>
          <cell r="K1678" t="str">
            <v>CANT.</v>
          </cell>
          <cell r="L1678" t="str">
            <v>DESP.%</v>
          </cell>
          <cell r="M1678" t="str">
            <v>PRECIO UNIT</v>
          </cell>
          <cell r="N1678" t="str">
            <v>VALOR TOTAL</v>
          </cell>
        </row>
        <row r="1680">
          <cell r="B1680" t="str">
            <v>MO04</v>
          </cell>
          <cell r="C1680" t="str">
            <v>AYUDANTE</v>
          </cell>
          <cell r="J1680" t="str">
            <v>Hora</v>
          </cell>
          <cell r="K1680">
            <v>4.2000000000000003E-2</v>
          </cell>
          <cell r="L1680">
            <v>0</v>
          </cell>
          <cell r="M1680">
            <v>5585.1951348458342</v>
          </cell>
          <cell r="N1680">
            <v>234.57819566352507</v>
          </cell>
        </row>
        <row r="1681">
          <cell r="B1681" t="str">
            <v>MO05</v>
          </cell>
          <cell r="C1681" t="str">
            <v>OFICIAL</v>
          </cell>
          <cell r="J1681" t="str">
            <v>Hora</v>
          </cell>
          <cell r="K1681">
            <v>4.2000000000000003E-2</v>
          </cell>
          <cell r="L1681">
            <v>0</v>
          </cell>
          <cell r="M1681">
            <v>8130.7501348458327</v>
          </cell>
          <cell r="N1681">
            <v>341.491505663525</v>
          </cell>
        </row>
        <row r="1682">
          <cell r="B1682" t="str">
            <v>HRMN01</v>
          </cell>
          <cell r="C1682" t="str">
            <v>HERRAMIENTA MENOR</v>
          </cell>
          <cell r="J1682" t="str">
            <v>Glob</v>
          </cell>
          <cell r="K1682">
            <v>8.5970000000000005E-2</v>
          </cell>
          <cell r="L1682">
            <v>0</v>
          </cell>
          <cell r="M1682">
            <v>576.0697013270501</v>
          </cell>
          <cell r="N1682">
            <v>49.524712223086503</v>
          </cell>
        </row>
        <row r="1683">
          <cell r="B1683" t="str">
            <v>MC29</v>
          </cell>
          <cell r="C1683" t="str">
            <v>Andamio certificado</v>
          </cell>
          <cell r="J1683" t="str">
            <v>Día</v>
          </cell>
          <cell r="K1683">
            <v>0.04</v>
          </cell>
          <cell r="L1683">
            <v>0</v>
          </cell>
          <cell r="M1683">
            <v>236116</v>
          </cell>
          <cell r="N1683">
            <v>9444.64</v>
          </cell>
        </row>
        <row r="1684">
          <cell r="B1684" t="str">
            <v>MC30</v>
          </cell>
          <cell r="C1684" t="str">
            <v>Equipo de trabajo en alturas (Arneses, conectores, retractiles y accesorios)</v>
          </cell>
          <cell r="J1684" t="str">
            <v>Día</v>
          </cell>
          <cell r="K1684">
            <v>1.4E-2</v>
          </cell>
          <cell r="L1684">
            <v>0</v>
          </cell>
          <cell r="M1684">
            <v>110000</v>
          </cell>
          <cell r="N1684">
            <v>1540</v>
          </cell>
        </row>
        <row r="1685">
          <cell r="B1685" t="str">
            <v>DM26</v>
          </cell>
          <cell r="C1685" t="str">
            <v>Rodillo felpa</v>
          </cell>
          <cell r="J1685" t="str">
            <v>UND</v>
          </cell>
          <cell r="K1685">
            <v>0.04</v>
          </cell>
          <cell r="L1685">
            <v>0</v>
          </cell>
          <cell r="M1685">
            <v>6000</v>
          </cell>
          <cell r="N1685">
            <v>240</v>
          </cell>
        </row>
        <row r="1686">
          <cell r="B1686" t="str">
            <v>DM25</v>
          </cell>
          <cell r="C1686" t="str">
            <v>Brocha cerda mona 4</v>
          </cell>
          <cell r="J1686" t="str">
            <v>UND</v>
          </cell>
          <cell r="K1686">
            <v>0.02</v>
          </cell>
          <cell r="L1686">
            <v>0</v>
          </cell>
          <cell r="M1686">
            <v>1300</v>
          </cell>
          <cell r="N1686">
            <v>26</v>
          </cell>
        </row>
        <row r="1687">
          <cell r="B1687" t="str">
            <v>W01</v>
          </cell>
          <cell r="C1687" t="str">
            <v>Agua</v>
          </cell>
          <cell r="J1687" t="str">
            <v>LITRO</v>
          </cell>
          <cell r="K1687">
            <v>0.06</v>
          </cell>
          <cell r="L1687">
            <v>0</v>
          </cell>
          <cell r="M1687">
            <v>72</v>
          </cell>
          <cell r="N1687">
            <v>4.32</v>
          </cell>
        </row>
        <row r="1688">
          <cell r="B1688" t="str">
            <v>FH32</v>
          </cell>
          <cell r="C1688" t="str">
            <v>Pintura PINTUCO vinitex vida blanco</v>
          </cell>
          <cell r="J1688" t="str">
            <v>GLN</v>
          </cell>
          <cell r="K1688">
            <v>4.8000000000000001E-2</v>
          </cell>
          <cell r="L1688">
            <v>0</v>
          </cell>
          <cell r="M1688">
            <v>54246.585365853665</v>
          </cell>
          <cell r="N1688">
            <v>2603.8360975609762</v>
          </cell>
        </row>
        <row r="1690">
          <cell r="B1690" t="str">
            <v>Materiales</v>
          </cell>
          <cell r="D1690" t="str">
            <v>Equipos</v>
          </cell>
          <cell r="F1690" t="str">
            <v>AIU</v>
          </cell>
          <cell r="H1690" t="str">
            <v>Subtotal</v>
          </cell>
          <cell r="J1690" t="str">
            <v>Mano de Obra</v>
          </cell>
          <cell r="K1690" t="str">
            <v>Otros</v>
          </cell>
          <cell r="M1690" t="str">
            <v>VALOR TOTAL</v>
          </cell>
        </row>
        <row r="1691">
          <cell r="B1691">
            <v>2874.1560975609764</v>
          </cell>
          <cell r="D1691">
            <v>11034.164712223086</v>
          </cell>
          <cell r="F1691">
            <v>0</v>
          </cell>
          <cell r="H1691">
            <v>13908.320809784062</v>
          </cell>
          <cell r="J1691">
            <v>576.0697013270501</v>
          </cell>
          <cell r="K1691">
            <v>0</v>
          </cell>
          <cell r="M1691">
            <v>14484.390511111113</v>
          </cell>
        </row>
        <row r="1694">
          <cell r="B1694" t="str">
            <v>07-39</v>
          </cell>
          <cell r="C1694" t="str">
            <v>SUM E INSTALACIÓN DE LAMPARA TIPO LED</v>
          </cell>
          <cell r="M1694" t="str">
            <v>UND</v>
          </cell>
        </row>
        <row r="1695">
          <cell r="C1695" t="str">
            <v>DESCRIPCIÓN</v>
          </cell>
          <cell r="J1695" t="str">
            <v>UND</v>
          </cell>
          <cell r="K1695" t="str">
            <v>CANT.</v>
          </cell>
          <cell r="L1695" t="str">
            <v>DESP.%</v>
          </cell>
          <cell r="M1695" t="str">
            <v>PRECIO UNIT</v>
          </cell>
          <cell r="N1695" t="str">
            <v>VALOR TOTAL</v>
          </cell>
        </row>
        <row r="1697">
          <cell r="B1697" t="str">
            <v>MO04</v>
          </cell>
          <cell r="C1697" t="str">
            <v>AYUDANTE</v>
          </cell>
          <cell r="J1697" t="str">
            <v>Hora</v>
          </cell>
          <cell r="K1697">
            <v>0.5</v>
          </cell>
          <cell r="L1697">
            <v>0</v>
          </cell>
          <cell r="M1697">
            <v>5585.1951348458342</v>
          </cell>
          <cell r="N1697">
            <v>2792.5975674229171</v>
          </cell>
        </row>
        <row r="1698">
          <cell r="B1698" t="str">
            <v>MO12</v>
          </cell>
          <cell r="C1698" t="str">
            <v>TÉCNICO ELECTRISÍSTA</v>
          </cell>
          <cell r="J1698" t="str">
            <v>Hora</v>
          </cell>
          <cell r="K1698">
            <v>0.5</v>
          </cell>
          <cell r="L1698">
            <v>0</v>
          </cell>
          <cell r="M1698">
            <v>12729.441666666668</v>
          </cell>
          <cell r="N1698">
            <v>6364.7208333333338</v>
          </cell>
        </row>
        <row r="1699">
          <cell r="B1699" t="str">
            <v>HRMN</v>
          </cell>
          <cell r="C1699" t="str">
            <v>HERRAMIENTA DE INSTALACIÓN ELÉCTRICA</v>
          </cell>
          <cell r="J1699" t="str">
            <v>Día</v>
          </cell>
          <cell r="K1699">
            <v>2.0833333333333332E-2</v>
          </cell>
          <cell r="L1699">
            <v>0</v>
          </cell>
          <cell r="M1699">
            <v>9157.3184007562504</v>
          </cell>
          <cell r="N1699">
            <v>190.77746668242187</v>
          </cell>
        </row>
        <row r="1700">
          <cell r="B1700" t="str">
            <v>MC30</v>
          </cell>
          <cell r="C1700" t="str">
            <v>Equipo de trabajo en alturas (Arneses, conectores, retractiles y accesorios)</v>
          </cell>
          <cell r="J1700" t="str">
            <v>Día</v>
          </cell>
          <cell r="K1700">
            <v>0.2</v>
          </cell>
          <cell r="L1700">
            <v>0</v>
          </cell>
          <cell r="M1700">
            <v>110000</v>
          </cell>
          <cell r="N1700">
            <v>22000</v>
          </cell>
        </row>
        <row r="1701">
          <cell r="B1701" t="str">
            <v>MC29</v>
          </cell>
          <cell r="C1701" t="str">
            <v>Andamio certificado</v>
          </cell>
          <cell r="J1701" t="str">
            <v>Día</v>
          </cell>
          <cell r="K1701">
            <v>0.2</v>
          </cell>
          <cell r="L1701">
            <v>0</v>
          </cell>
          <cell r="M1701">
            <v>236116</v>
          </cell>
          <cell r="N1701">
            <v>47223.200000000004</v>
          </cell>
        </row>
        <row r="1702">
          <cell r="B1702" t="str">
            <v>FH34</v>
          </cell>
          <cell r="C1702" t="str">
            <v xml:space="preserve">LAMPARA TIPO LED  REF. OPERA LENS L11, PARA SOBREPONER 2 LED  L INE 14W 5000K </v>
          </cell>
          <cell r="J1702" t="str">
            <v>UND</v>
          </cell>
          <cell r="K1702">
            <v>1</v>
          </cell>
          <cell r="L1702">
            <v>0</v>
          </cell>
          <cell r="M1702">
            <v>230146</v>
          </cell>
          <cell r="N1702">
            <v>230146</v>
          </cell>
        </row>
        <row r="1704">
          <cell r="B1704" t="str">
            <v>Materiales</v>
          </cell>
          <cell r="D1704" t="str">
            <v>Equipos</v>
          </cell>
          <cell r="F1704" t="str">
            <v>AIU</v>
          </cell>
          <cell r="H1704" t="str">
            <v>Subtotal</v>
          </cell>
          <cell r="J1704" t="str">
            <v>Mano de Obra</v>
          </cell>
          <cell r="K1704" t="str">
            <v>Otros</v>
          </cell>
          <cell r="M1704" t="str">
            <v>VALOR TOTAL</v>
          </cell>
        </row>
        <row r="1705">
          <cell r="B1705">
            <v>230146</v>
          </cell>
          <cell r="D1705">
            <v>69413.977466682423</v>
          </cell>
          <cell r="F1705">
            <v>0</v>
          </cell>
          <cell r="H1705">
            <v>299559.97746668244</v>
          </cell>
          <cell r="J1705">
            <v>9157.3184007562504</v>
          </cell>
          <cell r="K1705">
            <v>0</v>
          </cell>
          <cell r="M1705">
            <v>308717.29586743866</v>
          </cell>
        </row>
        <row r="1708">
          <cell r="B1708" t="str">
            <v>07-40</v>
          </cell>
          <cell r="C1708" t="str">
            <v>SUM E INSTALACIÓN BLONCK LENS</v>
          </cell>
          <cell r="M1708" t="str">
            <v>UND</v>
          </cell>
        </row>
        <row r="1709">
          <cell r="C1709" t="str">
            <v>DESCRIPCIÓN</v>
          </cell>
          <cell r="J1709" t="str">
            <v>UND</v>
          </cell>
          <cell r="K1709" t="str">
            <v>CANT.</v>
          </cell>
          <cell r="L1709" t="str">
            <v>DESP.%</v>
          </cell>
          <cell r="M1709" t="str">
            <v>PRECIO UNIT</v>
          </cell>
          <cell r="N1709" t="str">
            <v>VALOR TOTAL</v>
          </cell>
        </row>
        <row r="1711">
          <cell r="B1711" t="str">
            <v>MO04</v>
          </cell>
          <cell r="C1711" t="str">
            <v>AYUDANTE</v>
          </cell>
          <cell r="J1711" t="str">
            <v>Hora</v>
          </cell>
          <cell r="K1711">
            <v>0.45</v>
          </cell>
          <cell r="L1711">
            <v>0</v>
          </cell>
          <cell r="M1711">
            <v>5585.1951348458342</v>
          </cell>
          <cell r="N1711">
            <v>2513.3378106806254</v>
          </cell>
        </row>
        <row r="1712">
          <cell r="B1712" t="str">
            <v>MO05</v>
          </cell>
          <cell r="C1712" t="str">
            <v>OFICIAL</v>
          </cell>
          <cell r="J1712" t="str">
            <v>Hora</v>
          </cell>
          <cell r="K1712">
            <v>0.45</v>
          </cell>
          <cell r="L1712">
            <v>0</v>
          </cell>
          <cell r="M1712">
            <v>8130.7501348458327</v>
          </cell>
          <cell r="N1712">
            <v>3658.8375606806248</v>
          </cell>
        </row>
        <row r="1713">
          <cell r="B1713" t="str">
            <v>MO12</v>
          </cell>
          <cell r="C1713" t="str">
            <v>TÉCNICO ELECTRISÍSTA</v>
          </cell>
          <cell r="J1713" t="str">
            <v>Hora</v>
          </cell>
          <cell r="K1713">
            <v>0.45</v>
          </cell>
          <cell r="L1713">
            <v>0</v>
          </cell>
          <cell r="M1713">
            <v>12729.441666666668</v>
          </cell>
          <cell r="N1713">
            <v>5728.2487500000007</v>
          </cell>
        </row>
        <row r="1714">
          <cell r="B1714" t="str">
            <v>HRMN</v>
          </cell>
          <cell r="C1714" t="str">
            <v>HERRAMIENTA DE INSTALACIÓN ELÉCTRICA</v>
          </cell>
          <cell r="J1714" t="str">
            <v>Día</v>
          </cell>
          <cell r="K1714">
            <v>1.8749999999999999E-2</v>
          </cell>
          <cell r="L1714">
            <v>0</v>
          </cell>
          <cell r="M1714">
            <v>11900.424121361251</v>
          </cell>
          <cell r="N1714">
            <v>223.13295227552345</v>
          </cell>
        </row>
        <row r="1715">
          <cell r="B1715" t="str">
            <v>MC30</v>
          </cell>
          <cell r="C1715" t="str">
            <v>Equipo de trabajo en alturas (Arneses, conectores, retractiles y accesorios)</v>
          </cell>
          <cell r="J1715" t="str">
            <v>Día</v>
          </cell>
          <cell r="K1715">
            <v>0.2</v>
          </cell>
          <cell r="L1715">
            <v>0</v>
          </cell>
          <cell r="M1715">
            <v>110000</v>
          </cell>
          <cell r="N1715">
            <v>22000</v>
          </cell>
        </row>
        <row r="1716">
          <cell r="B1716" t="str">
            <v>MC29</v>
          </cell>
          <cell r="C1716" t="str">
            <v>Andamio certificado</v>
          </cell>
          <cell r="J1716" t="str">
            <v>Día</v>
          </cell>
          <cell r="K1716">
            <v>0.2</v>
          </cell>
          <cell r="L1716">
            <v>0</v>
          </cell>
          <cell r="M1716">
            <v>236116</v>
          </cell>
          <cell r="N1716">
            <v>47223.200000000004</v>
          </cell>
        </row>
        <row r="1717">
          <cell r="B1717" t="str">
            <v>FH35</v>
          </cell>
          <cell r="C1717" t="str">
            <v>BLOCK LENS L11 60,5X60,54,5 2 LED LINE 14W 5000K</v>
          </cell>
          <cell r="J1717" t="str">
            <v>UND</v>
          </cell>
          <cell r="K1717">
            <v>1</v>
          </cell>
          <cell r="L1717">
            <v>0</v>
          </cell>
          <cell r="M1717">
            <v>183974</v>
          </cell>
          <cell r="N1717">
            <v>183974</v>
          </cell>
        </row>
        <row r="1719">
          <cell r="B1719" t="str">
            <v>Materiales</v>
          </cell>
          <cell r="D1719" t="str">
            <v>Equipos</v>
          </cell>
          <cell r="F1719" t="str">
            <v>AIU</v>
          </cell>
          <cell r="H1719" t="str">
            <v>Subtotal</v>
          </cell>
          <cell r="J1719" t="str">
            <v>Mano de Obra</v>
          </cell>
          <cell r="K1719" t="str">
            <v>Otros</v>
          </cell>
          <cell r="M1719" t="str">
            <v>VALOR TOTAL</v>
          </cell>
        </row>
        <row r="1720">
          <cell r="B1720">
            <v>183974</v>
          </cell>
          <cell r="D1720">
            <v>69446.332952275523</v>
          </cell>
          <cell r="F1720">
            <v>0</v>
          </cell>
          <cell r="H1720">
            <v>253420.33295227552</v>
          </cell>
          <cell r="J1720">
            <v>11900.424121361251</v>
          </cell>
          <cell r="K1720">
            <v>0</v>
          </cell>
          <cell r="M1720">
            <v>265320.75707363675</v>
          </cell>
        </row>
        <row r="1723">
          <cell r="B1723" t="str">
            <v>07-41</v>
          </cell>
          <cell r="C1723" t="str">
            <v>SUM E INSTALACIÓN BALA NEPTUNO</v>
          </cell>
          <cell r="M1723" t="str">
            <v>UND</v>
          </cell>
        </row>
        <row r="1724">
          <cell r="C1724" t="str">
            <v>DESCRIPCIÓN</v>
          </cell>
          <cell r="J1724" t="str">
            <v>UND</v>
          </cell>
          <cell r="K1724" t="str">
            <v>CANT.</v>
          </cell>
          <cell r="L1724" t="str">
            <v>DESP.%</v>
          </cell>
          <cell r="M1724" t="str">
            <v>PRECIO UNIT</v>
          </cell>
          <cell r="N1724" t="str">
            <v>VALOR TOTAL</v>
          </cell>
        </row>
        <row r="1726">
          <cell r="B1726" t="str">
            <v>MO04</v>
          </cell>
          <cell r="C1726" t="str">
            <v>AYUDANTE</v>
          </cell>
          <cell r="J1726" t="str">
            <v>Hora</v>
          </cell>
          <cell r="K1726">
            <v>0.4</v>
          </cell>
          <cell r="L1726">
            <v>0</v>
          </cell>
          <cell r="M1726">
            <v>5585.1951348458342</v>
          </cell>
          <cell r="N1726">
            <v>2234.0780539383336</v>
          </cell>
        </row>
        <row r="1727">
          <cell r="B1727" t="str">
            <v>MO05</v>
          </cell>
          <cell r="C1727" t="str">
            <v>OFICIAL</v>
          </cell>
          <cell r="J1727" t="str">
            <v>Hora</v>
          </cell>
          <cell r="K1727">
            <v>0.4</v>
          </cell>
          <cell r="L1727">
            <v>0</v>
          </cell>
          <cell r="M1727">
            <v>8130.7501348458327</v>
          </cell>
          <cell r="N1727">
            <v>3252.3000539383333</v>
          </cell>
        </row>
        <row r="1728">
          <cell r="B1728" t="str">
            <v>MO12</v>
          </cell>
          <cell r="C1728" t="str">
            <v>TÉCNICO ELECTRISÍSTA</v>
          </cell>
          <cell r="J1728" t="str">
            <v>Hora</v>
          </cell>
          <cell r="K1728">
            <v>0.4</v>
          </cell>
          <cell r="L1728">
            <v>0</v>
          </cell>
          <cell r="M1728">
            <v>12729.441666666668</v>
          </cell>
          <cell r="N1728">
            <v>5091.7766666666676</v>
          </cell>
        </row>
        <row r="1729">
          <cell r="B1729" t="str">
            <v>HRMN</v>
          </cell>
          <cell r="C1729" t="str">
            <v>HERRAMIENTA DE INSTALACIÓN ELÉCTRICA</v>
          </cell>
          <cell r="J1729" t="str">
            <v>Día</v>
          </cell>
          <cell r="K1729">
            <v>1.6666666666666666E-2</v>
          </cell>
          <cell r="L1729">
            <v>0</v>
          </cell>
          <cell r="M1729">
            <v>10578.154774543334</v>
          </cell>
          <cell r="N1729">
            <v>176.30257957572223</v>
          </cell>
        </row>
        <row r="1730">
          <cell r="B1730" t="str">
            <v>MC30</v>
          </cell>
          <cell r="C1730" t="str">
            <v>Equipo de trabajo en alturas (Arneses, conectores, retractiles y accesorios)</v>
          </cell>
          <cell r="J1730" t="str">
            <v>Día</v>
          </cell>
          <cell r="K1730">
            <v>0.2</v>
          </cell>
          <cell r="L1730">
            <v>0</v>
          </cell>
          <cell r="M1730">
            <v>110000</v>
          </cell>
          <cell r="N1730">
            <v>22000</v>
          </cell>
        </row>
        <row r="1731">
          <cell r="B1731" t="str">
            <v>MC29</v>
          </cell>
          <cell r="C1731" t="str">
            <v>Andamio certificado</v>
          </cell>
          <cell r="J1731" t="str">
            <v>Día</v>
          </cell>
          <cell r="K1731">
            <v>0.2</v>
          </cell>
          <cell r="L1731">
            <v>0</v>
          </cell>
          <cell r="M1731">
            <v>236116</v>
          </cell>
          <cell r="N1731">
            <v>47223.200000000004</v>
          </cell>
        </row>
        <row r="1732">
          <cell r="B1732" t="str">
            <v>FH36</v>
          </cell>
          <cell r="C1732" t="str">
            <v>BALA NEPTUNO ILTEC 8W </v>
          </cell>
          <cell r="J1732" t="str">
            <v>UND</v>
          </cell>
          <cell r="K1732">
            <v>1</v>
          </cell>
          <cell r="L1732">
            <v>0</v>
          </cell>
          <cell r="M1732">
            <v>107100</v>
          </cell>
          <cell r="N1732">
            <v>107100</v>
          </cell>
        </row>
        <row r="1734">
          <cell r="B1734" t="str">
            <v>Materiales</v>
          </cell>
          <cell r="D1734" t="str">
            <v>Equipos</v>
          </cell>
          <cell r="F1734" t="str">
            <v>AIU</v>
          </cell>
          <cell r="H1734" t="str">
            <v>Subtotal</v>
          </cell>
          <cell r="J1734" t="str">
            <v>Mano de Obra</v>
          </cell>
          <cell r="K1734" t="str">
            <v>Otros</v>
          </cell>
          <cell r="M1734" t="str">
            <v>VALOR TOTAL</v>
          </cell>
        </row>
        <row r="1735">
          <cell r="B1735">
            <v>107100</v>
          </cell>
          <cell r="D1735">
            <v>69399.502579575725</v>
          </cell>
          <cell r="F1735">
            <v>0</v>
          </cell>
          <cell r="H1735">
            <v>176499.50257957572</v>
          </cell>
          <cell r="J1735">
            <v>10578.154774543334</v>
          </cell>
          <cell r="K1735">
            <v>0</v>
          </cell>
          <cell r="M1735">
            <v>187077.65735411906</v>
          </cell>
        </row>
        <row r="1738">
          <cell r="B1738" t="str">
            <v>07-42</v>
          </cell>
          <cell r="C1738" t="str">
            <v>SUM E INSTALACIÓN BALA SATURNO</v>
          </cell>
          <cell r="M1738" t="str">
            <v>UND</v>
          </cell>
        </row>
        <row r="1739">
          <cell r="C1739" t="str">
            <v>DESCRIPCIÓN</v>
          </cell>
          <cell r="J1739" t="str">
            <v>UND</v>
          </cell>
          <cell r="K1739" t="str">
            <v>CANT.</v>
          </cell>
          <cell r="L1739" t="str">
            <v>DESP.%</v>
          </cell>
          <cell r="M1739" t="str">
            <v>PRECIO UNIT</v>
          </cell>
          <cell r="N1739" t="str">
            <v>VALOR TOTAL</v>
          </cell>
        </row>
        <row r="1741">
          <cell r="B1741" t="str">
            <v>MO04</v>
          </cell>
          <cell r="C1741" t="str">
            <v>AYUDANTE</v>
          </cell>
          <cell r="J1741" t="str">
            <v>Hora</v>
          </cell>
          <cell r="K1741">
            <v>0.9</v>
          </cell>
          <cell r="L1741">
            <v>0</v>
          </cell>
          <cell r="M1741">
            <v>5585.1951348458342</v>
          </cell>
          <cell r="N1741">
            <v>5026.6756213612507</v>
          </cell>
        </row>
        <row r="1742">
          <cell r="B1742" t="str">
            <v>MO05</v>
          </cell>
          <cell r="C1742" t="str">
            <v>OFICIAL</v>
          </cell>
          <cell r="J1742" t="str">
            <v>Hora</v>
          </cell>
          <cell r="K1742">
            <v>0.9</v>
          </cell>
          <cell r="L1742">
            <v>0</v>
          </cell>
          <cell r="M1742">
            <v>8130.7501348458327</v>
          </cell>
          <cell r="N1742">
            <v>7317.6751213612497</v>
          </cell>
        </row>
        <row r="1743">
          <cell r="B1743" t="str">
            <v>MO12</v>
          </cell>
          <cell r="C1743" t="str">
            <v>TÉCNICO ELECTRISÍSTA</v>
          </cell>
          <cell r="J1743" t="str">
            <v>Hora</v>
          </cell>
          <cell r="K1743">
            <v>0.9</v>
          </cell>
          <cell r="L1743">
            <v>0</v>
          </cell>
          <cell r="M1743">
            <v>12729.441666666668</v>
          </cell>
          <cell r="N1743">
            <v>11456.497500000001</v>
          </cell>
        </row>
        <row r="1744">
          <cell r="B1744" t="str">
            <v>HRMN</v>
          </cell>
          <cell r="C1744" t="str">
            <v>HERRAMIENTA DE INSTALACIÓN ELÉCTRICA</v>
          </cell>
          <cell r="J1744" t="str">
            <v>Día</v>
          </cell>
          <cell r="K1744">
            <v>3.7499999999999999E-2</v>
          </cell>
          <cell r="L1744">
            <v>0</v>
          </cell>
          <cell r="M1744">
            <v>23800.848242722503</v>
          </cell>
          <cell r="N1744">
            <v>892.5318091020938</v>
          </cell>
        </row>
        <row r="1745">
          <cell r="B1745" t="str">
            <v>MC30</v>
          </cell>
          <cell r="C1745" t="str">
            <v>Equipo de trabajo en alturas (Arneses, conectores, retractiles y accesorios)</v>
          </cell>
          <cell r="J1745" t="str">
            <v>Día</v>
          </cell>
          <cell r="K1745">
            <v>0.2</v>
          </cell>
          <cell r="L1745">
            <v>0</v>
          </cell>
          <cell r="M1745">
            <v>110000</v>
          </cell>
          <cell r="N1745">
            <v>22000</v>
          </cell>
        </row>
        <row r="1746">
          <cell r="B1746" t="str">
            <v>MC29</v>
          </cell>
          <cell r="C1746" t="str">
            <v>Andamio certificado</v>
          </cell>
          <cell r="J1746" t="str">
            <v>Día</v>
          </cell>
          <cell r="K1746">
            <v>0.2</v>
          </cell>
          <cell r="L1746">
            <v>0</v>
          </cell>
          <cell r="M1746">
            <v>236116</v>
          </cell>
          <cell r="N1746">
            <v>47223.200000000004</v>
          </cell>
        </row>
        <row r="1747">
          <cell r="B1747" t="str">
            <v>FH37</v>
          </cell>
          <cell r="C1747" t="str">
            <v>BALA SATURNO ILTEC 23W</v>
          </cell>
          <cell r="J1747" t="str">
            <v>UND</v>
          </cell>
          <cell r="K1747">
            <v>1</v>
          </cell>
          <cell r="L1747">
            <v>0</v>
          </cell>
          <cell r="M1747">
            <v>148750</v>
          </cell>
          <cell r="N1747">
            <v>148750</v>
          </cell>
        </row>
        <row r="1749">
          <cell r="B1749" t="str">
            <v>Materiales</v>
          </cell>
          <cell r="D1749" t="str">
            <v>Equipos</v>
          </cell>
          <cell r="F1749" t="str">
            <v>AIU</v>
          </cell>
          <cell r="H1749" t="str">
            <v>Subtotal</v>
          </cell>
          <cell r="J1749" t="str">
            <v>Mano de Obra</v>
          </cell>
          <cell r="K1749" t="str">
            <v>Otros</v>
          </cell>
          <cell r="M1749" t="str">
            <v>VALOR TOTAL</v>
          </cell>
        </row>
        <row r="1750">
          <cell r="B1750">
            <v>148750</v>
          </cell>
          <cell r="D1750">
            <v>70115.731809102101</v>
          </cell>
          <cell r="F1750">
            <v>0</v>
          </cell>
          <cell r="H1750">
            <v>218865.73180910212</v>
          </cell>
          <cell r="J1750">
            <v>23800.848242722503</v>
          </cell>
          <cell r="K1750">
            <v>0</v>
          </cell>
          <cell r="M1750">
            <v>242666.58005182463</v>
          </cell>
        </row>
        <row r="1753">
          <cell r="B1753" t="str">
            <v>07-43</v>
          </cell>
          <cell r="C1753" t="str">
            <v>REVESTIMIENTO MAMPARO DE CONCRETO</v>
          </cell>
          <cell r="M1753" t="str">
            <v>UND</v>
          </cell>
        </row>
        <row r="1754">
          <cell r="C1754" t="str">
            <v>DESCRIPCIÓN</v>
          </cell>
          <cell r="J1754" t="str">
            <v>UND</v>
          </cell>
          <cell r="K1754" t="str">
            <v>CANT.</v>
          </cell>
          <cell r="L1754" t="str">
            <v>DESP.%</v>
          </cell>
          <cell r="M1754" t="str">
            <v>PRECIO UNIT</v>
          </cell>
          <cell r="N1754" t="str">
            <v>VALOR TOTAL</v>
          </cell>
        </row>
        <row r="1756">
          <cell r="B1756" t="str">
            <v>MO04</v>
          </cell>
          <cell r="C1756" t="str">
            <v>AYUDANTE</v>
          </cell>
          <cell r="J1756" t="str">
            <v>Hora</v>
          </cell>
          <cell r="K1756">
            <v>1.25</v>
          </cell>
          <cell r="L1756">
            <v>0</v>
          </cell>
          <cell r="M1756">
            <v>5585.1951348458342</v>
          </cell>
          <cell r="N1756">
            <v>6981.493918557293</v>
          </cell>
        </row>
        <row r="1757">
          <cell r="B1757" t="str">
            <v>MO05</v>
          </cell>
          <cell r="C1757" t="str">
            <v>OFICIAL</v>
          </cell>
          <cell r="J1757" t="str">
            <v>Hora</v>
          </cell>
          <cell r="K1757">
            <v>1.25</v>
          </cell>
          <cell r="L1757">
            <v>0</v>
          </cell>
          <cell r="M1757">
            <v>8130.7501348458327</v>
          </cell>
          <cell r="N1757">
            <v>10163.437668557292</v>
          </cell>
        </row>
        <row r="1758">
          <cell r="B1758" t="str">
            <v>HRMN01</v>
          </cell>
          <cell r="C1758" t="str">
            <v>HERRAMIENTA MENOR</v>
          </cell>
          <cell r="J1758" t="str">
            <v>Glob</v>
          </cell>
          <cell r="K1758">
            <v>0.15248200000000001</v>
          </cell>
          <cell r="L1758">
            <v>0</v>
          </cell>
          <cell r="M1758">
            <v>17144.931587114585</v>
          </cell>
          <cell r="N1758">
            <v>2614.2934582664061</v>
          </cell>
        </row>
        <row r="1759">
          <cell r="B1759" t="str">
            <v>MC30</v>
          </cell>
          <cell r="C1759" t="str">
            <v>Equipo de trabajo en alturas (Arneses, conectores, retractiles y accesorios)</v>
          </cell>
          <cell r="J1759" t="str">
            <v>Día</v>
          </cell>
          <cell r="K1759">
            <v>0.4</v>
          </cell>
          <cell r="L1759">
            <v>0</v>
          </cell>
          <cell r="M1759">
            <v>110000</v>
          </cell>
          <cell r="N1759">
            <v>44000</v>
          </cell>
        </row>
        <row r="1760">
          <cell r="B1760" t="str">
            <v>MC29</v>
          </cell>
          <cell r="C1760" t="str">
            <v>Andamio certificado</v>
          </cell>
          <cell r="J1760" t="str">
            <v>Día</v>
          </cell>
          <cell r="K1760">
            <v>0.4</v>
          </cell>
          <cell r="L1760">
            <v>0</v>
          </cell>
          <cell r="M1760">
            <v>236116</v>
          </cell>
          <cell r="N1760">
            <v>94446.400000000009</v>
          </cell>
        </row>
        <row r="1761">
          <cell r="B1761" t="str">
            <v>FH33</v>
          </cell>
          <cell r="C1761" t="str">
            <v>PANEL DE CONCRETO 1.2X1.2</v>
          </cell>
          <cell r="J1761" t="str">
            <v>UND</v>
          </cell>
          <cell r="K1761">
            <v>1</v>
          </cell>
          <cell r="L1761">
            <v>0</v>
          </cell>
          <cell r="M1761">
            <v>547281</v>
          </cell>
          <cell r="N1761">
            <v>547281</v>
          </cell>
        </row>
        <row r="1763">
          <cell r="B1763" t="str">
            <v>Materiales</v>
          </cell>
          <cell r="D1763" t="str">
            <v>Equipos</v>
          </cell>
          <cell r="F1763" t="str">
            <v>AIU</v>
          </cell>
          <cell r="H1763" t="str">
            <v>Subtotal</v>
          </cell>
          <cell r="J1763" t="str">
            <v>Mano de Obra</v>
          </cell>
          <cell r="K1763" t="str">
            <v>Otros</v>
          </cell>
          <cell r="M1763" t="str">
            <v>VALOR TOTAL</v>
          </cell>
        </row>
        <row r="1764">
          <cell r="B1764">
            <v>547281</v>
          </cell>
          <cell r="D1764">
            <v>141060.69345826641</v>
          </cell>
          <cell r="F1764">
            <v>0</v>
          </cell>
          <cell r="H1764">
            <v>688341.69345826644</v>
          </cell>
          <cell r="J1764">
            <v>17144.931587114585</v>
          </cell>
          <cell r="K1764">
            <v>0</v>
          </cell>
          <cell r="M1764">
            <v>705486.62504538102</v>
          </cell>
        </row>
        <row r="1767">
          <cell r="B1767" t="str">
            <v>07-44</v>
          </cell>
          <cell r="C1767" t="str">
            <v>SUM E INSTALACIÓN DE TUBERÍA RECTANGULAR</v>
          </cell>
          <cell r="M1767" t="str">
            <v>KG</v>
          </cell>
        </row>
        <row r="1768">
          <cell r="C1768" t="str">
            <v>DESCRIPCIÓN</v>
          </cell>
          <cell r="J1768" t="str">
            <v>UND</v>
          </cell>
          <cell r="K1768" t="str">
            <v>CANT.</v>
          </cell>
          <cell r="L1768" t="str">
            <v>DESP.%</v>
          </cell>
          <cell r="M1768" t="str">
            <v>PRECIO UNIT</v>
          </cell>
          <cell r="N1768" t="str">
            <v>VALOR TOTAL</v>
          </cell>
        </row>
        <row r="1770">
          <cell r="B1770" t="str">
            <v>MO04</v>
          </cell>
          <cell r="C1770" t="str">
            <v>AYUDANTE</v>
          </cell>
          <cell r="J1770" t="str">
            <v>Hora</v>
          </cell>
          <cell r="K1770">
            <v>0.01</v>
          </cell>
          <cell r="L1770">
            <v>0</v>
          </cell>
          <cell r="M1770">
            <v>5585.1951348458342</v>
          </cell>
          <cell r="N1770">
            <v>55.851951348458343</v>
          </cell>
        </row>
        <row r="1771">
          <cell r="B1771" t="str">
            <v>MO04</v>
          </cell>
          <cell r="C1771" t="str">
            <v>AYUDANTE</v>
          </cell>
          <cell r="J1771" t="str">
            <v>Hora</v>
          </cell>
          <cell r="K1771">
            <v>0.01</v>
          </cell>
          <cell r="L1771">
            <v>0</v>
          </cell>
          <cell r="M1771">
            <v>5585.1951348458342</v>
          </cell>
          <cell r="N1771">
            <v>55.851951348458343</v>
          </cell>
        </row>
        <row r="1772">
          <cell r="B1772" t="str">
            <v>MO08</v>
          </cell>
          <cell r="C1772" t="str">
            <v>OFICIAL METALISTERIA</v>
          </cell>
          <cell r="J1772" t="str">
            <v>Hora</v>
          </cell>
          <cell r="K1772">
            <v>0.04</v>
          </cell>
          <cell r="L1772">
            <v>0</v>
          </cell>
          <cell r="M1772">
            <v>9721.9720098458329</v>
          </cell>
          <cell r="N1772">
            <v>388.8788803938333</v>
          </cell>
        </row>
        <row r="1773">
          <cell r="B1773" t="str">
            <v>MO09</v>
          </cell>
          <cell r="C1773" t="str">
            <v>OFICIAL PINTURA</v>
          </cell>
          <cell r="J1773" t="str">
            <v>Hora</v>
          </cell>
          <cell r="K1773">
            <v>1E-3</v>
          </cell>
          <cell r="L1773">
            <v>0</v>
          </cell>
          <cell r="M1773">
            <v>9721.9720098458329</v>
          </cell>
          <cell r="N1773">
            <v>9.7219720098458335</v>
          </cell>
        </row>
        <row r="1774">
          <cell r="B1774" t="str">
            <v>MC01</v>
          </cell>
          <cell r="C1774" t="str">
            <v>Soldador eléctrico</v>
          </cell>
          <cell r="J1774" t="str">
            <v>Día</v>
          </cell>
          <cell r="K1774">
            <v>3.0000000000000001E-3</v>
          </cell>
          <cell r="L1774">
            <v>0</v>
          </cell>
          <cell r="M1774">
            <v>28700</v>
          </cell>
          <cell r="N1774">
            <v>86.100000000000009</v>
          </cell>
        </row>
        <row r="1775">
          <cell r="B1775" t="str">
            <v>HRMN01</v>
          </cell>
          <cell r="C1775" t="str">
            <v>HERRAMIENTA MENOR</v>
          </cell>
          <cell r="J1775" t="str">
            <v>Glob</v>
          </cell>
          <cell r="K1775">
            <v>7.0257000000000002E-3</v>
          </cell>
          <cell r="L1775">
            <v>0</v>
          </cell>
          <cell r="M1775">
            <v>30614.334289383332</v>
          </cell>
          <cell r="N1775">
            <v>215.08712841692048</v>
          </cell>
        </row>
        <row r="1776">
          <cell r="B1776" t="str">
            <v>FH38</v>
          </cell>
          <cell r="C1776" t="str">
            <v>Tubo rectangular negro 100x50 Calibre 16</v>
          </cell>
          <cell r="J1776" t="str">
            <v>KG</v>
          </cell>
          <cell r="K1776">
            <v>1</v>
          </cell>
          <cell r="L1776">
            <v>0</v>
          </cell>
          <cell r="M1776">
            <v>10936.9925</v>
          </cell>
          <cell r="N1776">
            <v>10936.9925</v>
          </cell>
        </row>
        <row r="1777">
          <cell r="B1777" t="str">
            <v>ES02</v>
          </cell>
          <cell r="C1777" t="str">
            <v>SOLDADURA 6011X1/8"</v>
          </cell>
          <cell r="J1777" t="str">
            <v>KG</v>
          </cell>
          <cell r="K1777">
            <v>1.4999999999999999E-2</v>
          </cell>
          <cell r="L1777">
            <v>0</v>
          </cell>
          <cell r="M1777">
            <v>8700</v>
          </cell>
          <cell r="N1777">
            <v>130.5</v>
          </cell>
        </row>
        <row r="1778">
          <cell r="B1778" t="str">
            <v>ES03</v>
          </cell>
          <cell r="C1778" t="str">
            <v>ANTICORROSIVO PHCL</v>
          </cell>
          <cell r="J1778" t="str">
            <v>GL</v>
          </cell>
          <cell r="K1778">
            <v>1.4999999999999999E-2</v>
          </cell>
          <cell r="L1778">
            <v>0</v>
          </cell>
          <cell r="M1778">
            <v>38462</v>
          </cell>
          <cell r="N1778">
            <v>576.92999999999995</v>
          </cell>
        </row>
        <row r="1779">
          <cell r="B1779" t="str">
            <v>FH39</v>
          </cell>
          <cell r="C1779" t="str">
            <v>Pintura Mate Negra</v>
          </cell>
          <cell r="J1779" t="str">
            <v>GLN</v>
          </cell>
          <cell r="K1779">
            <v>0.01</v>
          </cell>
          <cell r="L1779">
            <v>0</v>
          </cell>
          <cell r="M1779">
            <v>101626</v>
          </cell>
          <cell r="N1779">
            <v>1016.26</v>
          </cell>
        </row>
        <row r="1780">
          <cell r="B1780" t="str">
            <v>MC14</v>
          </cell>
          <cell r="C1780" t="str">
            <v>Oxicorte (oxigeno-acetileno)</v>
          </cell>
          <cell r="J1780" t="str">
            <v>Día</v>
          </cell>
          <cell r="K1780">
            <v>3.0000000000000001E-3</v>
          </cell>
          <cell r="L1780">
            <v>0</v>
          </cell>
          <cell r="M1780">
            <v>27500</v>
          </cell>
          <cell r="N1780">
            <v>82.5</v>
          </cell>
        </row>
        <row r="1781">
          <cell r="B1781" t="str">
            <v>MC29</v>
          </cell>
          <cell r="C1781" t="str">
            <v>Andamio certificado</v>
          </cell>
          <cell r="J1781" t="str">
            <v>Día</v>
          </cell>
          <cell r="K1781">
            <v>0.1</v>
          </cell>
          <cell r="L1781">
            <v>0</v>
          </cell>
          <cell r="M1781">
            <v>236116</v>
          </cell>
          <cell r="N1781">
            <v>23611.600000000002</v>
          </cell>
        </row>
        <row r="1784">
          <cell r="B1784" t="str">
            <v>Materiales</v>
          </cell>
          <cell r="D1784" t="str">
            <v>Equipos</v>
          </cell>
          <cell r="F1784" t="str">
            <v>AIU</v>
          </cell>
          <cell r="H1784" t="str">
            <v>Subtotal</v>
          </cell>
          <cell r="J1784" t="str">
            <v>Mano de Obra</v>
          </cell>
          <cell r="K1784" t="str">
            <v>Otros</v>
          </cell>
          <cell r="M1784" t="str">
            <v>VALOR TOTAL</v>
          </cell>
        </row>
        <row r="1785">
          <cell r="B1785">
            <v>11282.579628416921</v>
          </cell>
          <cell r="D1785">
            <v>25287.29</v>
          </cell>
          <cell r="F1785">
            <v>0</v>
          </cell>
          <cell r="H1785">
            <v>36569.86962841692</v>
          </cell>
          <cell r="J1785">
            <v>596.40475510059582</v>
          </cell>
          <cell r="K1785">
            <v>0</v>
          </cell>
          <cell r="M1785">
            <v>37166.274383517513</v>
          </cell>
        </row>
        <row r="1788">
          <cell r="B1788" t="str">
            <v>07-45</v>
          </cell>
          <cell r="C1788" t="str">
            <v>SUM E INSTALACIÓN DE TEJADO TIPO SANDWICH</v>
          </cell>
          <cell r="M1788" t="str">
            <v>UND</v>
          </cell>
        </row>
        <row r="1789">
          <cell r="C1789" t="str">
            <v>DESCRIPCIÓN</v>
          </cell>
          <cell r="J1789" t="str">
            <v>UND</v>
          </cell>
          <cell r="K1789" t="str">
            <v>CANT.</v>
          </cell>
          <cell r="L1789" t="str">
            <v>DESP.%</v>
          </cell>
          <cell r="M1789" t="str">
            <v>PRECIO UNIT</v>
          </cell>
          <cell r="N1789" t="str">
            <v>VALOR TOTAL</v>
          </cell>
        </row>
        <row r="1791">
          <cell r="B1791" t="str">
            <v>MO04</v>
          </cell>
          <cell r="C1791" t="str">
            <v>AYUDANTE</v>
          </cell>
          <cell r="J1791" t="str">
            <v>Hora</v>
          </cell>
          <cell r="K1791">
            <v>0.6</v>
          </cell>
          <cell r="L1791">
            <v>0</v>
          </cell>
          <cell r="M1791">
            <v>5585.1951348458342</v>
          </cell>
          <cell r="N1791">
            <v>3351.1170809075006</v>
          </cell>
        </row>
        <row r="1792">
          <cell r="B1792" t="str">
            <v>MO08</v>
          </cell>
          <cell r="C1792" t="str">
            <v>OFICIAL METALISTERIA</v>
          </cell>
          <cell r="J1792" t="str">
            <v>Hora</v>
          </cell>
          <cell r="K1792">
            <v>0.6</v>
          </cell>
          <cell r="L1792">
            <v>0</v>
          </cell>
          <cell r="M1792">
            <v>9721.9720098458329</v>
          </cell>
          <cell r="N1792">
            <v>5833.1832059074995</v>
          </cell>
        </row>
        <row r="1793">
          <cell r="B1793" t="str">
            <v>MO05</v>
          </cell>
          <cell r="C1793" t="str">
            <v>OFICIAL</v>
          </cell>
          <cell r="J1793" t="str">
            <v>Hora</v>
          </cell>
          <cell r="K1793">
            <v>0.6</v>
          </cell>
          <cell r="L1793">
            <v>0</v>
          </cell>
          <cell r="M1793">
            <v>8130.7501348458327</v>
          </cell>
          <cell r="N1793">
            <v>4878.4500809074998</v>
          </cell>
        </row>
        <row r="1794">
          <cell r="B1794" t="str">
            <v>HRMN01</v>
          </cell>
          <cell r="C1794" t="str">
            <v>HERRAMIENTA MENOR</v>
          </cell>
          <cell r="J1794" t="str">
            <v>Glob</v>
          </cell>
          <cell r="K1794">
            <v>0.2</v>
          </cell>
          <cell r="L1794">
            <v>0</v>
          </cell>
          <cell r="M1794">
            <v>14062.7503677225</v>
          </cell>
          <cell r="N1794">
            <v>2812.5500735445003</v>
          </cell>
        </row>
        <row r="1795">
          <cell r="B1795" t="str">
            <v>MC30</v>
          </cell>
          <cell r="C1795" t="str">
            <v>Equipo de trabajo en alturas (Arneses, conectores, retractiles y accesorios)</v>
          </cell>
          <cell r="J1795" t="str">
            <v>Día</v>
          </cell>
          <cell r="K1795">
            <v>0.4</v>
          </cell>
          <cell r="L1795">
            <v>0</v>
          </cell>
          <cell r="M1795">
            <v>110000</v>
          </cell>
          <cell r="N1795">
            <v>44000</v>
          </cell>
        </row>
        <row r="1796">
          <cell r="B1796" t="str">
            <v>MC29</v>
          </cell>
          <cell r="C1796" t="str">
            <v>Andamio certificado</v>
          </cell>
          <cell r="J1796" t="str">
            <v>Día</v>
          </cell>
          <cell r="K1796">
            <v>0.4</v>
          </cell>
          <cell r="L1796">
            <v>0</v>
          </cell>
          <cell r="M1796">
            <v>236116</v>
          </cell>
          <cell r="N1796">
            <v>94446.400000000009</v>
          </cell>
        </row>
        <row r="1797">
          <cell r="B1797" t="str">
            <v>FH40</v>
          </cell>
          <cell r="C1797" t="str">
            <v>Teja tipo Sandwich Panelmet</v>
          </cell>
          <cell r="J1797" t="str">
            <v>UND</v>
          </cell>
          <cell r="K1797">
            <v>1</v>
          </cell>
          <cell r="L1797">
            <v>0</v>
          </cell>
          <cell r="M1797">
            <v>547281</v>
          </cell>
          <cell r="N1797">
            <v>547281</v>
          </cell>
        </row>
        <row r="1799">
          <cell r="B1799" t="str">
            <v>Materiales</v>
          </cell>
          <cell r="D1799" t="str">
            <v>Equipos</v>
          </cell>
          <cell r="F1799" t="str">
            <v>AIU</v>
          </cell>
          <cell r="H1799" t="str">
            <v>Subtotal</v>
          </cell>
          <cell r="J1799" t="str">
            <v>Mano de Obra</v>
          </cell>
          <cell r="K1799" t="str">
            <v>Otros</v>
          </cell>
          <cell r="M1799" t="str">
            <v>VALOR TOTAL</v>
          </cell>
        </row>
        <row r="1800">
          <cell r="B1800">
            <v>547281</v>
          </cell>
          <cell r="D1800">
            <v>141258.95007354452</v>
          </cell>
          <cell r="F1800">
            <v>0</v>
          </cell>
          <cell r="H1800">
            <v>688539.95007354452</v>
          </cell>
          <cell r="J1800">
            <v>14062.7503677225</v>
          </cell>
          <cell r="K1800">
            <v>0</v>
          </cell>
          <cell r="M1800">
            <v>702602.70044126699</v>
          </cell>
        </row>
        <row r="1803">
          <cell r="B1803" t="str">
            <v>07-46</v>
          </cell>
          <cell r="C1803" t="str">
            <v>SUM E INSTALACIÓN DE CANAL</v>
          </cell>
          <cell r="M1803" t="str">
            <v>ML</v>
          </cell>
        </row>
        <row r="1804">
          <cell r="C1804" t="str">
            <v>DESCRIPCIÓN</v>
          </cell>
          <cell r="J1804" t="str">
            <v>UND</v>
          </cell>
          <cell r="K1804" t="str">
            <v>CANT.</v>
          </cell>
          <cell r="L1804" t="str">
            <v>DESP.%</v>
          </cell>
          <cell r="M1804" t="str">
            <v>PRECIO UNIT</v>
          </cell>
          <cell r="N1804" t="str">
            <v>VALOR TOTAL</v>
          </cell>
        </row>
        <row r="1806">
          <cell r="B1806" t="str">
            <v>MO04</v>
          </cell>
          <cell r="C1806" t="str">
            <v>AYUDANTE</v>
          </cell>
          <cell r="J1806" t="str">
            <v>Hora</v>
          </cell>
          <cell r="K1806">
            <v>0.4</v>
          </cell>
          <cell r="L1806">
            <v>0</v>
          </cell>
          <cell r="M1806">
            <v>5585.1951348458342</v>
          </cell>
          <cell r="N1806">
            <v>2234.0780539383336</v>
          </cell>
        </row>
        <row r="1807">
          <cell r="B1807" t="str">
            <v>MO05</v>
          </cell>
          <cell r="C1807" t="str">
            <v>OFICIAL</v>
          </cell>
          <cell r="J1807" t="str">
            <v>Hora</v>
          </cell>
          <cell r="K1807">
            <v>0.4</v>
          </cell>
          <cell r="L1807">
            <v>0</v>
          </cell>
          <cell r="M1807">
            <v>8130.7501348458327</v>
          </cell>
          <cell r="N1807">
            <v>3252.3000539383333</v>
          </cell>
        </row>
        <row r="1808">
          <cell r="B1808" t="str">
            <v>HRMN01</v>
          </cell>
          <cell r="C1808" t="str">
            <v>HERRAMIENTA MENOR</v>
          </cell>
          <cell r="J1808" t="str">
            <v>Glob</v>
          </cell>
          <cell r="K1808">
            <v>0.10730000000000001</v>
          </cell>
          <cell r="L1808">
            <v>0</v>
          </cell>
          <cell r="M1808">
            <v>5486.3781078766669</v>
          </cell>
          <cell r="N1808">
            <v>588.68837097516644</v>
          </cell>
        </row>
        <row r="1809">
          <cell r="B1809" t="str">
            <v>MC30</v>
          </cell>
          <cell r="C1809" t="str">
            <v>Equipo de trabajo en alturas (Arneses, conectores, retractiles y accesorios)</v>
          </cell>
          <cell r="J1809" t="str">
            <v>Día</v>
          </cell>
          <cell r="K1809">
            <v>0.2</v>
          </cell>
          <cell r="L1809">
            <v>0</v>
          </cell>
          <cell r="M1809">
            <v>110000</v>
          </cell>
          <cell r="N1809">
            <v>22000</v>
          </cell>
        </row>
        <row r="1810">
          <cell r="B1810" t="str">
            <v>MC29</v>
          </cell>
          <cell r="C1810" t="str">
            <v>Andamio certificado</v>
          </cell>
          <cell r="J1810" t="str">
            <v>Día</v>
          </cell>
          <cell r="K1810">
            <v>0.1</v>
          </cell>
          <cell r="L1810">
            <v>0</v>
          </cell>
          <cell r="M1810">
            <v>236116</v>
          </cell>
          <cell r="N1810">
            <v>23611.600000000002</v>
          </cell>
        </row>
        <row r="1811">
          <cell r="B1811" t="str">
            <v>FH41</v>
          </cell>
          <cell r="C1811" t="str">
            <v>Canal Raingo blanca  PAVCO</v>
          </cell>
          <cell r="J1811" t="str">
            <v>ML</v>
          </cell>
          <cell r="K1811">
            <v>1</v>
          </cell>
          <cell r="L1811">
            <v>0</v>
          </cell>
          <cell r="M1811">
            <v>45900</v>
          </cell>
          <cell r="N1811">
            <v>45900</v>
          </cell>
        </row>
        <row r="1813">
          <cell r="B1813" t="str">
            <v>Materiales</v>
          </cell>
          <cell r="D1813" t="str">
            <v>Equipos</v>
          </cell>
          <cell r="F1813" t="str">
            <v>AIU</v>
          </cell>
          <cell r="H1813" t="str">
            <v>Subtotal</v>
          </cell>
          <cell r="J1813" t="str">
            <v>Mano de Obra</v>
          </cell>
          <cell r="K1813" t="str">
            <v>Otros</v>
          </cell>
          <cell r="M1813" t="str">
            <v>VALOR TOTAL</v>
          </cell>
        </row>
        <row r="1814">
          <cell r="B1814">
            <v>45900</v>
          </cell>
          <cell r="D1814">
            <v>46200.28837097517</v>
          </cell>
          <cell r="F1814">
            <v>0</v>
          </cell>
          <cell r="H1814">
            <v>92100.288370975177</v>
          </cell>
          <cell r="J1814">
            <v>5486.3781078766669</v>
          </cell>
          <cell r="K1814">
            <v>0</v>
          </cell>
          <cell r="M1814">
            <v>97586.666478851839</v>
          </cell>
        </row>
        <row r="1817">
          <cell r="B1817" t="str">
            <v>07-47</v>
          </cell>
          <cell r="C1817" t="str">
            <v>SUM E INSTALACIÓN DE UNIÓN BAJANTE</v>
          </cell>
          <cell r="M1817" t="str">
            <v>UND</v>
          </cell>
        </row>
        <row r="1818">
          <cell r="C1818" t="str">
            <v>DESCRIPCIÓN</v>
          </cell>
          <cell r="J1818" t="str">
            <v>UND</v>
          </cell>
          <cell r="K1818" t="str">
            <v>CANT.</v>
          </cell>
          <cell r="L1818" t="str">
            <v>DESP.%</v>
          </cell>
          <cell r="M1818" t="str">
            <v>PRECIO UNIT</v>
          </cell>
          <cell r="N1818" t="str">
            <v>VALOR TOTAL</v>
          </cell>
        </row>
        <row r="1820">
          <cell r="B1820" t="str">
            <v>MO04</v>
          </cell>
          <cell r="C1820" t="str">
            <v>AYUDANTE</v>
          </cell>
          <cell r="J1820" t="str">
            <v>Hora</v>
          </cell>
          <cell r="K1820">
            <v>6.5000000000000002E-2</v>
          </cell>
          <cell r="L1820">
            <v>0</v>
          </cell>
          <cell r="M1820">
            <v>5585.1951348458342</v>
          </cell>
          <cell r="N1820">
            <v>363.03768376497925</v>
          </cell>
        </row>
        <row r="1821">
          <cell r="B1821" t="str">
            <v>HRMN01</v>
          </cell>
          <cell r="C1821" t="str">
            <v>HERRAMIENTA MENOR</v>
          </cell>
          <cell r="J1821" t="str">
            <v>Glob</v>
          </cell>
          <cell r="K1821">
            <v>7.6149999999999995E-2</v>
          </cell>
          <cell r="L1821">
            <v>0</v>
          </cell>
          <cell r="M1821">
            <v>363.03768376497925</v>
          </cell>
          <cell r="N1821">
            <v>27.645319618703169</v>
          </cell>
        </row>
        <row r="1822">
          <cell r="B1822" t="str">
            <v>MC30</v>
          </cell>
          <cell r="C1822" t="str">
            <v>Equipo de trabajo en alturas (Arneses, conectores, retractiles y accesorios)</v>
          </cell>
          <cell r="J1822" t="str">
            <v>Día</v>
          </cell>
          <cell r="K1822">
            <v>0.05</v>
          </cell>
          <cell r="L1822">
            <v>0</v>
          </cell>
          <cell r="M1822">
            <v>110000</v>
          </cell>
          <cell r="N1822">
            <v>5500</v>
          </cell>
        </row>
        <row r="1823">
          <cell r="B1823" t="str">
            <v>MC29</v>
          </cell>
          <cell r="C1823" t="str">
            <v>Andamio certificado</v>
          </cell>
          <cell r="J1823" t="str">
            <v>Día</v>
          </cell>
          <cell r="K1823">
            <v>0.05</v>
          </cell>
          <cell r="L1823">
            <v>0</v>
          </cell>
          <cell r="M1823">
            <v>236116</v>
          </cell>
          <cell r="N1823">
            <v>11805.800000000001</v>
          </cell>
        </row>
        <row r="1824">
          <cell r="B1824" t="str">
            <v>FH42</v>
          </cell>
          <cell r="C1824" t="str">
            <v>Union bajante-canal raingo PAVCO</v>
          </cell>
          <cell r="J1824" t="str">
            <v>UND</v>
          </cell>
          <cell r="K1824">
            <v>1</v>
          </cell>
          <cell r="L1824">
            <v>0</v>
          </cell>
          <cell r="M1824">
            <v>7900</v>
          </cell>
          <cell r="N1824">
            <v>7900</v>
          </cell>
        </row>
        <row r="1826">
          <cell r="B1826" t="str">
            <v>Materiales</v>
          </cell>
          <cell r="D1826" t="str">
            <v>Equipos</v>
          </cell>
          <cell r="F1826" t="str">
            <v>AIU</v>
          </cell>
          <cell r="H1826" t="str">
            <v>Subtotal</v>
          </cell>
          <cell r="J1826" t="str">
            <v>Mano de Obra</v>
          </cell>
          <cell r="K1826" t="str">
            <v>Otros</v>
          </cell>
          <cell r="M1826" t="str">
            <v>VALOR TOTAL</v>
          </cell>
        </row>
        <row r="1827">
          <cell r="B1827">
            <v>7900</v>
          </cell>
          <cell r="D1827">
            <v>17333.445319618702</v>
          </cell>
          <cell r="F1827">
            <v>0</v>
          </cell>
          <cell r="H1827">
            <v>25233.445319618702</v>
          </cell>
          <cell r="J1827">
            <v>363.03768376497925</v>
          </cell>
          <cell r="K1827">
            <v>0</v>
          </cell>
          <cell r="M1827">
            <v>25596.483003383681</v>
          </cell>
        </row>
        <row r="1830">
          <cell r="B1830" t="str">
            <v>07-48</v>
          </cell>
          <cell r="C1830" t="str">
            <v>SUM E INSTALACIÓN DE SOPORTE PARA CANAL</v>
          </cell>
          <cell r="M1830" t="str">
            <v>UND</v>
          </cell>
        </row>
        <row r="1831">
          <cell r="C1831" t="str">
            <v>DESCRIPCIÓN</v>
          </cell>
          <cell r="J1831" t="str">
            <v>UND</v>
          </cell>
          <cell r="K1831" t="str">
            <v>CANT.</v>
          </cell>
          <cell r="L1831" t="str">
            <v>DESP.%</v>
          </cell>
          <cell r="M1831" t="str">
            <v>PRECIO UNIT</v>
          </cell>
          <cell r="N1831" t="str">
            <v>VALOR TOTAL</v>
          </cell>
        </row>
        <row r="1832">
          <cell r="B1832" t="str">
            <v>MO04</v>
          </cell>
          <cell r="C1832" t="str">
            <v>AYUDANTE</v>
          </cell>
          <cell r="J1832" t="str">
            <v>Hora</v>
          </cell>
          <cell r="K1832">
            <v>0.1</v>
          </cell>
          <cell r="L1832">
            <v>0</v>
          </cell>
          <cell r="M1832">
            <v>5585.1951348458342</v>
          </cell>
          <cell r="N1832">
            <v>558.5195134845834</v>
          </cell>
        </row>
        <row r="1833">
          <cell r="B1833" t="str">
            <v>MO05</v>
          </cell>
          <cell r="C1833" t="str">
            <v>OFICIAL</v>
          </cell>
          <cell r="J1833" t="str">
            <v>Hora</v>
          </cell>
          <cell r="K1833">
            <v>0.1</v>
          </cell>
          <cell r="L1833">
            <v>0</v>
          </cell>
          <cell r="M1833">
            <v>8130.7501348458327</v>
          </cell>
          <cell r="N1833">
            <v>813.07501348458334</v>
          </cell>
        </row>
        <row r="1834">
          <cell r="B1834" t="str">
            <v>HRMN01</v>
          </cell>
          <cell r="C1834" t="str">
            <v>HERRAMIENTA MENOR</v>
          </cell>
          <cell r="J1834" t="str">
            <v>Glob</v>
          </cell>
          <cell r="K1834">
            <v>4.045E-2</v>
          </cell>
          <cell r="L1834">
            <v>0</v>
          </cell>
          <cell r="M1834">
            <v>1371.5945269691667</v>
          </cell>
          <cell r="N1834">
            <v>55.480998615902791</v>
          </cell>
        </row>
        <row r="1835">
          <cell r="B1835" t="str">
            <v>MC30</v>
          </cell>
          <cell r="C1835" t="str">
            <v>Equipo de trabajo en alturas (Arneses, conectores, retractiles y accesorios)</v>
          </cell>
          <cell r="J1835" t="str">
            <v>Día</v>
          </cell>
          <cell r="K1835">
            <v>0.05</v>
          </cell>
          <cell r="L1835">
            <v>0</v>
          </cell>
          <cell r="M1835">
            <v>110000</v>
          </cell>
          <cell r="N1835">
            <v>5500</v>
          </cell>
        </row>
        <row r="1836">
          <cell r="B1836" t="str">
            <v>MC29</v>
          </cell>
          <cell r="C1836" t="str">
            <v>Andamio certificado</v>
          </cell>
          <cell r="J1836" t="str">
            <v>Día</v>
          </cell>
          <cell r="K1836">
            <v>0.05</v>
          </cell>
          <cell r="L1836">
            <v>0</v>
          </cell>
          <cell r="M1836">
            <v>236116</v>
          </cell>
          <cell r="N1836">
            <v>11805.800000000001</v>
          </cell>
        </row>
        <row r="1837">
          <cell r="B1837" t="str">
            <v>FH43</v>
          </cell>
          <cell r="C1837" t="str">
            <v>Soporte canal metal raingo PAVCO</v>
          </cell>
          <cell r="J1837" t="str">
            <v>UND</v>
          </cell>
          <cell r="K1837">
            <v>1</v>
          </cell>
          <cell r="L1837">
            <v>0</v>
          </cell>
          <cell r="M1837">
            <v>2400</v>
          </cell>
          <cell r="N1837">
            <v>2400</v>
          </cell>
        </row>
        <row r="1839">
          <cell r="B1839" t="str">
            <v>Materiales</v>
          </cell>
          <cell r="D1839" t="str">
            <v>Equipos</v>
          </cell>
          <cell r="F1839" t="str">
            <v>AIU</v>
          </cell>
          <cell r="H1839" t="str">
            <v>Subtotal</v>
          </cell>
          <cell r="J1839" t="str">
            <v>Mano de Obra</v>
          </cell>
          <cell r="K1839" t="str">
            <v>Otros</v>
          </cell>
          <cell r="M1839" t="str">
            <v>VALOR TOTAL</v>
          </cell>
        </row>
        <row r="1840">
          <cell r="B1840">
            <v>2400</v>
          </cell>
          <cell r="D1840">
            <v>17361.280998615905</v>
          </cell>
          <cell r="F1840">
            <v>0</v>
          </cell>
          <cell r="H1840">
            <v>19761.280998615905</v>
          </cell>
          <cell r="J1840">
            <v>1371.5945269691667</v>
          </cell>
          <cell r="K1840">
            <v>0</v>
          </cell>
          <cell r="M1840">
            <v>21132.87552558507</v>
          </cell>
        </row>
        <row r="1843">
          <cell r="B1843" t="str">
            <v>07-49</v>
          </cell>
          <cell r="C1843" t="str">
            <v>SUM E INSTALACIÓN DE UNIÓN DE CANAL</v>
          </cell>
          <cell r="M1843" t="str">
            <v>UND</v>
          </cell>
        </row>
        <row r="1844">
          <cell r="C1844" t="str">
            <v>DESCRIPCIÓN</v>
          </cell>
          <cell r="J1844" t="str">
            <v>UND</v>
          </cell>
          <cell r="K1844" t="str">
            <v>CANT.</v>
          </cell>
          <cell r="L1844" t="str">
            <v>DESP.%</v>
          </cell>
          <cell r="M1844" t="str">
            <v>PRECIO UNIT</v>
          </cell>
          <cell r="N1844" t="str">
            <v>VALOR TOTAL</v>
          </cell>
        </row>
        <row r="1846">
          <cell r="B1846" t="str">
            <v>MO04</v>
          </cell>
          <cell r="C1846" t="str">
            <v>AYUDANTE</v>
          </cell>
          <cell r="J1846" t="str">
            <v>Hora</v>
          </cell>
          <cell r="K1846">
            <v>0.09</v>
          </cell>
          <cell r="L1846">
            <v>0</v>
          </cell>
          <cell r="M1846">
            <v>5585.1951348458342</v>
          </cell>
          <cell r="N1846">
            <v>502.66756213612507</v>
          </cell>
        </row>
        <row r="1847">
          <cell r="B1847" t="str">
            <v>MO05</v>
          </cell>
          <cell r="C1847" t="str">
            <v>OFICIAL</v>
          </cell>
          <cell r="J1847" t="str">
            <v>Hora</v>
          </cell>
          <cell r="K1847">
            <v>0.09</v>
          </cell>
          <cell r="L1847">
            <v>0</v>
          </cell>
          <cell r="M1847">
            <v>8130.7501348458327</v>
          </cell>
          <cell r="N1847">
            <v>731.76751213612488</v>
          </cell>
        </row>
        <row r="1848">
          <cell r="B1848" t="str">
            <v>HRMN01</v>
          </cell>
          <cell r="C1848" t="str">
            <v>HERRAMIENTA MENOR</v>
          </cell>
          <cell r="J1848" t="str">
            <v>Glob</v>
          </cell>
          <cell r="K1848">
            <v>0.10105</v>
          </cell>
          <cell r="L1848">
            <v>0</v>
          </cell>
          <cell r="M1848">
            <v>1234.4350742722499</v>
          </cell>
          <cell r="N1848">
            <v>124.73966425521085</v>
          </cell>
        </row>
        <row r="1849">
          <cell r="B1849" t="str">
            <v>MC30</v>
          </cell>
          <cell r="C1849" t="str">
            <v>Equipo de trabajo en alturas (Arneses, conectores, retractiles y accesorios)</v>
          </cell>
          <cell r="J1849" t="str">
            <v>Día</v>
          </cell>
          <cell r="K1849">
            <v>0.05</v>
          </cell>
          <cell r="L1849">
            <v>0</v>
          </cell>
          <cell r="M1849">
            <v>110000</v>
          </cell>
          <cell r="N1849">
            <v>5500</v>
          </cell>
        </row>
        <row r="1850">
          <cell r="B1850" t="str">
            <v>MC29</v>
          </cell>
          <cell r="C1850" t="str">
            <v>Andamio certificado</v>
          </cell>
          <cell r="J1850" t="str">
            <v>Día</v>
          </cell>
          <cell r="K1850">
            <v>0.05</v>
          </cell>
          <cell r="L1850">
            <v>0</v>
          </cell>
          <cell r="M1850">
            <v>236116</v>
          </cell>
          <cell r="N1850">
            <v>11805.800000000001</v>
          </cell>
        </row>
        <row r="1851">
          <cell r="B1851" t="str">
            <v>FH44</v>
          </cell>
          <cell r="C1851" t="str">
            <v>Union canal raingo PAVCO</v>
          </cell>
          <cell r="J1851" t="str">
            <v>UND</v>
          </cell>
          <cell r="K1851">
            <v>1</v>
          </cell>
          <cell r="L1851">
            <v>0</v>
          </cell>
          <cell r="M1851">
            <v>15500</v>
          </cell>
          <cell r="N1851">
            <v>15500</v>
          </cell>
        </row>
        <row r="1853">
          <cell r="B1853" t="str">
            <v>Materiales</v>
          </cell>
          <cell r="D1853" t="str">
            <v>Equipos</v>
          </cell>
          <cell r="F1853" t="str">
            <v>AIU</v>
          </cell>
          <cell r="H1853" t="str">
            <v>Subtotal</v>
          </cell>
          <cell r="J1853" t="str">
            <v>Mano de Obra</v>
          </cell>
          <cell r="K1853" t="str">
            <v>Otros</v>
          </cell>
          <cell r="M1853" t="str">
            <v>VALOR TOTAL</v>
          </cell>
        </row>
        <row r="1854">
          <cell r="B1854">
            <v>15500</v>
          </cell>
          <cell r="D1854">
            <v>17430.539664255211</v>
          </cell>
          <cell r="F1854">
            <v>0</v>
          </cell>
          <cell r="H1854">
            <v>32930.539664255208</v>
          </cell>
          <cell r="J1854">
            <v>1234.4350742722499</v>
          </cell>
          <cell r="K1854">
            <v>0</v>
          </cell>
          <cell r="M1854">
            <v>34164.97473852746</v>
          </cell>
        </row>
        <row r="1857">
          <cell r="B1857" t="str">
            <v>07-50</v>
          </cell>
          <cell r="C1857" t="str">
            <v>SUM E INSTALACIÓN DE TAPA EXTERNA</v>
          </cell>
          <cell r="M1857" t="str">
            <v>UND</v>
          </cell>
        </row>
        <row r="1858">
          <cell r="C1858" t="str">
            <v>DESCRIPCIÓN</v>
          </cell>
          <cell r="J1858" t="str">
            <v>UND</v>
          </cell>
          <cell r="K1858" t="str">
            <v>CANT.</v>
          </cell>
          <cell r="L1858" t="str">
            <v>DESP.%</v>
          </cell>
          <cell r="M1858" t="str">
            <v>PRECIO UNIT</v>
          </cell>
          <cell r="N1858" t="str">
            <v>VALOR TOTAL</v>
          </cell>
        </row>
        <row r="1860">
          <cell r="B1860" t="str">
            <v>MO04</v>
          </cell>
          <cell r="C1860" t="str">
            <v>AYUDANTE</v>
          </cell>
          <cell r="J1860" t="str">
            <v>Hora</v>
          </cell>
          <cell r="K1860">
            <v>0.125</v>
          </cell>
          <cell r="L1860">
            <v>0</v>
          </cell>
          <cell r="M1860">
            <v>5585.1951348458342</v>
          </cell>
          <cell r="N1860">
            <v>698.14939185572928</v>
          </cell>
        </row>
        <row r="1861">
          <cell r="B1861" t="str">
            <v>MO05</v>
          </cell>
          <cell r="C1861" t="str">
            <v>OFICIAL</v>
          </cell>
          <cell r="J1861" t="str">
            <v>Hora</v>
          </cell>
          <cell r="K1861">
            <v>0.125</v>
          </cell>
          <cell r="L1861">
            <v>0</v>
          </cell>
          <cell r="M1861">
            <v>8130.7501348458327</v>
          </cell>
          <cell r="N1861">
            <v>1016.3437668557291</v>
          </cell>
        </row>
        <row r="1862">
          <cell r="B1862" t="str">
            <v>HRMN01</v>
          </cell>
          <cell r="C1862" t="str">
            <v>HERRAMIENTA MENOR</v>
          </cell>
          <cell r="J1862" t="str">
            <v>Glob</v>
          </cell>
          <cell r="K1862">
            <v>9.0859999999999996E-2</v>
          </cell>
          <cell r="L1862">
            <v>0</v>
          </cell>
          <cell r="M1862">
            <v>1714.4931587114584</v>
          </cell>
          <cell r="N1862">
            <v>155.77884840052309</v>
          </cell>
        </row>
        <row r="1863">
          <cell r="B1863" t="str">
            <v>MC30</v>
          </cell>
          <cell r="C1863" t="str">
            <v>Equipo de trabajo en alturas (Arneses, conectores, retractiles y accesorios)</v>
          </cell>
          <cell r="J1863" t="str">
            <v>Día</v>
          </cell>
          <cell r="K1863">
            <v>0.05</v>
          </cell>
          <cell r="L1863">
            <v>0</v>
          </cell>
          <cell r="M1863">
            <v>110000</v>
          </cell>
          <cell r="N1863">
            <v>5500</v>
          </cell>
        </row>
        <row r="1864">
          <cell r="B1864" t="str">
            <v>MC29</v>
          </cell>
          <cell r="C1864" t="str">
            <v>Andamio certificado</v>
          </cell>
          <cell r="J1864" t="str">
            <v>Día</v>
          </cell>
          <cell r="K1864">
            <v>0.05</v>
          </cell>
          <cell r="L1864">
            <v>0</v>
          </cell>
          <cell r="M1864">
            <v>236116</v>
          </cell>
          <cell r="N1864">
            <v>11805.800000000001</v>
          </cell>
        </row>
        <row r="1865">
          <cell r="B1865" t="str">
            <v>FH45</v>
          </cell>
          <cell r="C1865" t="str">
            <v>Tapa externa canal raingo PAVCO</v>
          </cell>
          <cell r="J1865" t="str">
            <v>UND</v>
          </cell>
          <cell r="K1865">
            <v>1</v>
          </cell>
          <cell r="L1865">
            <v>0</v>
          </cell>
          <cell r="M1865">
            <v>4900</v>
          </cell>
          <cell r="N1865">
            <v>4900</v>
          </cell>
        </row>
        <row r="1867">
          <cell r="B1867" t="str">
            <v>Materiales</v>
          </cell>
          <cell r="D1867" t="str">
            <v>Equipos</v>
          </cell>
          <cell r="F1867" t="str">
            <v>AIU</v>
          </cell>
          <cell r="H1867" t="str">
            <v>Subtotal</v>
          </cell>
          <cell r="J1867" t="str">
            <v>Mano de Obra</v>
          </cell>
          <cell r="K1867" t="str">
            <v>Otros</v>
          </cell>
          <cell r="M1867" t="str">
            <v>VALOR TOTAL</v>
          </cell>
        </row>
        <row r="1868">
          <cell r="B1868">
            <v>4900</v>
          </cell>
          <cell r="D1868">
            <v>17461.578848400524</v>
          </cell>
          <cell r="F1868">
            <v>0</v>
          </cell>
          <cell r="H1868">
            <v>22361.578848400524</v>
          </cell>
          <cell r="J1868">
            <v>1714.4931587114584</v>
          </cell>
          <cell r="K1868">
            <v>0</v>
          </cell>
          <cell r="M1868">
            <v>24076.072007111983</v>
          </cell>
        </row>
        <row r="1871">
          <cell r="B1871" t="str">
            <v>07-51</v>
          </cell>
          <cell r="C1871" t="str">
            <v>SUM E INSTALACIÓN DE BAJANTE BLANCO</v>
          </cell>
          <cell r="M1871" t="str">
            <v>UND</v>
          </cell>
        </row>
        <row r="1872">
          <cell r="C1872" t="str">
            <v>DESCRIPCIÓN</v>
          </cell>
          <cell r="J1872" t="str">
            <v>UND</v>
          </cell>
          <cell r="K1872" t="str">
            <v>CANT.</v>
          </cell>
          <cell r="L1872" t="str">
            <v>DESP.%</v>
          </cell>
          <cell r="M1872" t="str">
            <v>PRECIO UNIT</v>
          </cell>
          <cell r="N1872" t="str">
            <v>VALOR TOTAL</v>
          </cell>
        </row>
        <row r="1874">
          <cell r="B1874" t="str">
            <v>MO04</v>
          </cell>
          <cell r="C1874" t="str">
            <v>AYUDANTE</v>
          </cell>
          <cell r="J1874" t="str">
            <v>Hora</v>
          </cell>
          <cell r="K1874">
            <v>1.95</v>
          </cell>
          <cell r="L1874">
            <v>0</v>
          </cell>
          <cell r="M1874">
            <v>5585.1951348458342</v>
          </cell>
          <cell r="N1874">
            <v>10891.130512949376</v>
          </cell>
        </row>
        <row r="1875">
          <cell r="B1875" t="str">
            <v>MO05</v>
          </cell>
          <cell r="C1875" t="str">
            <v>OFICIAL</v>
          </cell>
          <cell r="J1875" t="str">
            <v>Hora</v>
          </cell>
          <cell r="K1875">
            <v>1.95</v>
          </cell>
          <cell r="L1875">
            <v>0</v>
          </cell>
          <cell r="M1875">
            <v>8130.7501348458327</v>
          </cell>
          <cell r="N1875">
            <v>15854.962762949373</v>
          </cell>
        </row>
        <row r="1876">
          <cell r="B1876" t="str">
            <v>HRMN01</v>
          </cell>
          <cell r="C1876" t="str">
            <v>HERRAMIENTA MENOR</v>
          </cell>
          <cell r="J1876" t="str">
            <v>Glob</v>
          </cell>
          <cell r="K1876">
            <v>6.411E-2</v>
          </cell>
          <cell r="L1876">
            <v>0</v>
          </cell>
          <cell r="M1876">
            <v>26746.093275898747</v>
          </cell>
          <cell r="N1876">
            <v>1714.6920399178687</v>
          </cell>
        </row>
        <row r="1877">
          <cell r="B1877" t="str">
            <v>MC30</v>
          </cell>
          <cell r="C1877" t="str">
            <v>Equipo de trabajo en alturas (Arneses, conectores, retractiles y accesorios)</v>
          </cell>
          <cell r="J1877" t="str">
            <v>Día</v>
          </cell>
          <cell r="K1877">
            <v>0.08</v>
          </cell>
          <cell r="L1877">
            <v>0</v>
          </cell>
          <cell r="M1877">
            <v>110000</v>
          </cell>
          <cell r="N1877">
            <v>8800</v>
          </cell>
        </row>
        <row r="1878">
          <cell r="B1878" t="str">
            <v>MC29</v>
          </cell>
          <cell r="C1878" t="str">
            <v>Andamio certificado</v>
          </cell>
          <cell r="J1878" t="str">
            <v>Día</v>
          </cell>
          <cell r="K1878">
            <v>0.08</v>
          </cell>
          <cell r="L1878">
            <v>0</v>
          </cell>
          <cell r="M1878">
            <v>236116</v>
          </cell>
          <cell r="N1878">
            <v>18889.28</v>
          </cell>
        </row>
        <row r="1879">
          <cell r="B1879" t="str">
            <v>FH46</v>
          </cell>
          <cell r="C1879" t="str">
            <v xml:space="preserve">Bajante blanco PAVCO </v>
          </cell>
          <cell r="J1879" t="str">
            <v>UND</v>
          </cell>
          <cell r="K1879">
            <v>1</v>
          </cell>
          <cell r="L1879">
            <v>0</v>
          </cell>
          <cell r="M1879">
            <v>73029</v>
          </cell>
          <cell r="N1879">
            <v>73029</v>
          </cell>
        </row>
        <row r="1880">
          <cell r="B1880" t="str">
            <v>HS73</v>
          </cell>
          <cell r="C1880" t="str">
            <v>LIMPIADOR PAVCO</v>
          </cell>
          <cell r="J1880" t="str">
            <v>UND</v>
          </cell>
          <cell r="K1880">
            <v>0.1</v>
          </cell>
          <cell r="L1880">
            <v>0</v>
          </cell>
          <cell r="M1880">
            <v>37220.82</v>
          </cell>
          <cell r="N1880">
            <v>3722.0820000000003</v>
          </cell>
        </row>
        <row r="1881">
          <cell r="B1881" t="str">
            <v>HS72</v>
          </cell>
          <cell r="C1881" t="str">
            <v>SOLDADURA PVC 1/4</v>
          </cell>
          <cell r="J1881" t="str">
            <v>GLN</v>
          </cell>
          <cell r="K1881">
            <v>0.08</v>
          </cell>
          <cell r="L1881">
            <v>0</v>
          </cell>
          <cell r="M1881">
            <v>77194.11</v>
          </cell>
          <cell r="N1881">
            <v>6175.5288</v>
          </cell>
        </row>
        <row r="1882">
          <cell r="B1882" t="str">
            <v>DM03</v>
          </cell>
          <cell r="C1882" t="str">
            <v>Torn PAMPH 1 x 8</v>
          </cell>
          <cell r="J1882" t="str">
            <v>UND</v>
          </cell>
          <cell r="K1882">
            <v>24</v>
          </cell>
          <cell r="L1882">
            <v>0</v>
          </cell>
          <cell r="M1882">
            <v>33</v>
          </cell>
          <cell r="N1882">
            <v>792</v>
          </cell>
        </row>
        <row r="1883">
          <cell r="B1883" t="str">
            <v>Materiales</v>
          </cell>
          <cell r="D1883" t="str">
            <v>Equipos</v>
          </cell>
          <cell r="F1883" t="str">
            <v>AIU</v>
          </cell>
          <cell r="H1883" t="str">
            <v>Subtotal</v>
          </cell>
          <cell r="J1883" t="str">
            <v>Mano de Obra</v>
          </cell>
          <cell r="K1883" t="str">
            <v>Otros</v>
          </cell>
          <cell r="M1883" t="str">
            <v>VALOR TOTAL</v>
          </cell>
        </row>
        <row r="1884">
          <cell r="B1884">
            <v>83718.610799999995</v>
          </cell>
          <cell r="D1884">
            <v>29403.97203991787</v>
          </cell>
          <cell r="F1884">
            <v>0</v>
          </cell>
          <cell r="H1884">
            <v>113122.58283991786</v>
          </cell>
          <cell r="J1884">
            <v>26746.093275898747</v>
          </cell>
          <cell r="K1884">
            <v>0</v>
          </cell>
          <cell r="M1884">
            <v>139868.6761158166</v>
          </cell>
        </row>
        <row r="1887">
          <cell r="B1887" t="str">
            <v>07-52</v>
          </cell>
          <cell r="C1887" t="str">
            <v>SUM E INSTALACIÓN DE UNIÓN DE BAJANTE BLANCO</v>
          </cell>
          <cell r="M1887" t="str">
            <v>UND</v>
          </cell>
        </row>
        <row r="1888">
          <cell r="C1888" t="str">
            <v>DESCRIPCIÓN</v>
          </cell>
          <cell r="J1888" t="str">
            <v>UND</v>
          </cell>
          <cell r="K1888" t="str">
            <v>CANT.</v>
          </cell>
          <cell r="L1888" t="str">
            <v>DESP.%</v>
          </cell>
          <cell r="M1888" t="str">
            <v>PRECIO UNIT</v>
          </cell>
          <cell r="N1888" t="str">
            <v>VALOR TOTAL</v>
          </cell>
        </row>
        <row r="1890">
          <cell r="B1890" t="str">
            <v>MO04</v>
          </cell>
          <cell r="C1890" t="str">
            <v>AYUDANTE</v>
          </cell>
          <cell r="J1890" t="str">
            <v>Hora</v>
          </cell>
          <cell r="K1890">
            <v>0.20499999999999999</v>
          </cell>
          <cell r="L1890">
            <v>0</v>
          </cell>
          <cell r="M1890">
            <v>5585.1951348458342</v>
          </cell>
          <cell r="N1890">
            <v>1144.965002643396</v>
          </cell>
        </row>
        <row r="1891">
          <cell r="B1891" t="str">
            <v>MO05</v>
          </cell>
          <cell r="C1891" t="str">
            <v>OFICIAL</v>
          </cell>
          <cell r="J1891" t="str">
            <v>Hora</v>
          </cell>
          <cell r="K1891">
            <v>0.20499999999999999</v>
          </cell>
          <cell r="L1891">
            <v>0</v>
          </cell>
          <cell r="M1891">
            <v>8130.7501348458327</v>
          </cell>
          <cell r="N1891">
            <v>1666.8037776433955</v>
          </cell>
        </row>
        <row r="1892">
          <cell r="B1892" t="str">
            <v>HRMN01</v>
          </cell>
          <cell r="C1892" t="str">
            <v>HERRAMIENTA MENOR</v>
          </cell>
          <cell r="J1892" t="str">
            <v>Glob</v>
          </cell>
          <cell r="K1892">
            <v>0.17</v>
          </cell>
          <cell r="L1892">
            <v>0</v>
          </cell>
          <cell r="M1892">
            <v>2811.7687802867913</v>
          </cell>
          <cell r="N1892">
            <v>478.00069264875458</v>
          </cell>
        </row>
        <row r="1893">
          <cell r="B1893" t="str">
            <v>MC30</v>
          </cell>
          <cell r="C1893" t="str">
            <v>Equipo de trabajo en alturas (Arneses, conectores, retractiles y accesorios)</v>
          </cell>
          <cell r="J1893" t="str">
            <v>Día</v>
          </cell>
          <cell r="K1893">
            <v>0.08</v>
          </cell>
          <cell r="L1893">
            <v>0</v>
          </cell>
          <cell r="M1893">
            <v>110000</v>
          </cell>
          <cell r="N1893">
            <v>8800</v>
          </cell>
        </row>
        <row r="1894">
          <cell r="B1894" t="str">
            <v>MC29</v>
          </cell>
          <cell r="C1894" t="str">
            <v>Andamio certificado</v>
          </cell>
          <cell r="J1894" t="str">
            <v>Día</v>
          </cell>
          <cell r="K1894">
            <v>0.08</v>
          </cell>
          <cell r="L1894">
            <v>0</v>
          </cell>
          <cell r="M1894">
            <v>236116</v>
          </cell>
          <cell r="N1894">
            <v>18889.28</v>
          </cell>
        </row>
        <row r="1895">
          <cell r="B1895" t="str">
            <v>FH47</v>
          </cell>
          <cell r="C1895" t="str">
            <v>Union bajante PAVCO</v>
          </cell>
          <cell r="J1895" t="str">
            <v>UND</v>
          </cell>
          <cell r="K1895">
            <v>1</v>
          </cell>
          <cell r="L1895">
            <v>0</v>
          </cell>
          <cell r="M1895">
            <v>4900</v>
          </cell>
          <cell r="N1895">
            <v>4900</v>
          </cell>
        </row>
        <row r="1897">
          <cell r="B1897" t="str">
            <v>Materiales</v>
          </cell>
          <cell r="D1897" t="str">
            <v>Equipos</v>
          </cell>
          <cell r="F1897" t="str">
            <v>AIU</v>
          </cell>
          <cell r="H1897" t="str">
            <v>Subtotal</v>
          </cell>
          <cell r="J1897" t="str">
            <v>Mano de Obra</v>
          </cell>
          <cell r="K1897" t="str">
            <v>Otros</v>
          </cell>
          <cell r="M1897" t="str">
            <v>VALOR TOTAL</v>
          </cell>
        </row>
        <row r="1898">
          <cell r="B1898">
            <v>4900</v>
          </cell>
          <cell r="D1898">
            <v>28167.280692648754</v>
          </cell>
          <cell r="F1898">
            <v>0</v>
          </cell>
          <cell r="H1898">
            <v>33067.280692648754</v>
          </cell>
          <cell r="J1898">
            <v>2811.7687802867913</v>
          </cell>
          <cell r="K1898">
            <v>0</v>
          </cell>
          <cell r="M1898">
            <v>35879.049472935541</v>
          </cell>
        </row>
        <row r="1901">
          <cell r="B1901" t="str">
            <v>07-53</v>
          </cell>
          <cell r="C1901" t="str">
            <v>LETRAS DE ACRÍLICO CON ILUM. (INCLUYE INSTALACIÓN)</v>
          </cell>
          <cell r="M1901" t="str">
            <v>UND</v>
          </cell>
        </row>
        <row r="1902">
          <cell r="C1902" t="str">
            <v>DESCRIPCIÓN</v>
          </cell>
          <cell r="J1902" t="str">
            <v>UND</v>
          </cell>
          <cell r="K1902" t="str">
            <v>CANT.</v>
          </cell>
          <cell r="L1902" t="str">
            <v>DESP.%</v>
          </cell>
          <cell r="M1902" t="str">
            <v>PRECIO UNIT</v>
          </cell>
          <cell r="N1902" t="str">
            <v>VALOR TOTAL</v>
          </cell>
        </row>
        <row r="1904">
          <cell r="B1904" t="str">
            <v>HV21</v>
          </cell>
          <cell r="C1904" t="str">
            <v>Letras de acrílico (incl. Insta)</v>
          </cell>
          <cell r="J1904" t="str">
            <v>UND</v>
          </cell>
          <cell r="K1904">
            <v>1</v>
          </cell>
          <cell r="L1904">
            <v>0</v>
          </cell>
          <cell r="M1904">
            <v>2180300</v>
          </cell>
          <cell r="N1904">
            <v>2180300</v>
          </cell>
        </row>
        <row r="1906">
          <cell r="B1906" t="str">
            <v>Materiales</v>
          </cell>
          <cell r="D1906" t="str">
            <v>Equipos</v>
          </cell>
          <cell r="F1906" t="str">
            <v>AIU</v>
          </cell>
          <cell r="H1906" t="str">
            <v>Subtotal</v>
          </cell>
          <cell r="J1906" t="str">
            <v>Mano de Obra</v>
          </cell>
          <cell r="K1906" t="str">
            <v>Otros</v>
          </cell>
          <cell r="M1906" t="str">
            <v>VALOR TOTAL</v>
          </cell>
        </row>
        <row r="1907">
          <cell r="B1907">
            <v>2180300</v>
          </cell>
          <cell r="D1907">
            <v>0</v>
          </cell>
          <cell r="F1907">
            <v>0</v>
          </cell>
          <cell r="H1907">
            <v>2180300</v>
          </cell>
          <cell r="J1907">
            <v>0</v>
          </cell>
          <cell r="K1907">
            <v>0</v>
          </cell>
          <cell r="M1907">
            <v>2180300</v>
          </cell>
        </row>
        <row r="1910">
          <cell r="B1910" t="str">
            <v>08-01</v>
          </cell>
          <cell r="C1910" t="str">
            <v>SUM. E INSTALACIÓN TUBERÍA PVC 1/2"</v>
          </cell>
          <cell r="M1910" t="str">
            <v>ML</v>
          </cell>
        </row>
        <row r="1911">
          <cell r="C1911" t="str">
            <v>DESCRIPCIÓN</v>
          </cell>
          <cell r="J1911" t="str">
            <v>UND</v>
          </cell>
          <cell r="K1911" t="str">
            <v>CANT.</v>
          </cell>
          <cell r="L1911" t="str">
            <v>DESP.%</v>
          </cell>
          <cell r="M1911" t="str">
            <v>PRECIO UNIT</v>
          </cell>
          <cell r="N1911" t="str">
            <v>VALOR TOTAL</v>
          </cell>
        </row>
        <row r="1913">
          <cell r="B1913" t="str">
            <v>MO04</v>
          </cell>
          <cell r="C1913" t="str">
            <v>AYUDANTE</v>
          </cell>
          <cell r="J1913" t="str">
            <v>Hora</v>
          </cell>
          <cell r="K1913">
            <v>0.17</v>
          </cell>
          <cell r="L1913">
            <v>0</v>
          </cell>
          <cell r="M1913">
            <v>5585.1951348458342</v>
          </cell>
          <cell r="N1913">
            <v>949.48317292379193</v>
          </cell>
        </row>
        <row r="1914">
          <cell r="B1914" t="str">
            <v>MO05</v>
          </cell>
          <cell r="C1914" t="str">
            <v>OFICIAL</v>
          </cell>
          <cell r="J1914" t="str">
            <v>Hora</v>
          </cell>
          <cell r="K1914">
            <v>0.17</v>
          </cell>
          <cell r="L1914">
            <v>0</v>
          </cell>
          <cell r="M1914">
            <v>8130.7501348458327</v>
          </cell>
          <cell r="N1914">
            <v>1382.2275229237916</v>
          </cell>
        </row>
        <row r="1915">
          <cell r="B1915" t="str">
            <v>HRMN01</v>
          </cell>
          <cell r="C1915" t="str">
            <v>HERRAMIENTA MENOR</v>
          </cell>
          <cell r="J1915" t="str">
            <v>Glob</v>
          </cell>
          <cell r="K1915">
            <v>0.11924999999999999</v>
          </cell>
          <cell r="L1915">
            <v>0</v>
          </cell>
          <cell r="M1915">
            <v>2331.7106958475833</v>
          </cell>
          <cell r="N1915">
            <v>278.05650047982431</v>
          </cell>
        </row>
        <row r="1916">
          <cell r="B1916" t="str">
            <v>HS27</v>
          </cell>
          <cell r="C1916" t="str">
            <v>TUBO PVC 1/2" PAVCO</v>
          </cell>
          <cell r="J1916" t="str">
            <v>ML</v>
          </cell>
          <cell r="K1916">
            <v>1</v>
          </cell>
          <cell r="L1916">
            <v>0</v>
          </cell>
          <cell r="M1916">
            <v>2135.86</v>
          </cell>
          <cell r="N1916">
            <v>2135.86</v>
          </cell>
        </row>
        <row r="1917">
          <cell r="B1917" t="str">
            <v>HS73</v>
          </cell>
          <cell r="C1917" t="str">
            <v>LIMPIADOR PAVCO</v>
          </cell>
          <cell r="J1917" t="str">
            <v>UND</v>
          </cell>
          <cell r="K1917">
            <v>2.5000000000000001E-2</v>
          </cell>
          <cell r="L1917">
            <v>0</v>
          </cell>
          <cell r="M1917">
            <v>37220.82</v>
          </cell>
          <cell r="N1917">
            <v>930.52050000000008</v>
          </cell>
        </row>
        <row r="1918">
          <cell r="B1918" t="str">
            <v>HS72</v>
          </cell>
          <cell r="C1918" t="str">
            <v>SOLDADURA PVC 1/4</v>
          </cell>
          <cell r="J1918" t="str">
            <v>GLN</v>
          </cell>
          <cell r="K1918">
            <v>2.5000000000000001E-2</v>
          </cell>
          <cell r="L1918">
            <v>0</v>
          </cell>
          <cell r="M1918">
            <v>77194.11</v>
          </cell>
          <cell r="N1918">
            <v>1929.85275</v>
          </cell>
        </row>
        <row r="1920">
          <cell r="B1920" t="str">
            <v>Materiales</v>
          </cell>
          <cell r="D1920" t="str">
            <v>Equipos</v>
          </cell>
          <cell r="F1920" t="str">
            <v>AIU</v>
          </cell>
          <cell r="H1920" t="str">
            <v>Subtotal</v>
          </cell>
          <cell r="J1920" t="str">
            <v>Mano de Obra</v>
          </cell>
          <cell r="K1920" t="str">
            <v>Otros</v>
          </cell>
          <cell r="M1920" t="str">
            <v>VALOR TOTAL</v>
          </cell>
        </row>
        <row r="1921">
          <cell r="B1921">
            <v>4996.2332500000002</v>
          </cell>
          <cell r="D1921">
            <v>278.05650047982431</v>
          </cell>
          <cell r="F1921">
            <v>0</v>
          </cell>
          <cell r="H1921">
            <v>5274.2897504798248</v>
          </cell>
          <cell r="J1921">
            <v>2331.7106958475833</v>
          </cell>
          <cell r="K1921">
            <v>0</v>
          </cell>
          <cell r="M1921">
            <v>7606.0004463274081</v>
          </cell>
        </row>
        <row r="1924">
          <cell r="B1924" t="str">
            <v>08-02</v>
          </cell>
          <cell r="C1924" t="str">
            <v>SUM. E INSTALACIÓN CODO 90 PRESIÓN PVC 1/2"</v>
          </cell>
          <cell r="M1924" t="str">
            <v>UND</v>
          </cell>
        </row>
        <row r="1925">
          <cell r="C1925" t="str">
            <v>DESCRIPCIÓN</v>
          </cell>
          <cell r="J1925" t="str">
            <v>UND</v>
          </cell>
          <cell r="K1925" t="str">
            <v>CANT.</v>
          </cell>
          <cell r="L1925" t="str">
            <v>DESP.%</v>
          </cell>
          <cell r="M1925" t="str">
            <v>PRECIO UNIT</v>
          </cell>
          <cell r="N1925" t="str">
            <v>VALOR TOTAL</v>
          </cell>
        </row>
        <row r="1927">
          <cell r="B1927" t="str">
            <v>MO04</v>
          </cell>
          <cell r="C1927" t="str">
            <v>AYUDANTE</v>
          </cell>
          <cell r="J1927" t="str">
            <v>Hora</v>
          </cell>
          <cell r="K1927">
            <v>0.22</v>
          </cell>
          <cell r="L1927">
            <v>0</v>
          </cell>
          <cell r="M1927">
            <v>5585.1951348458342</v>
          </cell>
          <cell r="N1927">
            <v>1228.7429296660835</v>
          </cell>
        </row>
        <row r="1928">
          <cell r="B1928" t="str">
            <v>MO05</v>
          </cell>
          <cell r="C1928" t="str">
            <v>OFICIAL</v>
          </cell>
          <cell r="J1928" t="str">
            <v>Hora</v>
          </cell>
          <cell r="K1928">
            <v>0.22</v>
          </cell>
          <cell r="L1928">
            <v>0</v>
          </cell>
          <cell r="M1928">
            <v>8130.7501348458327</v>
          </cell>
          <cell r="N1928">
            <v>1788.7650296660831</v>
          </cell>
        </row>
        <row r="1929">
          <cell r="B1929" t="str">
            <v>HRMN01</v>
          </cell>
          <cell r="C1929" t="str">
            <v>HERRAMIENTA MENOR</v>
          </cell>
          <cell r="J1929" t="str">
            <v>Glob</v>
          </cell>
          <cell r="K1929">
            <v>0.11144</v>
          </cell>
          <cell r="L1929">
            <v>0</v>
          </cell>
          <cell r="M1929">
            <v>3017.5079593321666</v>
          </cell>
          <cell r="N1929">
            <v>336.27108698797662</v>
          </cell>
        </row>
        <row r="1930">
          <cell r="B1930" t="str">
            <v>HS49</v>
          </cell>
          <cell r="C1930" t="str">
            <v>CODO PR 1/2X90 PAVCO</v>
          </cell>
          <cell r="J1930" t="str">
            <v>UND</v>
          </cell>
          <cell r="K1930">
            <v>1</v>
          </cell>
          <cell r="L1930">
            <v>0</v>
          </cell>
          <cell r="M1930">
            <v>486.71</v>
          </cell>
          <cell r="N1930">
            <v>486.71</v>
          </cell>
        </row>
        <row r="1931">
          <cell r="B1931" t="str">
            <v>HS73</v>
          </cell>
          <cell r="C1931" t="str">
            <v>LIMPIADOR PAVCO</v>
          </cell>
          <cell r="J1931" t="str">
            <v>UND</v>
          </cell>
          <cell r="K1931">
            <v>1E-3</v>
          </cell>
          <cell r="L1931">
            <v>0</v>
          </cell>
          <cell r="M1931">
            <v>37220.82</v>
          </cell>
          <cell r="N1931">
            <v>37.220820000000003</v>
          </cell>
        </row>
        <row r="1932">
          <cell r="B1932" t="str">
            <v>HS72</v>
          </cell>
          <cell r="C1932" t="str">
            <v>SOLDADURA PVC 1/4</v>
          </cell>
          <cell r="J1932" t="str">
            <v>GLN</v>
          </cell>
          <cell r="K1932">
            <v>1E-3</v>
          </cell>
          <cell r="L1932">
            <v>0</v>
          </cell>
          <cell r="M1932">
            <v>77194.11</v>
          </cell>
          <cell r="N1932">
            <v>77.194110000000009</v>
          </cell>
        </row>
        <row r="1934">
          <cell r="B1934" t="str">
            <v>Materiales</v>
          </cell>
          <cell r="D1934" t="str">
            <v>Equipos</v>
          </cell>
          <cell r="F1934" t="str">
            <v>AIU</v>
          </cell>
          <cell r="H1934" t="str">
            <v>Subtotal</v>
          </cell>
          <cell r="J1934" t="str">
            <v>Mano de Obra</v>
          </cell>
          <cell r="K1934" t="str">
            <v>Otros</v>
          </cell>
          <cell r="M1934" t="str">
            <v>VALOR TOTAL</v>
          </cell>
        </row>
        <row r="1935">
          <cell r="B1935">
            <v>601.12493000000006</v>
          </cell>
          <cell r="D1935">
            <v>336.27108698797662</v>
          </cell>
          <cell r="F1935">
            <v>0</v>
          </cell>
          <cell r="H1935">
            <v>937.39601698797674</v>
          </cell>
          <cell r="J1935">
            <v>3017.5079593321666</v>
          </cell>
          <cell r="K1935">
            <v>0</v>
          </cell>
          <cell r="M1935">
            <v>3954.9039763201436</v>
          </cell>
        </row>
        <row r="1938">
          <cell r="B1938" t="str">
            <v>08-03</v>
          </cell>
          <cell r="C1938" t="str">
            <v>SUM. E INSTALACIÓN TEE PRESIÓN PVC 1/2"</v>
          </cell>
          <cell r="M1938" t="str">
            <v>UND</v>
          </cell>
        </row>
        <row r="1939">
          <cell r="C1939" t="str">
            <v>DESCRIPCIÓN</v>
          </cell>
          <cell r="J1939" t="str">
            <v>UND</v>
          </cell>
          <cell r="K1939" t="str">
            <v>CANT.</v>
          </cell>
          <cell r="L1939" t="str">
            <v>DESP.%</v>
          </cell>
          <cell r="M1939" t="str">
            <v>PRECIO UNIT</v>
          </cell>
          <cell r="N1939" t="str">
            <v>VALOR TOTAL</v>
          </cell>
        </row>
        <row r="1941">
          <cell r="B1941" t="str">
            <v>MO04</v>
          </cell>
          <cell r="C1941" t="str">
            <v>AYUDANTE</v>
          </cell>
          <cell r="J1941" t="str">
            <v>Hora</v>
          </cell>
          <cell r="K1941">
            <v>0.25</v>
          </cell>
          <cell r="L1941">
            <v>0</v>
          </cell>
          <cell r="M1941">
            <v>5585.1951348458342</v>
          </cell>
          <cell r="N1941">
            <v>1396.2987837114586</v>
          </cell>
        </row>
        <row r="1942">
          <cell r="B1942" t="str">
            <v>MO05</v>
          </cell>
          <cell r="C1942" t="str">
            <v>OFICIAL</v>
          </cell>
          <cell r="J1942" t="str">
            <v>Hora</v>
          </cell>
          <cell r="K1942">
            <v>0.25</v>
          </cell>
          <cell r="L1942">
            <v>0</v>
          </cell>
          <cell r="M1942">
            <v>8130.7501348458327</v>
          </cell>
          <cell r="N1942">
            <v>2032.6875337114582</v>
          </cell>
        </row>
        <row r="1943">
          <cell r="B1943" t="str">
            <v>HRMN01</v>
          </cell>
          <cell r="C1943" t="str">
            <v>HERRAMIENTA MENOR</v>
          </cell>
          <cell r="J1943" t="str">
            <v>Glob</v>
          </cell>
          <cell r="K1943">
            <v>0.10069500000000001</v>
          </cell>
          <cell r="L1943">
            <v>0</v>
          </cell>
          <cell r="M1943">
            <v>3428.9863174229167</v>
          </cell>
          <cell r="N1943">
            <v>345.28177723290059</v>
          </cell>
        </row>
        <row r="1944">
          <cell r="B1944" t="str">
            <v>HS60</v>
          </cell>
          <cell r="C1944" t="str">
            <v>TEE PR 1/2 PAVCO</v>
          </cell>
          <cell r="J1944" t="str">
            <v>UND</v>
          </cell>
          <cell r="K1944">
            <v>1</v>
          </cell>
          <cell r="L1944">
            <v>0</v>
          </cell>
          <cell r="M1944">
            <v>642.6</v>
          </cell>
          <cell r="N1944">
            <v>642.6</v>
          </cell>
        </row>
        <row r="1945">
          <cell r="B1945" t="str">
            <v>HS73</v>
          </cell>
          <cell r="C1945" t="str">
            <v>LIMPIADOR PAVCO</v>
          </cell>
          <cell r="J1945" t="str">
            <v>UND</v>
          </cell>
          <cell r="K1945">
            <v>1E-3</v>
          </cell>
          <cell r="L1945">
            <v>0</v>
          </cell>
          <cell r="M1945">
            <v>37220.82</v>
          </cell>
          <cell r="N1945">
            <v>37.220820000000003</v>
          </cell>
        </row>
        <row r="1946">
          <cell r="B1946" t="str">
            <v>HS72</v>
          </cell>
          <cell r="C1946" t="str">
            <v>SOLDADURA PVC 1/4</v>
          </cell>
          <cell r="J1946" t="str">
            <v>GLN</v>
          </cell>
          <cell r="K1946">
            <v>1E-3</v>
          </cell>
          <cell r="L1946">
            <v>0</v>
          </cell>
          <cell r="M1946">
            <v>77194.11</v>
          </cell>
          <cell r="N1946">
            <v>77.194110000000009</v>
          </cell>
        </row>
        <row r="1948">
          <cell r="B1948" t="str">
            <v>Materiales</v>
          </cell>
          <cell r="D1948" t="str">
            <v>Equipos</v>
          </cell>
          <cell r="F1948" t="str">
            <v>AIU</v>
          </cell>
          <cell r="H1948" t="str">
            <v>Subtotal</v>
          </cell>
          <cell r="J1948" t="str">
            <v>Mano de Obra</v>
          </cell>
          <cell r="K1948" t="str">
            <v>Otros</v>
          </cell>
          <cell r="M1948" t="str">
            <v>VALOR TOTAL</v>
          </cell>
        </row>
        <row r="1949">
          <cell r="B1949">
            <v>757.01493000000005</v>
          </cell>
          <cell r="D1949">
            <v>345.28177723290059</v>
          </cell>
          <cell r="F1949">
            <v>0</v>
          </cell>
          <cell r="H1949">
            <v>1102.2967072329006</v>
          </cell>
          <cell r="J1949">
            <v>3428.9863174229167</v>
          </cell>
          <cell r="K1949">
            <v>0</v>
          </cell>
          <cell r="M1949">
            <v>4531.2830246558169</v>
          </cell>
        </row>
        <row r="1952">
          <cell r="B1952" t="str">
            <v>08-04</v>
          </cell>
          <cell r="C1952" t="str">
            <v>SUM. E INSTALACIÓN ADAPTADOR MACHO PRESIÓN PVC 1/2"</v>
          </cell>
          <cell r="M1952" t="str">
            <v>UND</v>
          </cell>
        </row>
        <row r="1953">
          <cell r="C1953" t="str">
            <v>DESCRIPCIÓN</v>
          </cell>
          <cell r="J1953" t="str">
            <v>UND</v>
          </cell>
          <cell r="K1953" t="str">
            <v>CANT.</v>
          </cell>
          <cell r="L1953" t="str">
            <v>DESP.%</v>
          </cell>
          <cell r="M1953" t="str">
            <v>PRECIO UNIT</v>
          </cell>
          <cell r="N1953" t="str">
            <v>VALOR TOTAL</v>
          </cell>
        </row>
        <row r="1955">
          <cell r="B1955" t="str">
            <v>MO04</v>
          </cell>
          <cell r="C1955" t="str">
            <v>AYUDANTE</v>
          </cell>
          <cell r="J1955" t="str">
            <v>Hora</v>
          </cell>
          <cell r="K1955">
            <v>0.31</v>
          </cell>
          <cell r="L1955">
            <v>0</v>
          </cell>
          <cell r="M1955">
            <v>5585.1951348458342</v>
          </cell>
          <cell r="N1955">
            <v>1731.4104918022085</v>
          </cell>
        </row>
        <row r="1956">
          <cell r="B1956" t="str">
            <v>MO05</v>
          </cell>
          <cell r="C1956" t="str">
            <v>OFICIAL</v>
          </cell>
          <cell r="J1956" t="str">
            <v>Hora</v>
          </cell>
          <cell r="K1956">
            <v>0.31</v>
          </cell>
          <cell r="L1956">
            <v>0</v>
          </cell>
          <cell r="M1956">
            <v>8130.7501348458327</v>
          </cell>
          <cell r="N1956">
            <v>2520.532541802208</v>
          </cell>
        </row>
        <row r="1957">
          <cell r="B1957" t="str">
            <v>HRMN01</v>
          </cell>
          <cell r="C1957" t="str">
            <v>HERRAMIENTA MENOR</v>
          </cell>
          <cell r="J1957" t="str">
            <v>Glob</v>
          </cell>
          <cell r="K1957">
            <v>0.11700000000000001</v>
          </cell>
          <cell r="L1957">
            <v>0</v>
          </cell>
          <cell r="M1957">
            <v>4251.943033604417</v>
          </cell>
          <cell r="N1957">
            <v>497.47733493171683</v>
          </cell>
        </row>
        <row r="1958">
          <cell r="B1958" t="str">
            <v>HS42</v>
          </cell>
          <cell r="C1958" t="str">
            <v>ADAPTADOR M PR 1/2 PAVCO</v>
          </cell>
          <cell r="J1958" t="str">
            <v>UND</v>
          </cell>
          <cell r="K1958">
            <v>1</v>
          </cell>
          <cell r="L1958">
            <v>0</v>
          </cell>
          <cell r="M1958">
            <v>335.58</v>
          </cell>
          <cell r="N1958">
            <v>335.58</v>
          </cell>
        </row>
        <row r="1959">
          <cell r="B1959" t="str">
            <v>HS73</v>
          </cell>
          <cell r="C1959" t="str">
            <v>LIMPIADOR PAVCO</v>
          </cell>
          <cell r="J1959" t="str">
            <v>UND</v>
          </cell>
          <cell r="K1959">
            <v>3.0000000000000001E-3</v>
          </cell>
          <cell r="L1959">
            <v>0</v>
          </cell>
          <cell r="M1959">
            <v>37220.82</v>
          </cell>
          <cell r="N1959">
            <v>111.66246</v>
          </cell>
        </row>
        <row r="1960">
          <cell r="B1960" t="str">
            <v>HS72</v>
          </cell>
          <cell r="C1960" t="str">
            <v>SOLDADURA PVC 1/4</v>
          </cell>
          <cell r="J1960" t="str">
            <v>GLN</v>
          </cell>
          <cell r="K1960">
            <v>3.0000000000000001E-3</v>
          </cell>
          <cell r="L1960">
            <v>0</v>
          </cell>
          <cell r="M1960">
            <v>77194.11</v>
          </cell>
          <cell r="N1960">
            <v>231.58233000000001</v>
          </cell>
        </row>
        <row r="1962">
          <cell r="B1962" t="str">
            <v>Materiales</v>
          </cell>
          <cell r="D1962" t="str">
            <v>Equipos</v>
          </cell>
          <cell r="F1962" t="str">
            <v>AIU</v>
          </cell>
          <cell r="H1962" t="str">
            <v>Subtotal</v>
          </cell>
          <cell r="J1962" t="str">
            <v>Mano de Obra</v>
          </cell>
          <cell r="K1962" t="str">
            <v>Otros</v>
          </cell>
          <cell r="M1962" t="str">
            <v>VALOR TOTAL</v>
          </cell>
        </row>
        <row r="1963">
          <cell r="B1963">
            <v>678.82479000000001</v>
          </cell>
          <cell r="D1963">
            <v>497.47733493171683</v>
          </cell>
          <cell r="F1963">
            <v>0</v>
          </cell>
          <cell r="H1963">
            <v>1176.3021249317169</v>
          </cell>
          <cell r="J1963">
            <v>4251.943033604417</v>
          </cell>
          <cell r="K1963">
            <v>0</v>
          </cell>
          <cell r="M1963">
            <v>5428.2451585361341</v>
          </cell>
        </row>
        <row r="1966">
          <cell r="B1966" t="str">
            <v>08-05</v>
          </cell>
          <cell r="C1966" t="str">
            <v>SUM. E INSTALACIÓN VÁLVULA CORTINA PRESIÓN PVC 1/2"</v>
          </cell>
          <cell r="M1966" t="str">
            <v>UND</v>
          </cell>
        </row>
        <row r="1967">
          <cell r="C1967" t="str">
            <v>DESCRIPCIÓN</v>
          </cell>
          <cell r="J1967" t="str">
            <v>UND</v>
          </cell>
          <cell r="K1967" t="str">
            <v>CANT.</v>
          </cell>
          <cell r="L1967" t="str">
            <v>DESP.%</v>
          </cell>
          <cell r="M1967" t="str">
            <v>PRECIO UNIT</v>
          </cell>
          <cell r="N1967" t="str">
            <v>VALOR TOTAL</v>
          </cell>
        </row>
        <row r="1969">
          <cell r="B1969" t="str">
            <v>MO04</v>
          </cell>
          <cell r="C1969" t="str">
            <v>AYUDANTE</v>
          </cell>
          <cell r="J1969" t="str">
            <v>Hora</v>
          </cell>
          <cell r="K1969">
            <v>0.65</v>
          </cell>
          <cell r="L1969">
            <v>0</v>
          </cell>
          <cell r="M1969">
            <v>5585.1951348458342</v>
          </cell>
          <cell r="N1969">
            <v>3630.3768376497924</v>
          </cell>
        </row>
        <row r="1970">
          <cell r="B1970" t="str">
            <v>MO04</v>
          </cell>
          <cell r="C1970" t="str">
            <v>AYUDANTE</v>
          </cell>
          <cell r="J1970" t="str">
            <v>Hora</v>
          </cell>
          <cell r="K1970">
            <v>0.65</v>
          </cell>
          <cell r="L1970">
            <v>0</v>
          </cell>
          <cell r="M1970">
            <v>5585.1951348458342</v>
          </cell>
          <cell r="N1970">
            <v>3630.3768376497924</v>
          </cell>
        </row>
        <row r="1971">
          <cell r="B1971" t="str">
            <v>MO05</v>
          </cell>
          <cell r="C1971" t="str">
            <v>OFICIAL</v>
          </cell>
          <cell r="J1971" t="str">
            <v>Hora</v>
          </cell>
          <cell r="K1971">
            <v>0.65</v>
          </cell>
          <cell r="L1971">
            <v>0</v>
          </cell>
          <cell r="M1971">
            <v>8130.7501348458327</v>
          </cell>
          <cell r="N1971">
            <v>5284.9875876497917</v>
          </cell>
        </row>
        <row r="1972">
          <cell r="B1972" t="str">
            <v>HRMN01</v>
          </cell>
          <cell r="C1972" t="str">
            <v>HERRAMIENTA MENOR</v>
          </cell>
          <cell r="J1972" t="str">
            <v>Glob</v>
          </cell>
          <cell r="K1972">
            <v>8.4860000000000005E-2</v>
          </cell>
          <cell r="L1972">
            <v>0</v>
          </cell>
          <cell r="M1972">
            <v>12545.741262949377</v>
          </cell>
          <cell r="N1972">
            <v>1064.6316035738841</v>
          </cell>
        </row>
        <row r="1973">
          <cell r="B1973" t="str">
            <v>HS74</v>
          </cell>
          <cell r="C1973" t="str">
            <v>VALVULA RED WHITE 1/2</v>
          </cell>
          <cell r="J1973" t="str">
            <v>UND</v>
          </cell>
          <cell r="K1973">
            <v>1</v>
          </cell>
          <cell r="L1973">
            <v>0</v>
          </cell>
          <cell r="M1973">
            <v>37400</v>
          </cell>
          <cell r="N1973">
            <v>37400</v>
          </cell>
        </row>
        <row r="1974">
          <cell r="B1974" t="str">
            <v>HS73</v>
          </cell>
          <cell r="C1974" t="str">
            <v>LIMPIADOR PAVCO</v>
          </cell>
          <cell r="J1974" t="str">
            <v>UND</v>
          </cell>
          <cell r="K1974">
            <v>4.0000000000000001E-3</v>
          </cell>
          <cell r="L1974">
            <v>0</v>
          </cell>
          <cell r="M1974">
            <v>37220.82</v>
          </cell>
          <cell r="N1974">
            <v>148.88328000000001</v>
          </cell>
        </row>
        <row r="1975">
          <cell r="B1975" t="str">
            <v>HS72</v>
          </cell>
          <cell r="C1975" t="str">
            <v>SOLDADURA PVC 1/4</v>
          </cell>
          <cell r="J1975" t="str">
            <v>GLN</v>
          </cell>
          <cell r="K1975">
            <v>4.0000000000000001E-3</v>
          </cell>
          <cell r="L1975">
            <v>0</v>
          </cell>
          <cell r="M1975">
            <v>77194.11</v>
          </cell>
          <cell r="N1975">
            <v>308.77644000000004</v>
          </cell>
        </row>
        <row r="1977">
          <cell r="B1977" t="str">
            <v>Materiales</v>
          </cell>
          <cell r="D1977" t="str">
            <v>Equipos</v>
          </cell>
          <cell r="F1977" t="str">
            <v>AIU</v>
          </cell>
          <cell r="H1977" t="str">
            <v>Subtotal</v>
          </cell>
          <cell r="J1977" t="str">
            <v>Mano de Obra</v>
          </cell>
          <cell r="K1977" t="str">
            <v>Otros</v>
          </cell>
          <cell r="M1977" t="str">
            <v>VALOR TOTAL</v>
          </cell>
        </row>
        <row r="1978">
          <cell r="B1978">
            <v>37857.659720000003</v>
          </cell>
          <cell r="D1978">
            <v>1064.6316035738841</v>
          </cell>
          <cell r="F1978">
            <v>0</v>
          </cell>
          <cell r="H1978">
            <v>38922.291323573889</v>
          </cell>
          <cell r="J1978">
            <v>12545.741262949377</v>
          </cell>
          <cell r="K1978">
            <v>0</v>
          </cell>
          <cell r="M1978">
            <v>51468.032586523266</v>
          </cell>
        </row>
        <row r="1981">
          <cell r="B1981" t="str">
            <v>08-06</v>
          </cell>
          <cell r="C1981" t="str">
            <v>SUM. E INSTALACIÓN CODO GALVANIZADO 1/2"</v>
          </cell>
          <cell r="M1981" t="str">
            <v>UND</v>
          </cell>
        </row>
        <row r="1982">
          <cell r="C1982" t="str">
            <v>DESCRIPCIÓN</v>
          </cell>
          <cell r="J1982" t="str">
            <v>UND</v>
          </cell>
          <cell r="K1982" t="str">
            <v>CANT.</v>
          </cell>
          <cell r="L1982" t="str">
            <v>DESP.%</v>
          </cell>
          <cell r="M1982" t="str">
            <v>PRECIO UNIT</v>
          </cell>
          <cell r="N1982" t="str">
            <v>VALOR TOTAL</v>
          </cell>
        </row>
        <row r="1984">
          <cell r="B1984" t="str">
            <v>MO04</v>
          </cell>
          <cell r="C1984" t="str">
            <v>AYUDANTE</v>
          </cell>
          <cell r="J1984" t="str">
            <v>Hora</v>
          </cell>
          <cell r="K1984">
            <v>0.22500000000000001</v>
          </cell>
          <cell r="L1984">
            <v>0</v>
          </cell>
          <cell r="M1984">
            <v>5585.1951348458342</v>
          </cell>
          <cell r="N1984">
            <v>1256.6689053403127</v>
          </cell>
        </row>
        <row r="1985">
          <cell r="B1985" t="str">
            <v>MO05</v>
          </cell>
          <cell r="C1985" t="str">
            <v>OFICIAL</v>
          </cell>
          <cell r="J1985" t="str">
            <v>Hora</v>
          </cell>
          <cell r="K1985">
            <v>0.22500000000000001</v>
          </cell>
          <cell r="L1985">
            <v>0</v>
          </cell>
          <cell r="M1985">
            <v>8130.7501348458327</v>
          </cell>
          <cell r="N1985">
            <v>1829.4187803403124</v>
          </cell>
        </row>
        <row r="1986">
          <cell r="B1986" t="str">
            <v>HRMN01</v>
          </cell>
          <cell r="C1986" t="str">
            <v>HERRAMIENTA MENOR</v>
          </cell>
          <cell r="J1986" t="str">
            <v>Glob</v>
          </cell>
          <cell r="K1986">
            <v>4.514E-2</v>
          </cell>
          <cell r="L1986">
            <v>0</v>
          </cell>
          <cell r="M1986">
            <v>3086.0876856806253</v>
          </cell>
          <cell r="N1986">
            <v>139.30599813162343</v>
          </cell>
        </row>
        <row r="1987">
          <cell r="B1987" t="str">
            <v>HS77</v>
          </cell>
          <cell r="C1987" t="str">
            <v>CODO GALV DE 1/2 X 90</v>
          </cell>
          <cell r="J1987" t="str">
            <v>UND</v>
          </cell>
          <cell r="K1987">
            <v>1</v>
          </cell>
          <cell r="L1987">
            <v>0</v>
          </cell>
          <cell r="M1987">
            <v>1900</v>
          </cell>
          <cell r="N1987">
            <v>1900</v>
          </cell>
        </row>
        <row r="1988">
          <cell r="B1988" t="str">
            <v>HS73</v>
          </cell>
          <cell r="C1988" t="str">
            <v>LIMPIADOR PAVCO</v>
          </cell>
          <cell r="J1988" t="str">
            <v>UND</v>
          </cell>
          <cell r="K1988">
            <v>3.0000000000000001E-3</v>
          </cell>
          <cell r="L1988">
            <v>0</v>
          </cell>
          <cell r="M1988">
            <v>37220.82</v>
          </cell>
          <cell r="N1988">
            <v>111.66246</v>
          </cell>
        </row>
        <row r="1989">
          <cell r="B1989" t="str">
            <v>HS72</v>
          </cell>
          <cell r="C1989" t="str">
            <v>SOLDADURA PVC 1/4</v>
          </cell>
          <cell r="J1989" t="str">
            <v>GLN</v>
          </cell>
          <cell r="K1989">
            <v>3.0000000000000001E-3</v>
          </cell>
          <cell r="L1989">
            <v>0</v>
          </cell>
          <cell r="M1989">
            <v>77194.11</v>
          </cell>
          <cell r="N1989">
            <v>231.58233000000001</v>
          </cell>
        </row>
        <row r="1991">
          <cell r="B1991" t="str">
            <v>Materiales</v>
          </cell>
          <cell r="D1991" t="str">
            <v>Equipos</v>
          </cell>
          <cell r="F1991" t="str">
            <v>AIU</v>
          </cell>
          <cell r="H1991" t="str">
            <v>Subtotal</v>
          </cell>
          <cell r="J1991" t="str">
            <v>Mano de Obra</v>
          </cell>
          <cell r="K1991" t="str">
            <v>Otros</v>
          </cell>
          <cell r="M1991" t="str">
            <v>VALOR TOTAL</v>
          </cell>
        </row>
        <row r="1992">
          <cell r="B1992">
            <v>2243.2447900000002</v>
          </cell>
          <cell r="D1992">
            <v>139.30599813162343</v>
          </cell>
          <cell r="F1992">
            <v>0</v>
          </cell>
          <cell r="H1992">
            <v>2382.5507881316234</v>
          </cell>
          <cell r="J1992">
            <v>3086.0876856806253</v>
          </cell>
          <cell r="K1992">
            <v>0</v>
          </cell>
          <cell r="M1992">
            <v>5468.6384738122488</v>
          </cell>
        </row>
        <row r="1995">
          <cell r="B1995" t="str">
            <v>08-07</v>
          </cell>
          <cell r="C1995" t="str">
            <v>SUM. E INSTALACIÓN TUBERÍA PVC 2" SANITARIA</v>
          </cell>
          <cell r="M1995" t="str">
            <v>ML</v>
          </cell>
        </row>
        <row r="1996">
          <cell r="C1996" t="str">
            <v>DESCRIPCIÓN</v>
          </cell>
          <cell r="J1996" t="str">
            <v>UND</v>
          </cell>
          <cell r="K1996" t="str">
            <v>CANT.</v>
          </cell>
          <cell r="L1996" t="str">
            <v>DESP.%</v>
          </cell>
          <cell r="M1996" t="str">
            <v>PRECIO UNIT</v>
          </cell>
          <cell r="N1996" t="str">
            <v>VALOR TOTAL</v>
          </cell>
        </row>
        <row r="1998">
          <cell r="B1998" t="str">
            <v>MO04</v>
          </cell>
          <cell r="C1998" t="str">
            <v>AYUDANTE</v>
          </cell>
          <cell r="J1998" t="str">
            <v>Hora</v>
          </cell>
          <cell r="K1998">
            <v>0.375</v>
          </cell>
          <cell r="L1998">
            <v>0</v>
          </cell>
          <cell r="M1998">
            <v>5585.1951348458342</v>
          </cell>
          <cell r="N1998">
            <v>2094.4481755671877</v>
          </cell>
        </row>
        <row r="1999">
          <cell r="B1999" t="str">
            <v>MO05</v>
          </cell>
          <cell r="C1999" t="str">
            <v>OFICIAL</v>
          </cell>
          <cell r="J1999" t="str">
            <v>Hora</v>
          </cell>
          <cell r="K1999">
            <v>0.375</v>
          </cell>
          <cell r="L1999">
            <v>0</v>
          </cell>
          <cell r="M1999">
            <v>8130.7501348458327</v>
          </cell>
          <cell r="N1999">
            <v>3049.0313005671874</v>
          </cell>
        </row>
        <row r="2000">
          <cell r="B2000" t="str">
            <v>HRMN01</v>
          </cell>
          <cell r="C2000" t="str">
            <v>HERRAMIENTA MENOR</v>
          </cell>
          <cell r="J2000" t="str">
            <v>Glob</v>
          </cell>
          <cell r="K2000">
            <v>0.11210000000000001</v>
          </cell>
          <cell r="L2000">
            <v>0</v>
          </cell>
          <cell r="M2000">
            <v>5143.4794761343746</v>
          </cell>
          <cell r="N2000">
            <v>576.58404927466347</v>
          </cell>
        </row>
        <row r="2001">
          <cell r="B2001" t="str">
            <v>HS01</v>
          </cell>
          <cell r="C2001" t="str">
            <v>Tubo SAN 2 PAVCO</v>
          </cell>
          <cell r="J2001" t="str">
            <v>ML</v>
          </cell>
          <cell r="K2001">
            <v>1</v>
          </cell>
          <cell r="L2001">
            <v>0.05</v>
          </cell>
          <cell r="M2001">
            <v>9306.7999999999993</v>
          </cell>
          <cell r="N2001">
            <v>9772.14</v>
          </cell>
        </row>
        <row r="2002">
          <cell r="B2002" t="str">
            <v>HS73</v>
          </cell>
          <cell r="C2002" t="str">
            <v>LIMPIADOR PAVCO</v>
          </cell>
          <cell r="J2002" t="str">
            <v>UND</v>
          </cell>
          <cell r="K2002">
            <v>3.0000000000000001E-3</v>
          </cell>
          <cell r="L2002">
            <v>0</v>
          </cell>
          <cell r="M2002">
            <v>37220.82</v>
          </cell>
          <cell r="N2002">
            <v>111.66246</v>
          </cell>
        </row>
        <row r="2003">
          <cell r="B2003" t="str">
            <v>HS72</v>
          </cell>
          <cell r="C2003" t="str">
            <v>SOLDADURA PVC 1/4</v>
          </cell>
          <cell r="J2003" t="str">
            <v>GLN</v>
          </cell>
          <cell r="K2003">
            <v>3.0000000000000001E-3</v>
          </cell>
          <cell r="L2003">
            <v>0</v>
          </cell>
          <cell r="M2003">
            <v>77194.11</v>
          </cell>
          <cell r="N2003">
            <v>231.58233000000001</v>
          </cell>
        </row>
        <row r="2005">
          <cell r="B2005" t="str">
            <v>Materiales</v>
          </cell>
          <cell r="D2005" t="str">
            <v>Equipos</v>
          </cell>
          <cell r="F2005" t="str">
            <v>AIU</v>
          </cell>
          <cell r="H2005" t="str">
            <v>Subtotal</v>
          </cell>
          <cell r="J2005" t="str">
            <v>Mano de Obra</v>
          </cell>
          <cell r="K2005" t="str">
            <v>Otros</v>
          </cell>
          <cell r="M2005" t="str">
            <v>VALOR TOTAL</v>
          </cell>
        </row>
        <row r="2006">
          <cell r="B2006">
            <v>10115.384789999998</v>
          </cell>
          <cell r="D2006">
            <v>576.58404927466347</v>
          </cell>
          <cell r="F2006">
            <v>0</v>
          </cell>
          <cell r="H2006">
            <v>10691.968839274661</v>
          </cell>
          <cell r="J2006">
            <v>5143.4794761343746</v>
          </cell>
          <cell r="K2006">
            <v>0</v>
          </cell>
          <cell r="M2006">
            <v>15835.448315409036</v>
          </cell>
        </row>
        <row r="2009">
          <cell r="B2009" t="str">
            <v>08-08</v>
          </cell>
          <cell r="C2009" t="str">
            <v>SUM. E INSTALACIÓN TUBERÍA PVC 4" SANITARIA</v>
          </cell>
          <cell r="M2009" t="str">
            <v>ML</v>
          </cell>
        </row>
        <row r="2010">
          <cell r="C2010" t="str">
            <v>DESCRIPCIÓN</v>
          </cell>
          <cell r="J2010" t="str">
            <v>UND</v>
          </cell>
          <cell r="K2010" t="str">
            <v>CANT.</v>
          </cell>
          <cell r="L2010" t="str">
            <v>DESP.%</v>
          </cell>
          <cell r="M2010" t="str">
            <v>PRECIO UNIT</v>
          </cell>
          <cell r="N2010" t="str">
            <v>VALOR TOTAL</v>
          </cell>
        </row>
        <row r="2012">
          <cell r="B2012" t="str">
            <v>MO04</v>
          </cell>
          <cell r="C2012" t="str">
            <v>AYUDANTE</v>
          </cell>
          <cell r="J2012" t="str">
            <v>Hora</v>
          </cell>
          <cell r="K2012">
            <v>0.75</v>
          </cell>
          <cell r="L2012">
            <v>0</v>
          </cell>
          <cell r="M2012">
            <v>5585.1951348458342</v>
          </cell>
          <cell r="N2012">
            <v>4188.8963511343754</v>
          </cell>
        </row>
        <row r="2013">
          <cell r="B2013" t="str">
            <v>MO05</v>
          </cell>
          <cell r="C2013" t="str">
            <v>OFICIAL</v>
          </cell>
          <cell r="J2013" t="str">
            <v>Hora</v>
          </cell>
          <cell r="K2013">
            <v>0.75</v>
          </cell>
          <cell r="L2013">
            <v>0</v>
          </cell>
          <cell r="M2013">
            <v>8130.7501348458327</v>
          </cell>
          <cell r="N2013">
            <v>6098.0626011343747</v>
          </cell>
        </row>
        <row r="2014">
          <cell r="B2014" t="str">
            <v>HRMN01</v>
          </cell>
          <cell r="C2014" t="str">
            <v>HERRAMIENTA MENOR</v>
          </cell>
          <cell r="J2014" t="str">
            <v>Glob</v>
          </cell>
          <cell r="K2014">
            <v>0.1</v>
          </cell>
          <cell r="L2014">
            <v>0</v>
          </cell>
          <cell r="M2014">
            <v>10286.958952268749</v>
          </cell>
          <cell r="N2014">
            <v>1028.6958952268749</v>
          </cell>
        </row>
        <row r="2015">
          <cell r="B2015" t="str">
            <v>HS02</v>
          </cell>
          <cell r="C2015" t="str">
            <v>Tubo SAN 4 PAVCO</v>
          </cell>
          <cell r="J2015" t="str">
            <v>ML</v>
          </cell>
          <cell r="K2015">
            <v>1</v>
          </cell>
          <cell r="L2015">
            <v>0.05</v>
          </cell>
          <cell r="M2015">
            <v>19372.810000000001</v>
          </cell>
          <cell r="N2015">
            <v>20341.450500000003</v>
          </cell>
        </row>
        <row r="2016">
          <cell r="B2016" t="str">
            <v>HS73</v>
          </cell>
          <cell r="C2016" t="str">
            <v>LIMPIADOR PAVCO</v>
          </cell>
          <cell r="J2016" t="str">
            <v>UND</v>
          </cell>
          <cell r="K2016">
            <v>6.0000000000000001E-3</v>
          </cell>
          <cell r="L2016">
            <v>0</v>
          </cell>
          <cell r="M2016">
            <v>37220.82</v>
          </cell>
          <cell r="N2016">
            <v>223.32491999999999</v>
          </cell>
        </row>
        <row r="2017">
          <cell r="B2017" t="str">
            <v>HS72</v>
          </cell>
          <cell r="C2017" t="str">
            <v>SOLDADURA PVC 1/4</v>
          </cell>
          <cell r="J2017" t="str">
            <v>GLN</v>
          </cell>
          <cell r="K2017">
            <v>6.0000000000000001E-3</v>
          </cell>
          <cell r="L2017">
            <v>0</v>
          </cell>
          <cell r="M2017">
            <v>77194.11</v>
          </cell>
          <cell r="N2017">
            <v>463.16466000000003</v>
          </cell>
        </row>
        <row r="2019">
          <cell r="B2019" t="str">
            <v>Materiales</v>
          </cell>
          <cell r="D2019" t="str">
            <v>Equipos</v>
          </cell>
          <cell r="F2019" t="str">
            <v>AIU</v>
          </cell>
          <cell r="H2019" t="str">
            <v>Subtotal</v>
          </cell>
          <cell r="J2019" t="str">
            <v>Mano de Obra</v>
          </cell>
          <cell r="K2019" t="str">
            <v>Otros</v>
          </cell>
          <cell r="M2019" t="str">
            <v>VALOR TOTAL</v>
          </cell>
        </row>
        <row r="2020">
          <cell r="B2020">
            <v>21027.94008</v>
          </cell>
          <cell r="D2020">
            <v>1028.6958952268749</v>
          </cell>
          <cell r="F2020">
            <v>0</v>
          </cell>
          <cell r="H2020">
            <v>22056.635975226876</v>
          </cell>
          <cell r="J2020">
            <v>10286.958952268749</v>
          </cell>
          <cell r="K2020">
            <v>0</v>
          </cell>
          <cell r="M2020">
            <v>32343.594927495626</v>
          </cell>
        </row>
        <row r="2023">
          <cell r="B2023" t="str">
            <v>08-09</v>
          </cell>
          <cell r="C2023" t="str">
            <v>SUM. E INSTALACIÓN TUBERÍA PVC 4" VENTILACIÓN</v>
          </cell>
          <cell r="M2023" t="str">
            <v>ML</v>
          </cell>
        </row>
        <row r="2024">
          <cell r="C2024" t="str">
            <v>DESCRIPCIÓN</v>
          </cell>
          <cell r="J2024" t="str">
            <v>UND</v>
          </cell>
          <cell r="K2024" t="str">
            <v>CANT.</v>
          </cell>
          <cell r="L2024" t="str">
            <v>DESP.%</v>
          </cell>
          <cell r="M2024" t="str">
            <v>PRECIO UNIT</v>
          </cell>
          <cell r="N2024" t="str">
            <v>VALOR TOTAL</v>
          </cell>
        </row>
        <row r="2026">
          <cell r="B2026" t="str">
            <v>MO04</v>
          </cell>
          <cell r="C2026" t="str">
            <v>AYUDANTE</v>
          </cell>
          <cell r="J2026" t="str">
            <v>Hora</v>
          </cell>
          <cell r="K2026">
            <v>0.6</v>
          </cell>
          <cell r="L2026">
            <v>0</v>
          </cell>
          <cell r="M2026">
            <v>5585.1951348458342</v>
          </cell>
          <cell r="N2026">
            <v>3351.1170809075006</v>
          </cell>
        </row>
        <row r="2027">
          <cell r="B2027" t="str">
            <v>MO05</v>
          </cell>
          <cell r="C2027" t="str">
            <v>OFICIAL</v>
          </cell>
          <cell r="J2027" t="str">
            <v>Hora</v>
          </cell>
          <cell r="K2027">
            <v>0.6</v>
          </cell>
          <cell r="L2027">
            <v>0</v>
          </cell>
          <cell r="M2027">
            <v>8130.7501348458327</v>
          </cell>
          <cell r="N2027">
            <v>4878.4500809074998</v>
          </cell>
        </row>
        <row r="2028">
          <cell r="B2028" t="str">
            <v>HRMN01</v>
          </cell>
          <cell r="C2028" t="str">
            <v>HERRAMIENTA MENOR</v>
          </cell>
          <cell r="J2028" t="str">
            <v>Glob</v>
          </cell>
          <cell r="K2028">
            <v>0.13009999999999999</v>
          </cell>
          <cell r="L2028">
            <v>0</v>
          </cell>
          <cell r="M2028">
            <v>8229.5671618150009</v>
          </cell>
          <cell r="N2028">
            <v>1070.6666877521316</v>
          </cell>
        </row>
        <row r="2029">
          <cell r="B2029" t="str">
            <v>HS78</v>
          </cell>
          <cell r="C2029" t="str">
            <v>TUBERÍA VENTILACIÓN 4"</v>
          </cell>
          <cell r="J2029" t="str">
            <v>ML</v>
          </cell>
          <cell r="K2029">
            <v>1</v>
          </cell>
          <cell r="L2029">
            <v>0</v>
          </cell>
          <cell r="M2029">
            <v>14034.27</v>
          </cell>
          <cell r="N2029">
            <v>14034.27</v>
          </cell>
        </row>
        <row r="2030">
          <cell r="B2030" t="str">
            <v>HS73</v>
          </cell>
          <cell r="C2030" t="str">
            <v>LIMPIADOR PAVCO</v>
          </cell>
          <cell r="J2030" t="str">
            <v>UND</v>
          </cell>
          <cell r="K2030">
            <v>5.0000000000000001E-3</v>
          </cell>
          <cell r="L2030">
            <v>0</v>
          </cell>
          <cell r="M2030">
            <v>37220.82</v>
          </cell>
          <cell r="N2030">
            <v>186.10409999999999</v>
          </cell>
        </row>
        <row r="2031">
          <cell r="B2031" t="str">
            <v>HS72</v>
          </cell>
          <cell r="C2031" t="str">
            <v>SOLDADURA PVC 1/4</v>
          </cell>
          <cell r="J2031" t="str">
            <v>GLN</v>
          </cell>
          <cell r="K2031">
            <v>5.0000000000000001E-3</v>
          </cell>
          <cell r="L2031">
            <v>0</v>
          </cell>
          <cell r="M2031">
            <v>77194.11</v>
          </cell>
          <cell r="N2031">
            <v>385.97055</v>
          </cell>
        </row>
        <row r="2033">
          <cell r="B2033" t="str">
            <v>Materiales</v>
          </cell>
          <cell r="D2033" t="str">
            <v>Equipos</v>
          </cell>
          <cell r="F2033" t="str">
            <v>AIU</v>
          </cell>
          <cell r="H2033" t="str">
            <v>Subtotal</v>
          </cell>
          <cell r="J2033" t="str">
            <v>Mano de Obra</v>
          </cell>
          <cell r="K2033" t="str">
            <v>Otros</v>
          </cell>
          <cell r="M2033" t="str">
            <v>VALOR TOTAL</v>
          </cell>
        </row>
        <row r="2034">
          <cell r="B2034">
            <v>14606.344650000001</v>
          </cell>
          <cell r="D2034">
            <v>1070.6666877521316</v>
          </cell>
          <cell r="F2034">
            <v>0</v>
          </cell>
          <cell r="H2034">
            <v>15677.011337752132</v>
          </cell>
          <cell r="J2034">
            <v>8229.5671618150009</v>
          </cell>
          <cell r="K2034">
            <v>0</v>
          </cell>
          <cell r="M2034">
            <v>23906.578499567135</v>
          </cell>
        </row>
        <row r="2037">
          <cell r="B2037" t="str">
            <v>08-10</v>
          </cell>
          <cell r="C2037" t="str">
            <v>SUM. E INSTALACIÓN CODO SANITARIO PVC 45 - 2"</v>
          </cell>
          <cell r="M2037" t="str">
            <v>UND</v>
          </cell>
        </row>
        <row r="2038">
          <cell r="C2038" t="str">
            <v>DESCRIPCIÓN</v>
          </cell>
          <cell r="J2038" t="str">
            <v>UND</v>
          </cell>
          <cell r="K2038" t="str">
            <v>CANT.</v>
          </cell>
          <cell r="L2038" t="str">
            <v>DESP.%</v>
          </cell>
          <cell r="M2038" t="str">
            <v>PRECIO UNIT</v>
          </cell>
          <cell r="N2038" t="str">
            <v>VALOR TOTAL</v>
          </cell>
        </row>
        <row r="2040">
          <cell r="B2040" t="str">
            <v>MO04</v>
          </cell>
          <cell r="C2040" t="str">
            <v>AYUDANTE</v>
          </cell>
          <cell r="J2040" t="str">
            <v>Hora</v>
          </cell>
          <cell r="K2040">
            <v>0.18</v>
          </cell>
          <cell r="L2040">
            <v>0</v>
          </cell>
          <cell r="M2040">
            <v>5585.1951348458342</v>
          </cell>
          <cell r="N2040">
            <v>1005.3351242722501</v>
          </cell>
        </row>
        <row r="2041">
          <cell r="B2041" t="str">
            <v>MO05</v>
          </cell>
          <cell r="C2041" t="str">
            <v>OFICIAL</v>
          </cell>
          <cell r="J2041" t="str">
            <v>Hora</v>
          </cell>
          <cell r="K2041">
            <v>0.18</v>
          </cell>
          <cell r="L2041">
            <v>0</v>
          </cell>
          <cell r="M2041">
            <v>8130.7501348458327</v>
          </cell>
          <cell r="N2041">
            <v>1463.5350242722498</v>
          </cell>
        </row>
        <row r="2042">
          <cell r="B2042" t="str">
            <v>HRMN01</v>
          </cell>
          <cell r="C2042" t="str">
            <v>HERRAMIENTA MENOR</v>
          </cell>
          <cell r="J2042" t="str">
            <v>Glob</v>
          </cell>
          <cell r="K2042">
            <v>0.11600000000000001</v>
          </cell>
          <cell r="L2042">
            <v>0</v>
          </cell>
          <cell r="M2042">
            <v>2468.8701485444999</v>
          </cell>
          <cell r="N2042">
            <v>286.388937231162</v>
          </cell>
        </row>
        <row r="2043">
          <cell r="B2043" t="str">
            <v>HS09</v>
          </cell>
          <cell r="C2043" t="str">
            <v>Codo SAN CXE 2x45 PAVCO</v>
          </cell>
          <cell r="J2043" t="str">
            <v>UND</v>
          </cell>
          <cell r="K2043">
            <v>1</v>
          </cell>
          <cell r="L2043">
            <v>0</v>
          </cell>
          <cell r="M2043">
            <v>2997.61</v>
          </cell>
          <cell r="N2043">
            <v>2997.61</v>
          </cell>
        </row>
        <row r="2044">
          <cell r="B2044" t="str">
            <v>HS73</v>
          </cell>
          <cell r="C2044" t="str">
            <v>LIMPIADOR PAVCO</v>
          </cell>
          <cell r="J2044" t="str">
            <v>UND</v>
          </cell>
          <cell r="K2044">
            <v>3.0000000000000001E-3</v>
          </cell>
          <cell r="L2044">
            <v>0</v>
          </cell>
          <cell r="M2044">
            <v>37220.82</v>
          </cell>
          <cell r="N2044">
            <v>111.66246</v>
          </cell>
        </row>
        <row r="2045">
          <cell r="B2045" t="str">
            <v>HS72</v>
          </cell>
          <cell r="C2045" t="str">
            <v>SOLDADURA PVC 1/4</v>
          </cell>
          <cell r="J2045" t="str">
            <v>GLN</v>
          </cell>
          <cell r="K2045">
            <v>3.0000000000000001E-3</v>
          </cell>
          <cell r="L2045">
            <v>0</v>
          </cell>
          <cell r="M2045">
            <v>77194.11</v>
          </cell>
          <cell r="N2045">
            <v>231.58233000000001</v>
          </cell>
        </row>
        <row r="2047">
          <cell r="B2047" t="str">
            <v>Materiales</v>
          </cell>
          <cell r="D2047" t="str">
            <v>Equipos</v>
          </cell>
          <cell r="F2047" t="str">
            <v>AIU</v>
          </cell>
          <cell r="H2047" t="str">
            <v>Subtotal</v>
          </cell>
          <cell r="J2047" t="str">
            <v>Mano de Obra</v>
          </cell>
          <cell r="K2047" t="str">
            <v>Otros</v>
          </cell>
          <cell r="M2047" t="str">
            <v>VALOR TOTAL</v>
          </cell>
        </row>
        <row r="2048">
          <cell r="B2048">
            <v>3340.8547900000003</v>
          </cell>
          <cell r="D2048">
            <v>286.388937231162</v>
          </cell>
          <cell r="F2048">
            <v>0</v>
          </cell>
          <cell r="H2048">
            <v>3627.2437272311622</v>
          </cell>
          <cell r="J2048">
            <v>2468.8701485444999</v>
          </cell>
          <cell r="K2048">
            <v>0</v>
          </cell>
          <cell r="M2048">
            <v>6096.1138757756617</v>
          </cell>
        </row>
        <row r="2051">
          <cell r="B2051" t="str">
            <v>08-11</v>
          </cell>
          <cell r="C2051" t="str">
            <v>SUM. E INSTALACIÓN CODO SANITARIO PVC 45 - 4"</v>
          </cell>
          <cell r="M2051" t="str">
            <v>UND</v>
          </cell>
        </row>
        <row r="2052">
          <cell r="C2052" t="str">
            <v>DESCRIPCIÓN</v>
          </cell>
          <cell r="J2052" t="str">
            <v>UND</v>
          </cell>
          <cell r="K2052" t="str">
            <v>CANT.</v>
          </cell>
          <cell r="L2052" t="str">
            <v>DESP.%</v>
          </cell>
          <cell r="M2052" t="str">
            <v>PRECIO UNIT</v>
          </cell>
          <cell r="N2052" t="str">
            <v>VALOR TOTAL</v>
          </cell>
        </row>
        <row r="2054">
          <cell r="B2054" t="str">
            <v>MO04</v>
          </cell>
          <cell r="C2054" t="str">
            <v>AYUDANTE</v>
          </cell>
          <cell r="J2054" t="str">
            <v>Hora</v>
          </cell>
          <cell r="K2054">
            <v>0.35</v>
          </cell>
          <cell r="L2054">
            <v>0</v>
          </cell>
          <cell r="M2054">
            <v>5585.1951348458342</v>
          </cell>
          <cell r="N2054">
            <v>1954.8182971960418</v>
          </cell>
        </row>
        <row r="2055">
          <cell r="B2055" t="str">
            <v>MO05</v>
          </cell>
          <cell r="C2055" t="str">
            <v>OFICIAL</v>
          </cell>
          <cell r="J2055" t="str">
            <v>Hora</v>
          </cell>
          <cell r="K2055">
            <v>0.35</v>
          </cell>
          <cell r="L2055">
            <v>0</v>
          </cell>
          <cell r="M2055">
            <v>8130.7501348458327</v>
          </cell>
          <cell r="N2055">
            <v>2845.7625471960414</v>
          </cell>
        </row>
        <row r="2056">
          <cell r="B2056" t="str">
            <v>HRMN01</v>
          </cell>
          <cell r="C2056" t="str">
            <v>HERRAMIENTA MENOR</v>
          </cell>
          <cell r="J2056" t="str">
            <v>Glob</v>
          </cell>
          <cell r="K2056">
            <v>7.6700000000000004E-2</v>
          </cell>
          <cell r="L2056">
            <v>0</v>
          </cell>
          <cell r="M2056">
            <v>4800.5808443920832</v>
          </cell>
          <cell r="N2056">
            <v>368.20455076487281</v>
          </cell>
        </row>
        <row r="2057">
          <cell r="B2057" t="str">
            <v>HS11</v>
          </cell>
          <cell r="C2057" t="str">
            <v>Codo SAN CXE 4x45 PAVCO</v>
          </cell>
          <cell r="J2057" t="str">
            <v>UND</v>
          </cell>
          <cell r="K2057">
            <v>1</v>
          </cell>
          <cell r="L2057">
            <v>0</v>
          </cell>
          <cell r="M2057">
            <v>11243.12</v>
          </cell>
          <cell r="N2057">
            <v>11243.12</v>
          </cell>
        </row>
        <row r="2058">
          <cell r="B2058" t="str">
            <v>HS73</v>
          </cell>
          <cell r="C2058" t="str">
            <v>LIMPIADOR PAVCO</v>
          </cell>
          <cell r="J2058" t="str">
            <v>UND</v>
          </cell>
          <cell r="K2058">
            <v>3.0000000000000001E-3</v>
          </cell>
          <cell r="L2058">
            <v>0</v>
          </cell>
          <cell r="M2058">
            <v>37220.82</v>
          </cell>
          <cell r="N2058">
            <v>111.66246</v>
          </cell>
        </row>
        <row r="2059">
          <cell r="B2059" t="str">
            <v>HS72</v>
          </cell>
          <cell r="C2059" t="str">
            <v>SOLDADURA PVC 1/4</v>
          </cell>
          <cell r="J2059" t="str">
            <v>GLN</v>
          </cell>
          <cell r="K2059">
            <v>3.0000000000000001E-3</v>
          </cell>
          <cell r="L2059">
            <v>0</v>
          </cell>
          <cell r="M2059">
            <v>77194.11</v>
          </cell>
          <cell r="N2059">
            <v>231.58233000000001</v>
          </cell>
        </row>
        <row r="2061">
          <cell r="B2061" t="str">
            <v>Materiales</v>
          </cell>
          <cell r="D2061" t="str">
            <v>Equipos</v>
          </cell>
          <cell r="F2061" t="str">
            <v>AIU</v>
          </cell>
          <cell r="H2061" t="str">
            <v>Subtotal</v>
          </cell>
          <cell r="J2061" t="str">
            <v>Mano de Obra</v>
          </cell>
          <cell r="K2061" t="str">
            <v>Otros</v>
          </cell>
          <cell r="M2061" t="str">
            <v>VALOR TOTAL</v>
          </cell>
        </row>
        <row r="2062">
          <cell r="B2062">
            <v>11586.36479</v>
          </cell>
          <cell r="D2062">
            <v>368.20455076487281</v>
          </cell>
          <cell r="F2062">
            <v>0</v>
          </cell>
          <cell r="H2062">
            <v>11954.569340764872</v>
          </cell>
          <cell r="J2062">
            <v>4800.5808443920832</v>
          </cell>
          <cell r="K2062">
            <v>0</v>
          </cell>
          <cell r="M2062">
            <v>16755.150185156956</v>
          </cell>
        </row>
        <row r="2065">
          <cell r="B2065" t="str">
            <v>08-12</v>
          </cell>
          <cell r="C2065" t="str">
            <v>SUM. E INSTALACIÓN CODO SANITARIO PVC 90 - 2"</v>
          </cell>
          <cell r="M2065" t="str">
            <v>UND</v>
          </cell>
        </row>
        <row r="2066">
          <cell r="C2066" t="str">
            <v>DESCRIPCIÓN</v>
          </cell>
          <cell r="J2066" t="str">
            <v>UND</v>
          </cell>
          <cell r="K2066" t="str">
            <v>CANT.</v>
          </cell>
          <cell r="L2066" t="str">
            <v>DESP.%</v>
          </cell>
          <cell r="M2066" t="str">
            <v>PRECIO UNIT</v>
          </cell>
          <cell r="N2066" t="str">
            <v>VALOR TOTAL</v>
          </cell>
        </row>
        <row r="2068">
          <cell r="B2068" t="str">
            <v>MO04</v>
          </cell>
          <cell r="C2068" t="str">
            <v>AYUDANTE</v>
          </cell>
          <cell r="J2068" t="str">
            <v>Hora</v>
          </cell>
          <cell r="K2068">
            <v>0.14000000000000001</v>
          </cell>
          <cell r="L2068">
            <v>0</v>
          </cell>
          <cell r="M2068">
            <v>5585.1951348458342</v>
          </cell>
          <cell r="N2068">
            <v>781.92731887841683</v>
          </cell>
        </row>
        <row r="2069">
          <cell r="B2069" t="str">
            <v>MO05</v>
          </cell>
          <cell r="C2069" t="str">
            <v>OFICIAL</v>
          </cell>
          <cell r="J2069" t="str">
            <v>Hora</v>
          </cell>
          <cell r="K2069">
            <v>0.14000000000000001</v>
          </cell>
          <cell r="L2069">
            <v>0</v>
          </cell>
          <cell r="M2069">
            <v>8130.7501348458327</v>
          </cell>
          <cell r="N2069">
            <v>1138.3050188784166</v>
          </cell>
        </row>
        <row r="2070">
          <cell r="B2070" t="str">
            <v>HRMN01</v>
          </cell>
          <cell r="C2070" t="str">
            <v>HERRAMIENTA MENOR</v>
          </cell>
          <cell r="J2070" t="str">
            <v>Glob</v>
          </cell>
          <cell r="K2070">
            <v>7.3300000000000004E-2</v>
          </cell>
          <cell r="L2070">
            <v>0</v>
          </cell>
          <cell r="M2070">
            <v>1920.2323377568334</v>
          </cell>
          <cell r="N2070">
            <v>140.75303035757591</v>
          </cell>
        </row>
        <row r="2071">
          <cell r="B2071" t="str">
            <v>HS10</v>
          </cell>
          <cell r="C2071" t="str">
            <v>Codo SAN CXE 2x90 PAVCO</v>
          </cell>
          <cell r="J2071" t="str">
            <v>UND</v>
          </cell>
          <cell r="K2071">
            <v>1</v>
          </cell>
          <cell r="L2071">
            <v>0</v>
          </cell>
          <cell r="M2071">
            <v>3088.05</v>
          </cell>
          <cell r="N2071">
            <v>3088.05</v>
          </cell>
        </row>
        <row r="2072">
          <cell r="B2072" t="str">
            <v>HS73</v>
          </cell>
          <cell r="C2072" t="str">
            <v>LIMPIADOR PAVCO</v>
          </cell>
          <cell r="J2072" t="str">
            <v>UND</v>
          </cell>
          <cell r="K2072">
            <v>2E-3</v>
          </cell>
          <cell r="L2072">
            <v>0</v>
          </cell>
          <cell r="M2072">
            <v>37220.82</v>
          </cell>
          <cell r="N2072">
            <v>74.441640000000007</v>
          </cell>
        </row>
        <row r="2073">
          <cell r="B2073" t="str">
            <v>HS72</v>
          </cell>
          <cell r="C2073" t="str">
            <v>SOLDADURA PVC 1/4</v>
          </cell>
          <cell r="J2073" t="str">
            <v>GLN</v>
          </cell>
          <cell r="K2073">
            <v>2E-3</v>
          </cell>
          <cell r="L2073">
            <v>0</v>
          </cell>
          <cell r="M2073">
            <v>77194.11</v>
          </cell>
          <cell r="N2073">
            <v>154.38822000000002</v>
          </cell>
        </row>
        <row r="2075">
          <cell r="B2075" t="str">
            <v>Materiales</v>
          </cell>
          <cell r="D2075" t="str">
            <v>Equipos</v>
          </cell>
          <cell r="F2075" t="str">
            <v>AIU</v>
          </cell>
          <cell r="H2075" t="str">
            <v>Subtotal</v>
          </cell>
          <cell r="J2075" t="str">
            <v>Mano de Obra</v>
          </cell>
          <cell r="K2075" t="str">
            <v>Otros</v>
          </cell>
          <cell r="M2075" t="str">
            <v>VALOR TOTAL</v>
          </cell>
        </row>
        <row r="2076">
          <cell r="B2076">
            <v>3316.87986</v>
          </cell>
          <cell r="D2076">
            <v>140.75303035757591</v>
          </cell>
          <cell r="F2076">
            <v>0</v>
          </cell>
          <cell r="H2076">
            <v>3457.6328903575759</v>
          </cell>
          <cell r="J2076">
            <v>1920.2323377568334</v>
          </cell>
          <cell r="K2076">
            <v>0</v>
          </cell>
          <cell r="M2076">
            <v>5377.8652281144095</v>
          </cell>
        </row>
        <row r="2079">
          <cell r="B2079" t="str">
            <v>08-13</v>
          </cell>
          <cell r="C2079" t="str">
            <v>SUM. E INSTALACIÓN CODO SANITARIO PVC 90 - 4"</v>
          </cell>
          <cell r="M2079" t="str">
            <v>UND</v>
          </cell>
        </row>
        <row r="2080">
          <cell r="C2080" t="str">
            <v>DESCRIPCIÓN</v>
          </cell>
          <cell r="J2080" t="str">
            <v>UND</v>
          </cell>
          <cell r="K2080" t="str">
            <v>CANT.</v>
          </cell>
          <cell r="L2080" t="str">
            <v>DESP.%</v>
          </cell>
          <cell r="M2080" t="str">
            <v>PRECIO UNIT</v>
          </cell>
          <cell r="N2080" t="str">
            <v>VALOR TOTAL</v>
          </cell>
        </row>
        <row r="2082">
          <cell r="B2082" t="str">
            <v>MO04</v>
          </cell>
          <cell r="C2082" t="str">
            <v>AYUDANTE</v>
          </cell>
          <cell r="J2082" t="str">
            <v>Hora</v>
          </cell>
          <cell r="K2082">
            <v>0.2</v>
          </cell>
          <cell r="L2082">
            <v>0</v>
          </cell>
          <cell r="M2082">
            <v>5585.1951348458342</v>
          </cell>
          <cell r="N2082">
            <v>1117.0390269691668</v>
          </cell>
        </row>
        <row r="2083">
          <cell r="B2083" t="str">
            <v>MO05</v>
          </cell>
          <cell r="C2083" t="str">
            <v>OFICIAL</v>
          </cell>
          <cell r="J2083" t="str">
            <v>Hora</v>
          </cell>
          <cell r="K2083">
            <v>0.2</v>
          </cell>
          <cell r="L2083">
            <v>0</v>
          </cell>
          <cell r="M2083">
            <v>8130.7501348458327</v>
          </cell>
          <cell r="N2083">
            <v>1626.1500269691667</v>
          </cell>
        </row>
        <row r="2084">
          <cell r="B2084" t="str">
            <v>HRMN01</v>
          </cell>
          <cell r="C2084" t="str">
            <v>HERRAMIENTA MENOR</v>
          </cell>
          <cell r="J2084" t="str">
            <v>Glob</v>
          </cell>
          <cell r="K2084">
            <v>0.13833000000000001</v>
          </cell>
          <cell r="L2084">
            <v>0</v>
          </cell>
          <cell r="M2084">
            <v>2743.1890539383335</v>
          </cell>
          <cell r="N2084">
            <v>379.46534183128972</v>
          </cell>
        </row>
        <row r="2085">
          <cell r="B2085" t="str">
            <v>HS12</v>
          </cell>
          <cell r="C2085" t="str">
            <v>Codo SAN CXE 4x90 PAVCO</v>
          </cell>
          <cell r="J2085" t="str">
            <v>UND</v>
          </cell>
          <cell r="K2085">
            <v>1</v>
          </cell>
          <cell r="L2085">
            <v>0</v>
          </cell>
          <cell r="M2085">
            <v>12320.07</v>
          </cell>
          <cell r="N2085">
            <v>12320.07</v>
          </cell>
        </row>
        <row r="2086">
          <cell r="B2086" t="str">
            <v>HS73</v>
          </cell>
          <cell r="C2086" t="str">
            <v>LIMPIADOR PAVCO</v>
          </cell>
          <cell r="J2086" t="str">
            <v>UND</v>
          </cell>
          <cell r="K2086">
            <v>3.0000000000000001E-3</v>
          </cell>
          <cell r="L2086">
            <v>0</v>
          </cell>
          <cell r="M2086">
            <v>37220.82</v>
          </cell>
          <cell r="N2086">
            <v>111.66246</v>
          </cell>
        </row>
        <row r="2087">
          <cell r="B2087" t="str">
            <v>HS72</v>
          </cell>
          <cell r="C2087" t="str">
            <v>SOLDADURA PVC 1/4</v>
          </cell>
          <cell r="J2087" t="str">
            <v>GLN</v>
          </cell>
          <cell r="K2087">
            <v>3.0000000000000001E-3</v>
          </cell>
          <cell r="L2087">
            <v>0</v>
          </cell>
          <cell r="M2087">
            <v>77194.11</v>
          </cell>
          <cell r="N2087">
            <v>231.58233000000001</v>
          </cell>
        </row>
        <row r="2089">
          <cell r="B2089" t="str">
            <v>Materiales</v>
          </cell>
          <cell r="D2089" t="str">
            <v>Equipos</v>
          </cell>
          <cell r="F2089" t="str">
            <v>AIU</v>
          </cell>
          <cell r="H2089" t="str">
            <v>Subtotal</v>
          </cell>
          <cell r="J2089" t="str">
            <v>Mano de Obra</v>
          </cell>
          <cell r="K2089" t="str">
            <v>Otros</v>
          </cell>
          <cell r="M2089" t="str">
            <v>VALOR TOTAL</v>
          </cell>
        </row>
        <row r="2090">
          <cell r="B2090">
            <v>12663.314789999999</v>
          </cell>
          <cell r="D2090">
            <v>379.46534183128972</v>
          </cell>
          <cell r="F2090">
            <v>0</v>
          </cell>
          <cell r="H2090">
            <v>13042.780131831289</v>
          </cell>
          <cell r="J2090">
            <v>2743.1890539383335</v>
          </cell>
          <cell r="K2090">
            <v>0</v>
          </cell>
          <cell r="M2090">
            <v>15785.969185769622</v>
          </cell>
        </row>
        <row r="2093">
          <cell r="B2093" t="str">
            <v>08-14</v>
          </cell>
          <cell r="C2093" t="str">
            <v>SUM. E INSTALACIÓN TEE 2" SANITARIO PVC</v>
          </cell>
          <cell r="M2093" t="str">
            <v>UND</v>
          </cell>
        </row>
        <row r="2094">
          <cell r="C2094" t="str">
            <v>DESCRIPCIÓN</v>
          </cell>
          <cell r="J2094" t="str">
            <v>UND</v>
          </cell>
          <cell r="K2094" t="str">
            <v>CANT.</v>
          </cell>
          <cell r="L2094" t="str">
            <v>DESP.%</v>
          </cell>
          <cell r="M2094" t="str">
            <v>PRECIO UNIT</v>
          </cell>
          <cell r="N2094" t="str">
            <v>VALOR TOTAL</v>
          </cell>
        </row>
        <row r="2096">
          <cell r="B2096" t="str">
            <v>MO04</v>
          </cell>
          <cell r="C2096" t="str">
            <v>AYUDANTE</v>
          </cell>
          <cell r="J2096" t="str">
            <v>Hora</v>
          </cell>
          <cell r="K2096">
            <v>0.6</v>
          </cell>
          <cell r="L2096">
            <v>0</v>
          </cell>
          <cell r="M2096">
            <v>5585.1951348458342</v>
          </cell>
          <cell r="N2096">
            <v>3351.1170809075006</v>
          </cell>
        </row>
        <row r="2097">
          <cell r="B2097" t="str">
            <v>MO05</v>
          </cell>
          <cell r="C2097" t="str">
            <v>OFICIAL</v>
          </cell>
          <cell r="J2097" t="str">
            <v>Hora</v>
          </cell>
          <cell r="K2097">
            <v>0.6</v>
          </cell>
          <cell r="L2097">
            <v>0</v>
          </cell>
          <cell r="M2097">
            <v>8130.7501348458327</v>
          </cell>
          <cell r="N2097">
            <v>4878.4500809074998</v>
          </cell>
        </row>
        <row r="2098">
          <cell r="B2098" t="str">
            <v>HRMN01</v>
          </cell>
          <cell r="C2098" t="str">
            <v>HERRAMIENTA MENOR</v>
          </cell>
          <cell r="J2098" t="str">
            <v>Glob</v>
          </cell>
          <cell r="K2098">
            <v>0.17021</v>
          </cell>
          <cell r="L2098">
            <v>0</v>
          </cell>
          <cell r="M2098">
            <v>8229.5671618150009</v>
          </cell>
          <cell r="N2098">
            <v>1400.7546266125314</v>
          </cell>
        </row>
        <row r="2099">
          <cell r="B2099" t="str">
            <v>HS14</v>
          </cell>
          <cell r="C2099" t="str">
            <v>TEE SAN DOBLE 2 PAVCO</v>
          </cell>
          <cell r="J2099" t="str">
            <v>UND</v>
          </cell>
          <cell r="K2099">
            <v>1</v>
          </cell>
          <cell r="L2099">
            <v>0</v>
          </cell>
          <cell r="M2099">
            <v>5108.67</v>
          </cell>
          <cell r="N2099">
            <v>5108.67</v>
          </cell>
        </row>
        <row r="2100">
          <cell r="B2100" t="str">
            <v>HS73</v>
          </cell>
          <cell r="C2100" t="str">
            <v>LIMPIADOR PAVCO</v>
          </cell>
          <cell r="J2100" t="str">
            <v>UND</v>
          </cell>
          <cell r="K2100">
            <v>6.0000000000000001E-3</v>
          </cell>
          <cell r="L2100">
            <v>0</v>
          </cell>
          <cell r="M2100">
            <v>37220.82</v>
          </cell>
          <cell r="N2100">
            <v>223.32491999999999</v>
          </cell>
        </row>
        <row r="2101">
          <cell r="B2101" t="str">
            <v>HS72</v>
          </cell>
          <cell r="C2101" t="str">
            <v>SOLDADURA PVC 1/4</v>
          </cell>
          <cell r="J2101" t="str">
            <v>GLN</v>
          </cell>
          <cell r="K2101">
            <v>6.0000000000000001E-3</v>
          </cell>
          <cell r="L2101">
            <v>0</v>
          </cell>
          <cell r="M2101">
            <v>77194.11</v>
          </cell>
          <cell r="N2101">
            <v>463.16466000000003</v>
          </cell>
        </row>
        <row r="2103">
          <cell r="B2103" t="str">
            <v>Materiales</v>
          </cell>
          <cell r="D2103" t="str">
            <v>Equipos</v>
          </cell>
          <cell r="F2103" t="str">
            <v>AIU</v>
          </cell>
          <cell r="H2103" t="str">
            <v>Subtotal</v>
          </cell>
          <cell r="J2103" t="str">
            <v>Mano de Obra</v>
          </cell>
          <cell r="K2103" t="str">
            <v>Otros</v>
          </cell>
          <cell r="M2103" t="str">
            <v>VALOR TOTAL</v>
          </cell>
        </row>
        <row r="2104">
          <cell r="B2104">
            <v>5795.1595800000005</v>
          </cell>
          <cell r="D2104">
            <v>1400.7546266125314</v>
          </cell>
          <cell r="F2104">
            <v>0</v>
          </cell>
          <cell r="H2104">
            <v>7195.9142066125314</v>
          </cell>
          <cell r="J2104">
            <v>8229.5671618150009</v>
          </cell>
          <cell r="K2104">
            <v>0</v>
          </cell>
          <cell r="M2104">
            <v>15425.481368427532</v>
          </cell>
        </row>
        <row r="2107">
          <cell r="B2107" t="str">
            <v>08-15</v>
          </cell>
          <cell r="C2107" t="str">
            <v>SUM. E INSTALACIÓN YEE 2" SANITARIO PVC</v>
          </cell>
          <cell r="M2107" t="str">
            <v>UND</v>
          </cell>
        </row>
        <row r="2108">
          <cell r="C2108" t="str">
            <v>DESCRIPCIÓN</v>
          </cell>
          <cell r="J2108" t="str">
            <v>UND</v>
          </cell>
          <cell r="K2108" t="str">
            <v>CANT.</v>
          </cell>
          <cell r="L2108" t="str">
            <v>DESP.%</v>
          </cell>
          <cell r="M2108" t="str">
            <v>PRECIO UNIT</v>
          </cell>
          <cell r="N2108" t="str">
            <v>VALOR TOTAL</v>
          </cell>
        </row>
        <row r="2110">
          <cell r="B2110" t="str">
            <v>MO04</v>
          </cell>
          <cell r="C2110" t="str">
            <v>AYUDANTE</v>
          </cell>
          <cell r="J2110" t="str">
            <v>Hora</v>
          </cell>
          <cell r="K2110">
            <v>0.9</v>
          </cell>
          <cell r="L2110">
            <v>0</v>
          </cell>
          <cell r="M2110">
            <v>5585.1951348458342</v>
          </cell>
          <cell r="N2110">
            <v>5026.6756213612507</v>
          </cell>
        </row>
        <row r="2111">
          <cell r="B2111" t="str">
            <v>MO05</v>
          </cell>
          <cell r="C2111" t="str">
            <v>OFICIAL</v>
          </cell>
          <cell r="J2111" t="str">
            <v>Hora</v>
          </cell>
          <cell r="K2111">
            <v>0.9</v>
          </cell>
          <cell r="L2111">
            <v>0</v>
          </cell>
          <cell r="M2111">
            <v>8130.7501348458327</v>
          </cell>
          <cell r="N2111">
            <v>7317.6751213612497</v>
          </cell>
        </row>
        <row r="2112">
          <cell r="B2112" t="str">
            <v>HRMN01</v>
          </cell>
          <cell r="C2112" t="str">
            <v>HERRAMIENTA MENOR</v>
          </cell>
          <cell r="J2112" t="str">
            <v>Glob</v>
          </cell>
          <cell r="K2112">
            <v>0.18021000000000001</v>
          </cell>
          <cell r="L2112">
            <v>0</v>
          </cell>
          <cell r="M2112">
            <v>12344.350742722501</v>
          </cell>
          <cell r="N2112">
            <v>2224.575447346022</v>
          </cell>
        </row>
        <row r="2113">
          <cell r="B2113" t="str">
            <v>HS18</v>
          </cell>
          <cell r="C2113" t="str">
            <v>YEE SAN 2 PAVCO</v>
          </cell>
          <cell r="J2113" t="str">
            <v>UND</v>
          </cell>
          <cell r="K2113">
            <v>1</v>
          </cell>
          <cell r="L2113">
            <v>0</v>
          </cell>
          <cell r="M2113">
            <v>5744.13</v>
          </cell>
          <cell r="N2113">
            <v>5744.13</v>
          </cell>
        </row>
        <row r="2114">
          <cell r="B2114" t="str">
            <v>HS73</v>
          </cell>
          <cell r="C2114" t="str">
            <v>LIMPIADOR PAVCO</v>
          </cell>
          <cell r="J2114" t="str">
            <v>UND</v>
          </cell>
          <cell r="K2114">
            <v>6.0000000000000001E-3</v>
          </cell>
          <cell r="L2114">
            <v>0</v>
          </cell>
          <cell r="M2114">
            <v>37220.82</v>
          </cell>
          <cell r="N2114">
            <v>223.32491999999999</v>
          </cell>
        </row>
        <row r="2115">
          <cell r="B2115" t="str">
            <v>HS72</v>
          </cell>
          <cell r="C2115" t="str">
            <v>SOLDADURA PVC 1/4</v>
          </cell>
          <cell r="J2115" t="str">
            <v>GLN</v>
          </cell>
          <cell r="K2115">
            <v>6.0000000000000001E-3</v>
          </cell>
          <cell r="L2115">
            <v>0</v>
          </cell>
          <cell r="M2115">
            <v>77194.11</v>
          </cell>
          <cell r="N2115">
            <v>463.16466000000003</v>
          </cell>
        </row>
        <row r="2117">
          <cell r="B2117" t="str">
            <v>Materiales</v>
          </cell>
          <cell r="D2117" t="str">
            <v>Equipos</v>
          </cell>
          <cell r="F2117" t="str">
            <v>AIU</v>
          </cell>
          <cell r="H2117" t="str">
            <v>Subtotal</v>
          </cell>
          <cell r="J2117" t="str">
            <v>Mano de Obra</v>
          </cell>
          <cell r="K2117" t="str">
            <v>Otros</v>
          </cell>
          <cell r="M2117" t="str">
            <v>VALOR TOTAL</v>
          </cell>
        </row>
        <row r="2118">
          <cell r="B2118">
            <v>6430.6195800000005</v>
          </cell>
          <cell r="D2118">
            <v>2224.575447346022</v>
          </cell>
          <cell r="F2118">
            <v>0</v>
          </cell>
          <cell r="H2118">
            <v>8655.1950273460225</v>
          </cell>
          <cell r="J2118">
            <v>12344.350742722501</v>
          </cell>
          <cell r="K2118">
            <v>0</v>
          </cell>
          <cell r="M2118">
            <v>20999.545770068522</v>
          </cell>
        </row>
        <row r="2121">
          <cell r="B2121" t="str">
            <v>08-16</v>
          </cell>
          <cell r="C2121" t="str">
            <v>SUM. E INSTALACIÓN YEE 4" SANITARIO PVC</v>
          </cell>
          <cell r="M2121" t="str">
            <v>UND</v>
          </cell>
        </row>
        <row r="2122">
          <cell r="C2122" t="str">
            <v>DESCRIPCIÓN</v>
          </cell>
          <cell r="J2122" t="str">
            <v>UND</v>
          </cell>
          <cell r="K2122" t="str">
            <v>CANT.</v>
          </cell>
          <cell r="L2122" t="str">
            <v>DESP.%</v>
          </cell>
          <cell r="M2122" t="str">
            <v>PRECIO UNIT</v>
          </cell>
          <cell r="N2122" t="str">
            <v>VALOR TOTAL</v>
          </cell>
        </row>
        <row r="2124">
          <cell r="B2124" t="str">
            <v>MO04</v>
          </cell>
          <cell r="C2124" t="str">
            <v>AYUDANTE</v>
          </cell>
          <cell r="J2124" t="str">
            <v>Hora</v>
          </cell>
          <cell r="K2124">
            <v>0.9</v>
          </cell>
          <cell r="L2124">
            <v>0</v>
          </cell>
          <cell r="M2124">
            <v>5585.1951348458342</v>
          </cell>
          <cell r="N2124">
            <v>5026.6756213612507</v>
          </cell>
        </row>
        <row r="2125">
          <cell r="B2125" t="str">
            <v>MO05</v>
          </cell>
          <cell r="C2125" t="str">
            <v>OFICIAL</v>
          </cell>
          <cell r="J2125" t="str">
            <v>Hora</v>
          </cell>
          <cell r="K2125">
            <v>0.9</v>
          </cell>
          <cell r="L2125">
            <v>0</v>
          </cell>
          <cell r="M2125">
            <v>8130.7501348458327</v>
          </cell>
          <cell r="N2125">
            <v>7317.6751213612497</v>
          </cell>
        </row>
        <row r="2126">
          <cell r="B2126" t="str">
            <v>HRMN01</v>
          </cell>
          <cell r="C2126" t="str">
            <v>HERRAMIENTA MENOR</v>
          </cell>
          <cell r="J2126" t="str">
            <v>Glob</v>
          </cell>
          <cell r="K2126">
            <v>0.19775999999999999</v>
          </cell>
          <cell r="L2126">
            <v>0</v>
          </cell>
          <cell r="M2126">
            <v>12344.350742722501</v>
          </cell>
          <cell r="N2126">
            <v>2441.2188028808018</v>
          </cell>
        </row>
        <row r="2127">
          <cell r="B2127" t="str">
            <v>HS19</v>
          </cell>
          <cell r="C2127" t="str">
            <v>YEE SAN 4 PAVCO</v>
          </cell>
          <cell r="J2127" t="str">
            <v>UND</v>
          </cell>
          <cell r="K2127">
            <v>1</v>
          </cell>
          <cell r="L2127">
            <v>0</v>
          </cell>
          <cell r="M2127">
            <v>20344.240000000002</v>
          </cell>
          <cell r="N2127">
            <v>20344.240000000002</v>
          </cell>
        </row>
        <row r="2128">
          <cell r="B2128" t="str">
            <v>HS73</v>
          </cell>
          <cell r="C2128" t="str">
            <v>LIMPIADOR PAVCO</v>
          </cell>
          <cell r="J2128" t="str">
            <v>UND</v>
          </cell>
          <cell r="K2128">
            <v>7.0000000000000001E-3</v>
          </cell>
          <cell r="L2128">
            <v>0</v>
          </cell>
          <cell r="M2128">
            <v>37220.82</v>
          </cell>
          <cell r="N2128">
            <v>260.54574000000002</v>
          </cell>
        </row>
        <row r="2129">
          <cell r="B2129" t="str">
            <v>HS72</v>
          </cell>
          <cell r="C2129" t="str">
            <v>SOLDADURA PVC 1/4</v>
          </cell>
          <cell r="J2129" t="str">
            <v>GLN</v>
          </cell>
          <cell r="K2129">
            <v>7.0000000000000001E-3</v>
          </cell>
          <cell r="L2129">
            <v>0</v>
          </cell>
          <cell r="M2129">
            <v>77194.11</v>
          </cell>
          <cell r="N2129">
            <v>540.35877000000005</v>
          </cell>
        </row>
        <row r="2131">
          <cell r="B2131" t="str">
            <v>Materiales</v>
          </cell>
          <cell r="D2131" t="str">
            <v>Equipos</v>
          </cell>
          <cell r="F2131" t="str">
            <v>AIU</v>
          </cell>
          <cell r="H2131" t="str">
            <v>Subtotal</v>
          </cell>
          <cell r="J2131" t="str">
            <v>Mano de Obra</v>
          </cell>
          <cell r="K2131" t="str">
            <v>Otros</v>
          </cell>
          <cell r="M2131" t="str">
            <v>VALOR TOTAL</v>
          </cell>
        </row>
        <row r="2132">
          <cell r="B2132">
            <v>21145.144510000002</v>
          </cell>
          <cell r="D2132">
            <v>2441.2188028808018</v>
          </cell>
          <cell r="F2132">
            <v>0</v>
          </cell>
          <cell r="H2132">
            <v>23586.363312880803</v>
          </cell>
          <cell r="J2132">
            <v>12344.350742722501</v>
          </cell>
          <cell r="K2132">
            <v>0</v>
          </cell>
          <cell r="M2132">
            <v>35930.714055603305</v>
          </cell>
        </row>
        <row r="2135">
          <cell r="B2135" t="str">
            <v>08-17</v>
          </cell>
          <cell r="C2135" t="str">
            <v>SUM. E INSTALACIÓN SIFÓN SANITARIO 2" SANITARIO PVC</v>
          </cell>
          <cell r="M2135" t="str">
            <v>UND</v>
          </cell>
        </row>
        <row r="2136">
          <cell r="C2136" t="str">
            <v>DESCRIPCIÓN</v>
          </cell>
          <cell r="J2136" t="str">
            <v>UND</v>
          </cell>
          <cell r="K2136" t="str">
            <v>CANT.</v>
          </cell>
          <cell r="L2136" t="str">
            <v>DESP.%</v>
          </cell>
          <cell r="M2136" t="str">
            <v>PRECIO UNIT</v>
          </cell>
          <cell r="N2136" t="str">
            <v>VALOR TOTAL</v>
          </cell>
        </row>
        <row r="2138">
          <cell r="B2138" t="str">
            <v>MO04</v>
          </cell>
          <cell r="C2138" t="str">
            <v>AYUDANTE</v>
          </cell>
          <cell r="J2138" t="str">
            <v>Hora</v>
          </cell>
          <cell r="K2138">
            <v>0.42499999999999999</v>
          </cell>
          <cell r="L2138">
            <v>0</v>
          </cell>
          <cell r="M2138">
            <v>5585.1951348458342</v>
          </cell>
          <cell r="N2138">
            <v>2373.7079323094795</v>
          </cell>
        </row>
        <row r="2139">
          <cell r="B2139" t="str">
            <v>MO05</v>
          </cell>
          <cell r="C2139" t="str">
            <v>OFICIAL</v>
          </cell>
          <cell r="J2139" t="str">
            <v>Hora</v>
          </cell>
          <cell r="K2139">
            <v>0.42499999999999999</v>
          </cell>
          <cell r="L2139">
            <v>0</v>
          </cell>
          <cell r="M2139">
            <v>8130.7501348458327</v>
          </cell>
          <cell r="N2139">
            <v>3455.5688073094789</v>
          </cell>
        </row>
        <row r="2140">
          <cell r="B2140" t="str">
            <v>HRMN01</v>
          </cell>
          <cell r="C2140" t="str">
            <v>HERRAMIENTA MENOR</v>
          </cell>
          <cell r="J2140" t="str">
            <v>Glob</v>
          </cell>
          <cell r="K2140">
            <v>0.13100000000000001</v>
          </cell>
          <cell r="L2140">
            <v>0</v>
          </cell>
          <cell r="M2140">
            <v>5829.2767396189583</v>
          </cell>
          <cell r="N2140">
            <v>763.63525289008362</v>
          </cell>
        </row>
        <row r="2141">
          <cell r="B2141" t="str">
            <v>HS26</v>
          </cell>
          <cell r="C2141" t="str">
            <v>SIFON 180º SAN 2 PAVCO</v>
          </cell>
          <cell r="J2141" t="str">
            <v>UND</v>
          </cell>
          <cell r="K2141">
            <v>1</v>
          </cell>
          <cell r="L2141">
            <v>0</v>
          </cell>
          <cell r="M2141">
            <v>4144.7700000000004</v>
          </cell>
          <cell r="N2141">
            <v>4144.7700000000004</v>
          </cell>
        </row>
        <row r="2142">
          <cell r="B2142" t="str">
            <v>HS73</v>
          </cell>
          <cell r="C2142" t="str">
            <v>LIMPIADOR PAVCO</v>
          </cell>
          <cell r="J2142" t="str">
            <v>UND</v>
          </cell>
          <cell r="K2142">
            <v>3.0000000000000001E-3</v>
          </cell>
          <cell r="L2142">
            <v>0</v>
          </cell>
          <cell r="M2142">
            <v>37220.82</v>
          </cell>
          <cell r="N2142">
            <v>111.66246</v>
          </cell>
        </row>
        <row r="2143">
          <cell r="B2143" t="str">
            <v>HS72</v>
          </cell>
          <cell r="C2143" t="str">
            <v>SOLDADURA PVC 1/4</v>
          </cell>
          <cell r="J2143" t="str">
            <v>GLN</v>
          </cell>
          <cell r="K2143">
            <v>3.0000000000000001E-3</v>
          </cell>
          <cell r="L2143">
            <v>0</v>
          </cell>
          <cell r="M2143">
            <v>77194.11</v>
          </cell>
          <cell r="N2143">
            <v>231.58233000000001</v>
          </cell>
        </row>
        <row r="2145">
          <cell r="B2145" t="str">
            <v>Materiales</v>
          </cell>
          <cell r="D2145" t="str">
            <v>Equipos</v>
          </cell>
          <cell r="F2145" t="str">
            <v>AIU</v>
          </cell>
          <cell r="H2145" t="str">
            <v>Subtotal</v>
          </cell>
          <cell r="J2145" t="str">
            <v>Mano de Obra</v>
          </cell>
          <cell r="K2145" t="str">
            <v>Otros</v>
          </cell>
          <cell r="M2145" t="str">
            <v>VALOR TOTAL</v>
          </cell>
        </row>
        <row r="2146">
          <cell r="B2146">
            <v>4488.0147900000002</v>
          </cell>
          <cell r="D2146">
            <v>763.63525289008362</v>
          </cell>
          <cell r="F2146">
            <v>0</v>
          </cell>
          <cell r="H2146">
            <v>5251.6500428900836</v>
          </cell>
          <cell r="J2146">
            <v>5829.2767396189583</v>
          </cell>
          <cell r="K2146">
            <v>0</v>
          </cell>
          <cell r="M2146">
            <v>11080.926782509043</v>
          </cell>
        </row>
        <row r="2149">
          <cell r="B2149" t="str">
            <v>08-18</v>
          </cell>
          <cell r="C2149" t="str">
            <v>SUM. E INSTALACIÓN REDUCCIÓN SANITARÍA 4 x 2" PVC</v>
          </cell>
          <cell r="M2149" t="str">
            <v>UND</v>
          </cell>
        </row>
        <row r="2150">
          <cell r="C2150" t="str">
            <v>DESCRIPCIÓN</v>
          </cell>
          <cell r="J2150" t="str">
            <v>UND</v>
          </cell>
          <cell r="K2150" t="str">
            <v>CANT.</v>
          </cell>
          <cell r="L2150" t="str">
            <v>DESP.%</v>
          </cell>
          <cell r="M2150" t="str">
            <v>PRECIO UNIT</v>
          </cell>
          <cell r="N2150" t="str">
            <v>VALOR TOTAL</v>
          </cell>
        </row>
        <row r="2152">
          <cell r="B2152" t="str">
            <v>MO04</v>
          </cell>
          <cell r="C2152" t="str">
            <v>AYUDANTE</v>
          </cell>
          <cell r="J2152" t="str">
            <v>Hora</v>
          </cell>
          <cell r="K2152">
            <v>0.17</v>
          </cell>
          <cell r="L2152">
            <v>0</v>
          </cell>
          <cell r="M2152">
            <v>5585.1951348458342</v>
          </cell>
          <cell r="N2152">
            <v>949.48317292379193</v>
          </cell>
        </row>
        <row r="2153">
          <cell r="B2153" t="str">
            <v>MO05</v>
          </cell>
          <cell r="C2153" t="str">
            <v>OFICIAL</v>
          </cell>
          <cell r="J2153" t="str">
            <v>Hora</v>
          </cell>
          <cell r="K2153">
            <v>0.17</v>
          </cell>
          <cell r="L2153">
            <v>0</v>
          </cell>
          <cell r="M2153">
            <v>8130.7501348458327</v>
          </cell>
          <cell r="N2153">
            <v>1382.2275229237916</v>
          </cell>
        </row>
        <row r="2154">
          <cell r="B2154" t="str">
            <v>HRMN01</v>
          </cell>
          <cell r="C2154" t="str">
            <v>HERRAMIENTA MENOR</v>
          </cell>
          <cell r="J2154" t="str">
            <v>Glob</v>
          </cell>
          <cell r="K2154">
            <v>0.11348999999999999</v>
          </cell>
          <cell r="L2154">
            <v>0</v>
          </cell>
          <cell r="M2154">
            <v>2331.7106958475833</v>
          </cell>
          <cell r="N2154">
            <v>264.62584687174223</v>
          </cell>
        </row>
        <row r="2155">
          <cell r="B2155" t="str">
            <v>HS75</v>
          </cell>
          <cell r="C2155" t="str">
            <v>BUJE SOLD SANIT 4x2</v>
          </cell>
          <cell r="J2155" t="str">
            <v>UND</v>
          </cell>
          <cell r="K2155">
            <v>1</v>
          </cell>
          <cell r="L2155">
            <v>0</v>
          </cell>
          <cell r="M2155">
            <v>7423.22</v>
          </cell>
          <cell r="N2155">
            <v>7423.22</v>
          </cell>
        </row>
        <row r="2156">
          <cell r="B2156" t="str">
            <v>HS73</v>
          </cell>
          <cell r="C2156" t="str">
            <v>LIMPIADOR PAVCO</v>
          </cell>
          <cell r="J2156" t="str">
            <v>UND</v>
          </cell>
          <cell r="K2156">
            <v>6.0000000000000001E-3</v>
          </cell>
          <cell r="L2156">
            <v>0</v>
          </cell>
          <cell r="M2156">
            <v>37220.82</v>
          </cell>
          <cell r="N2156">
            <v>223.32491999999999</v>
          </cell>
        </row>
        <row r="2157">
          <cell r="B2157" t="str">
            <v>HS72</v>
          </cell>
          <cell r="C2157" t="str">
            <v>SOLDADURA PVC 1/4</v>
          </cell>
          <cell r="J2157" t="str">
            <v>GLN</v>
          </cell>
          <cell r="K2157">
            <v>6.0000000000000001E-3</v>
          </cell>
          <cell r="L2157">
            <v>0</v>
          </cell>
          <cell r="M2157">
            <v>77194.11</v>
          </cell>
          <cell r="N2157">
            <v>463.16466000000003</v>
          </cell>
        </row>
        <row r="2159">
          <cell r="B2159" t="str">
            <v>Materiales</v>
          </cell>
          <cell r="D2159" t="str">
            <v>Equipos</v>
          </cell>
          <cell r="F2159" t="str">
            <v>AIU</v>
          </cell>
          <cell r="H2159" t="str">
            <v>Subtotal</v>
          </cell>
          <cell r="J2159" t="str">
            <v>Mano de Obra</v>
          </cell>
          <cell r="K2159" t="str">
            <v>Otros</v>
          </cell>
          <cell r="M2159" t="str">
            <v>VALOR TOTAL</v>
          </cell>
        </row>
        <row r="2160">
          <cell r="B2160">
            <v>8109.7095800000006</v>
          </cell>
          <cell r="D2160">
            <v>264.62584687174223</v>
          </cell>
          <cell r="F2160">
            <v>0</v>
          </cell>
          <cell r="H2160">
            <v>8374.335426871743</v>
          </cell>
          <cell r="J2160">
            <v>2331.7106958475833</v>
          </cell>
          <cell r="K2160">
            <v>0</v>
          </cell>
          <cell r="M2160">
            <v>10706.046122719326</v>
          </cell>
        </row>
        <row r="2163">
          <cell r="B2163" t="str">
            <v>08-19</v>
          </cell>
          <cell r="C2163" t="str">
            <v>SUM. E INSTALACIÓN REJILLA SOSCO 3"x2" ALUMINIO</v>
          </cell>
          <cell r="M2163" t="str">
            <v>UND</v>
          </cell>
        </row>
        <row r="2164">
          <cell r="C2164" t="str">
            <v>DESCRIPCIÓN</v>
          </cell>
          <cell r="J2164" t="str">
            <v>UND</v>
          </cell>
          <cell r="K2164" t="str">
            <v>CANT.</v>
          </cell>
          <cell r="L2164" t="str">
            <v>DESP.%</v>
          </cell>
          <cell r="M2164" t="str">
            <v>PRECIO UNIT</v>
          </cell>
          <cell r="N2164" t="str">
            <v>VALOR TOTAL</v>
          </cell>
        </row>
        <row r="2166">
          <cell r="B2166" t="str">
            <v>MO04</v>
          </cell>
          <cell r="C2166" t="str">
            <v>AYUDANTE</v>
          </cell>
          <cell r="J2166" t="str">
            <v>Hora</v>
          </cell>
          <cell r="K2166">
            <v>0.57499999999999996</v>
          </cell>
          <cell r="L2166">
            <v>0</v>
          </cell>
          <cell r="M2166">
            <v>5585.1951348458342</v>
          </cell>
          <cell r="N2166">
            <v>3211.4872025363543</v>
          </cell>
        </row>
        <row r="2167">
          <cell r="B2167" t="str">
            <v>MO05</v>
          </cell>
          <cell r="C2167" t="str">
            <v>OFICIAL</v>
          </cell>
          <cell r="J2167" t="str">
            <v>Hora</v>
          </cell>
          <cell r="K2167">
            <v>0.57499999999999996</v>
          </cell>
          <cell r="L2167">
            <v>0</v>
          </cell>
          <cell r="M2167">
            <v>8130.7501348458327</v>
          </cell>
          <cell r="N2167">
            <v>4675.1813275363538</v>
          </cell>
        </row>
        <row r="2168">
          <cell r="B2168" t="str">
            <v>HRMN01</v>
          </cell>
          <cell r="C2168" t="str">
            <v>HERRAMIENTA MENOR</v>
          </cell>
          <cell r="J2168" t="str">
            <v>Glob</v>
          </cell>
          <cell r="K2168">
            <v>0.11426799999999999</v>
          </cell>
          <cell r="L2168">
            <v>0</v>
          </cell>
          <cell r="M2168">
            <v>7886.6685300727077</v>
          </cell>
          <cell r="N2168">
            <v>901.19383959434811</v>
          </cell>
        </row>
        <row r="2169">
          <cell r="B2169" t="str">
            <v>HS76</v>
          </cell>
          <cell r="C2169" t="str">
            <v>REJILLA ALUM ANTICU 3x2</v>
          </cell>
          <cell r="J2169" t="str">
            <v>UND</v>
          </cell>
          <cell r="K2169">
            <v>1</v>
          </cell>
          <cell r="L2169">
            <v>0</v>
          </cell>
          <cell r="M2169">
            <v>5099.99</v>
          </cell>
          <cell r="N2169">
            <v>5099.99</v>
          </cell>
        </row>
        <row r="2170">
          <cell r="B2170" t="str">
            <v>CM02</v>
          </cell>
          <cell r="C2170" t="str">
            <v>Cemento Holcim</v>
          </cell>
          <cell r="J2170" t="str">
            <v>KG</v>
          </cell>
          <cell r="K2170">
            <v>0.2</v>
          </cell>
          <cell r="L2170">
            <v>0</v>
          </cell>
          <cell r="M2170">
            <v>430.00007399999998</v>
          </cell>
          <cell r="N2170">
            <v>86.000014800000002</v>
          </cell>
        </row>
        <row r="2171">
          <cell r="B2171" t="str">
            <v>W01</v>
          </cell>
          <cell r="C2171" t="str">
            <v>Agua</v>
          </cell>
          <cell r="J2171" t="str">
            <v>LITRO</v>
          </cell>
          <cell r="K2171">
            <v>0.2</v>
          </cell>
          <cell r="L2171">
            <v>0</v>
          </cell>
          <cell r="M2171">
            <v>72</v>
          </cell>
          <cell r="N2171">
            <v>14.4</v>
          </cell>
        </row>
        <row r="2173">
          <cell r="B2173" t="str">
            <v>Materiales</v>
          </cell>
          <cell r="D2173" t="str">
            <v>Equipos</v>
          </cell>
          <cell r="F2173" t="str">
            <v>AIU</v>
          </cell>
          <cell r="H2173" t="str">
            <v>Subtotal</v>
          </cell>
          <cell r="J2173" t="str">
            <v>Mano de Obra</v>
          </cell>
          <cell r="K2173" t="str">
            <v>Otros</v>
          </cell>
          <cell r="M2173" t="str">
            <v>VALOR TOTAL</v>
          </cell>
        </row>
        <row r="2174">
          <cell r="B2174">
            <v>5200.3900147999993</v>
          </cell>
          <cell r="D2174">
            <v>901.19383959434811</v>
          </cell>
          <cell r="F2174">
            <v>0</v>
          </cell>
          <cell r="H2174">
            <v>6101.5838543943473</v>
          </cell>
          <cell r="J2174">
            <v>7886.6685300727077</v>
          </cell>
          <cell r="K2174">
            <v>0</v>
          </cell>
          <cell r="M2174">
            <v>13988.252384467054</v>
          </cell>
        </row>
        <row r="2177">
          <cell r="B2177" t="str">
            <v>09-01</v>
          </cell>
          <cell r="C2177" t="str">
            <v>SUMINISTRO E INSTALACION DE SALIDA TOMA DOBLE, INCLUYE CABLE#12, TUBERIA PVC, CAJA PVC Y ACCESORIOS.</v>
          </cell>
          <cell r="M2177" t="str">
            <v>UND</v>
          </cell>
        </row>
        <row r="2178">
          <cell r="C2178" t="str">
            <v>DESCRIPCIÓN</v>
          </cell>
          <cell r="J2178" t="str">
            <v>UND</v>
          </cell>
          <cell r="K2178" t="str">
            <v>CANT.</v>
          </cell>
          <cell r="L2178" t="str">
            <v>DESP.%</v>
          </cell>
          <cell r="M2178" t="str">
            <v>PRECIO UNIT</v>
          </cell>
          <cell r="N2178" t="str">
            <v>VALOR TOTAL</v>
          </cell>
        </row>
        <row r="2180">
          <cell r="B2180" t="str">
            <v>MO04</v>
          </cell>
          <cell r="C2180" t="str">
            <v>AYUDANTE</v>
          </cell>
          <cell r="J2180" t="str">
            <v>Hora</v>
          </cell>
          <cell r="K2180">
            <v>2.0499999999999998</v>
          </cell>
          <cell r="L2180">
            <v>0</v>
          </cell>
          <cell r="M2180">
            <v>5585.1951348458342</v>
          </cell>
          <cell r="N2180">
            <v>11449.650026433959</v>
          </cell>
        </row>
        <row r="2181">
          <cell r="B2181" t="str">
            <v>MO05</v>
          </cell>
          <cell r="C2181" t="str">
            <v>OFICIAL</v>
          </cell>
          <cell r="J2181" t="str">
            <v>Hora</v>
          </cell>
          <cell r="K2181">
            <v>2.0499999999999998</v>
          </cell>
          <cell r="L2181">
            <v>0</v>
          </cell>
          <cell r="M2181">
            <v>8130.7501348458327</v>
          </cell>
          <cell r="N2181">
            <v>16668.037776433957</v>
          </cell>
        </row>
        <row r="2182">
          <cell r="B2182" t="str">
            <v>MO12</v>
          </cell>
          <cell r="C2182" t="str">
            <v>TÉCNICO ELECTRISÍSTA</v>
          </cell>
          <cell r="J2182" t="str">
            <v>Hora</v>
          </cell>
          <cell r="K2182">
            <v>2.0499999999999998</v>
          </cell>
          <cell r="L2182">
            <v>0</v>
          </cell>
          <cell r="M2182">
            <v>12729.441666666668</v>
          </cell>
          <cell r="N2182">
            <v>26095.355416666665</v>
          </cell>
        </row>
        <row r="2183">
          <cell r="B2183" t="str">
            <v>HRMN</v>
          </cell>
          <cell r="C2183" t="str">
            <v>HERRAMIENTA DE INSTALACIÓN ELÉCTRICA</v>
          </cell>
          <cell r="J2183" t="str">
            <v>Glob</v>
          </cell>
          <cell r="K2183">
            <v>0.12416000000000001</v>
          </cell>
          <cell r="L2183">
            <v>0</v>
          </cell>
          <cell r="M2183">
            <v>54213.043219534578</v>
          </cell>
          <cell r="N2183">
            <v>6731.0914461374132</v>
          </cell>
        </row>
        <row r="2184">
          <cell r="B2184" t="str">
            <v>EL03</v>
          </cell>
          <cell r="C2184" t="str">
            <v>CABLE DE COBRE THWN #12</v>
          </cell>
          <cell r="J2184" t="str">
            <v>ML</v>
          </cell>
          <cell r="K2184">
            <v>15</v>
          </cell>
          <cell r="L2184">
            <v>0</v>
          </cell>
          <cell r="M2184">
            <v>2033</v>
          </cell>
          <cell r="N2184">
            <v>30495</v>
          </cell>
        </row>
        <row r="2185">
          <cell r="B2185" t="str">
            <v>EL18</v>
          </cell>
          <cell r="C2185" t="str">
            <v>TOMA GALICA DOBLE POLO A TIERRA</v>
          </cell>
          <cell r="J2185" t="str">
            <v>UND</v>
          </cell>
          <cell r="K2185">
            <v>1</v>
          </cell>
          <cell r="L2185">
            <v>0</v>
          </cell>
          <cell r="M2185">
            <v>3561.6699999999996</v>
          </cell>
          <cell r="N2185">
            <v>3561.6699999999996</v>
          </cell>
        </row>
        <row r="2186">
          <cell r="B2186" t="str">
            <v>EL08</v>
          </cell>
          <cell r="C2186" t="str">
            <v>CINTA AISLANTE # 33</v>
          </cell>
          <cell r="J2186" t="str">
            <v>UND</v>
          </cell>
          <cell r="K2186">
            <v>0.01</v>
          </cell>
          <cell r="L2186">
            <v>0</v>
          </cell>
          <cell r="M2186">
            <v>12388</v>
          </cell>
          <cell r="N2186">
            <v>123.88000000000001</v>
          </cell>
        </row>
        <row r="2187">
          <cell r="B2187" t="str">
            <v>EL07</v>
          </cell>
          <cell r="C2187" t="str">
            <v>CAJA C-26  2X4 GALVANIZA RECTANGULAR</v>
          </cell>
          <cell r="J2187" t="str">
            <v>UND</v>
          </cell>
          <cell r="K2187">
            <v>1</v>
          </cell>
          <cell r="L2187">
            <v>0</v>
          </cell>
          <cell r="M2187">
            <v>1356.6237999999998</v>
          </cell>
          <cell r="N2187">
            <v>1356.6237999999998</v>
          </cell>
        </row>
        <row r="2188">
          <cell r="B2188" t="str">
            <v>HS81</v>
          </cell>
          <cell r="C2188" t="str">
            <v>TUBO CONDUIT PVC 3/4</v>
          </cell>
          <cell r="J2188" t="str">
            <v>ML</v>
          </cell>
          <cell r="K2188">
            <v>3</v>
          </cell>
          <cell r="L2188">
            <v>0</v>
          </cell>
          <cell r="M2188">
            <v>6182</v>
          </cell>
          <cell r="N2188">
            <v>18546</v>
          </cell>
        </row>
        <row r="2189">
          <cell r="B2189" t="str">
            <v>HS82</v>
          </cell>
          <cell r="C2189" t="str">
            <v>CURVA CONDUIT PVC 3/4</v>
          </cell>
          <cell r="J2189" t="str">
            <v>UND</v>
          </cell>
          <cell r="K2189">
            <v>1</v>
          </cell>
          <cell r="L2189">
            <v>0</v>
          </cell>
          <cell r="M2189">
            <v>517</v>
          </cell>
          <cell r="N2189">
            <v>517</v>
          </cell>
        </row>
        <row r="2190">
          <cell r="B2190" t="str">
            <v>HS73</v>
          </cell>
          <cell r="C2190" t="str">
            <v>LIMPIADOR PAVCO</v>
          </cell>
          <cell r="J2190" t="str">
            <v>UND</v>
          </cell>
          <cell r="K2190">
            <v>3.0000000000000001E-3</v>
          </cell>
          <cell r="L2190">
            <v>0</v>
          </cell>
          <cell r="M2190">
            <v>37220.82</v>
          </cell>
          <cell r="N2190">
            <v>111.66246</v>
          </cell>
        </row>
        <row r="2191">
          <cell r="B2191" t="str">
            <v>HS72</v>
          </cell>
          <cell r="C2191" t="str">
            <v>SOLDADURA PVC 1/4</v>
          </cell>
          <cell r="J2191" t="str">
            <v>GLN</v>
          </cell>
          <cell r="K2191">
            <v>3.0000000000000001E-3</v>
          </cell>
          <cell r="L2191">
            <v>0</v>
          </cell>
          <cell r="M2191">
            <v>77194.11</v>
          </cell>
          <cell r="N2191">
            <v>231.58233000000001</v>
          </cell>
        </row>
        <row r="2193">
          <cell r="B2193" t="str">
            <v>Materiales</v>
          </cell>
          <cell r="D2193" t="str">
            <v>Equipos</v>
          </cell>
          <cell r="F2193" t="str">
            <v>AIU</v>
          </cell>
          <cell r="H2193" t="str">
            <v>Subtotal</v>
          </cell>
          <cell r="J2193" t="str">
            <v>Mano de Obra</v>
          </cell>
          <cell r="K2193" t="str">
            <v>Otros</v>
          </cell>
          <cell r="M2193" t="str">
            <v>VALOR TOTAL</v>
          </cell>
        </row>
        <row r="2194">
          <cell r="B2194">
            <v>54943.418589999994</v>
          </cell>
          <cell r="D2194">
            <v>6731.0914461374132</v>
          </cell>
          <cell r="F2194">
            <v>0</v>
          </cell>
          <cell r="H2194">
            <v>61674.510036137406</v>
          </cell>
          <cell r="J2194">
            <v>54213.043219534578</v>
          </cell>
          <cell r="K2194">
            <v>0</v>
          </cell>
          <cell r="M2194">
            <v>115887.55325567198</v>
          </cell>
        </row>
        <row r="2197">
          <cell r="B2197" t="str">
            <v>09-02</v>
          </cell>
          <cell r="C2197" t="str">
            <v>SUMINISTRO E INSTALACION DE SALIDA TOMACORRIENTE GFCI, INCLUYE CABLE#12, TUBERIA PVC, CAJA PVC Y ACCESORIOS.</v>
          </cell>
          <cell r="M2197" t="str">
            <v>UND</v>
          </cell>
        </row>
        <row r="2198">
          <cell r="C2198" t="str">
            <v>DESCRIPCIÓN</v>
          </cell>
          <cell r="J2198" t="str">
            <v>UND</v>
          </cell>
          <cell r="K2198" t="str">
            <v>CANT.</v>
          </cell>
          <cell r="L2198" t="str">
            <v>DESP.%</v>
          </cell>
          <cell r="M2198" t="str">
            <v>PRECIO UNIT</v>
          </cell>
          <cell r="N2198" t="str">
            <v>VALOR TOTAL</v>
          </cell>
        </row>
        <row r="2200">
          <cell r="B2200" t="str">
            <v>MO04</v>
          </cell>
          <cell r="C2200" t="str">
            <v>AYUDANTE</v>
          </cell>
          <cell r="J2200" t="str">
            <v>Hora</v>
          </cell>
          <cell r="K2200">
            <v>2.85</v>
          </cell>
          <cell r="L2200">
            <v>0</v>
          </cell>
          <cell r="M2200">
            <v>5585.1951348458342</v>
          </cell>
          <cell r="N2200">
            <v>15917.806134310627</v>
          </cell>
        </row>
        <row r="2201">
          <cell r="B2201" t="str">
            <v>MO05</v>
          </cell>
          <cell r="C2201" t="str">
            <v>OFICIAL</v>
          </cell>
          <cell r="J2201" t="str">
            <v>Hora</v>
          </cell>
          <cell r="K2201">
            <v>2.85</v>
          </cell>
          <cell r="L2201">
            <v>0</v>
          </cell>
          <cell r="M2201">
            <v>8130.7501348458327</v>
          </cell>
          <cell r="N2201">
            <v>23172.637884310625</v>
          </cell>
        </row>
        <row r="2202">
          <cell r="B2202" t="str">
            <v>MO12</v>
          </cell>
          <cell r="C2202" t="str">
            <v>TÉCNICO ELECTRISÍSTA</v>
          </cell>
          <cell r="J2202" t="str">
            <v>Hora</v>
          </cell>
          <cell r="K2202">
            <v>2.85</v>
          </cell>
          <cell r="L2202">
            <v>0</v>
          </cell>
          <cell r="M2202">
            <v>12729.441666666668</v>
          </cell>
          <cell r="N2202">
            <v>36278.908750000002</v>
          </cell>
        </row>
        <row r="2203">
          <cell r="B2203" t="str">
            <v>HRMN</v>
          </cell>
          <cell r="C2203" t="str">
            <v>HERRAMIENTA DE INSTALACIÓN ELÉCTRICA</v>
          </cell>
          <cell r="J2203" t="str">
            <v>Glob</v>
          </cell>
          <cell r="K2203">
            <v>9.9292000000000005E-2</v>
          </cell>
          <cell r="L2203">
            <v>0</v>
          </cell>
          <cell r="M2203">
            <v>75369.352768621262</v>
          </cell>
          <cell r="N2203">
            <v>7483.5737751019424</v>
          </cell>
        </row>
        <row r="2204">
          <cell r="B2204" t="str">
            <v>EL03</v>
          </cell>
          <cell r="C2204" t="str">
            <v>CABLE DE COBRE THWN #12</v>
          </cell>
          <cell r="J2204" t="str">
            <v>ML</v>
          </cell>
          <cell r="K2204">
            <v>15</v>
          </cell>
          <cell r="L2204">
            <v>0</v>
          </cell>
          <cell r="M2204">
            <v>2033</v>
          </cell>
          <cell r="N2204">
            <v>30495</v>
          </cell>
        </row>
        <row r="2205">
          <cell r="B2205" t="str">
            <v>EL19</v>
          </cell>
          <cell r="C2205" t="str">
            <v>TOMA GALICA DOBLE POLO A TIERRA REGULADO</v>
          </cell>
          <cell r="J2205" t="str">
            <v>UND</v>
          </cell>
          <cell r="K2205">
            <v>1</v>
          </cell>
          <cell r="L2205">
            <v>0</v>
          </cell>
          <cell r="M2205">
            <v>25763.5</v>
          </cell>
          <cell r="N2205">
            <v>25763.5</v>
          </cell>
        </row>
        <row r="2206">
          <cell r="B2206" t="str">
            <v>EL08</v>
          </cell>
          <cell r="C2206" t="str">
            <v>CINTA AISLANTE # 33</v>
          </cell>
          <cell r="J2206" t="str">
            <v>UND</v>
          </cell>
          <cell r="K2206">
            <v>0.01</v>
          </cell>
          <cell r="L2206">
            <v>0</v>
          </cell>
          <cell r="M2206">
            <v>12388</v>
          </cell>
          <cell r="N2206">
            <v>123.88000000000001</v>
          </cell>
        </row>
        <row r="2207">
          <cell r="B2207" t="str">
            <v>EL07</v>
          </cell>
          <cell r="C2207" t="str">
            <v>CAJA C-26  2X4 GALVANIZA RECTANGULAR</v>
          </cell>
          <cell r="J2207" t="str">
            <v>UND</v>
          </cell>
          <cell r="K2207">
            <v>1</v>
          </cell>
          <cell r="L2207">
            <v>0</v>
          </cell>
          <cell r="M2207">
            <v>1356.6237999999998</v>
          </cell>
          <cell r="N2207">
            <v>1356.6237999999998</v>
          </cell>
        </row>
        <row r="2208">
          <cell r="B2208" t="str">
            <v>HS81</v>
          </cell>
          <cell r="C2208" t="str">
            <v>TUBO CONDUIT PVC 3/4</v>
          </cell>
          <cell r="J2208" t="str">
            <v>ML</v>
          </cell>
          <cell r="K2208">
            <v>3</v>
          </cell>
          <cell r="L2208">
            <v>0</v>
          </cell>
          <cell r="M2208">
            <v>6182</v>
          </cell>
          <cell r="N2208">
            <v>18546</v>
          </cell>
        </row>
        <row r="2209">
          <cell r="B2209" t="str">
            <v>HS82</v>
          </cell>
          <cell r="C2209" t="str">
            <v>CURVA CONDUIT PVC 3/4</v>
          </cell>
          <cell r="J2209" t="str">
            <v>UND</v>
          </cell>
          <cell r="K2209">
            <v>1</v>
          </cell>
          <cell r="L2209">
            <v>0</v>
          </cell>
          <cell r="M2209">
            <v>517</v>
          </cell>
          <cell r="N2209">
            <v>517</v>
          </cell>
        </row>
        <row r="2210">
          <cell r="B2210" t="str">
            <v>HS73</v>
          </cell>
          <cell r="C2210" t="str">
            <v>LIMPIADOR PAVCO</v>
          </cell>
          <cell r="J2210" t="str">
            <v>UND</v>
          </cell>
          <cell r="K2210">
            <v>3.0000000000000001E-3</v>
          </cell>
          <cell r="L2210">
            <v>0</v>
          </cell>
          <cell r="M2210">
            <v>37220.82</v>
          </cell>
          <cell r="N2210">
            <v>111.66246</v>
          </cell>
        </row>
        <row r="2211">
          <cell r="B2211" t="str">
            <v>HS72</v>
          </cell>
          <cell r="C2211" t="str">
            <v>SOLDADURA PVC 1/4</v>
          </cell>
          <cell r="J2211" t="str">
            <v>GLN</v>
          </cell>
          <cell r="K2211">
            <v>3.0000000000000001E-3</v>
          </cell>
          <cell r="L2211">
            <v>0</v>
          </cell>
          <cell r="M2211">
            <v>77194.11</v>
          </cell>
          <cell r="N2211">
            <v>231.58233000000001</v>
          </cell>
        </row>
        <row r="2213">
          <cell r="B2213" t="str">
            <v>Materiales</v>
          </cell>
          <cell r="D2213" t="str">
            <v>Equipos</v>
          </cell>
          <cell r="F2213" t="str">
            <v>AIU</v>
          </cell>
          <cell r="H2213" t="str">
            <v>Subtotal</v>
          </cell>
          <cell r="J2213" t="str">
            <v>Mano de Obra</v>
          </cell>
          <cell r="K2213" t="str">
            <v>Otros</v>
          </cell>
          <cell r="M2213" t="str">
            <v>VALOR TOTAL</v>
          </cell>
        </row>
        <row r="2214">
          <cell r="B2214">
            <v>77145.248590000017</v>
          </cell>
          <cell r="D2214">
            <v>7483.5737751019424</v>
          </cell>
          <cell r="F2214">
            <v>0</v>
          </cell>
          <cell r="H2214">
            <v>84628.822365101965</v>
          </cell>
          <cell r="J2214">
            <v>75369.352768621262</v>
          </cell>
          <cell r="K2214">
            <v>0</v>
          </cell>
          <cell r="M2214">
            <v>159998.17513372324</v>
          </cell>
        </row>
        <row r="2217">
          <cell r="B2217" t="str">
            <v>09-03</v>
          </cell>
          <cell r="C2217" t="str">
            <v>SUMINISTRO E INSTALACION DE SALIDA TOMACORRIENTE REGULADO, INCLUYE CABLE#12, TUBERIA PVC, CAJA PVC Y ACCESORIOS.</v>
          </cell>
          <cell r="M2217" t="str">
            <v>UND</v>
          </cell>
        </row>
        <row r="2218">
          <cell r="C2218" t="str">
            <v>DESCRIPCIÓN</v>
          </cell>
          <cell r="J2218" t="str">
            <v>UND</v>
          </cell>
          <cell r="K2218" t="str">
            <v>CANT.</v>
          </cell>
          <cell r="L2218" t="str">
            <v>DESP.%</v>
          </cell>
          <cell r="M2218" t="str">
            <v>PRECIO UNIT</v>
          </cell>
          <cell r="N2218" t="str">
            <v>VALOR TOTAL</v>
          </cell>
        </row>
        <row r="2220">
          <cell r="B2220" t="str">
            <v>MO04</v>
          </cell>
          <cell r="C2220" t="str">
            <v>AYUDANTE</v>
          </cell>
          <cell r="J2220" t="str">
            <v>Hora</v>
          </cell>
          <cell r="K2220">
            <v>0.8</v>
          </cell>
          <cell r="L2220">
            <v>0</v>
          </cell>
          <cell r="M2220">
            <v>5585.1951348458342</v>
          </cell>
          <cell r="N2220">
            <v>4468.1561078766672</v>
          </cell>
        </row>
        <row r="2221">
          <cell r="B2221" t="str">
            <v>MO05</v>
          </cell>
          <cell r="C2221" t="str">
            <v>OFICIAL</v>
          </cell>
          <cell r="J2221" t="str">
            <v>Hora</v>
          </cell>
          <cell r="K2221">
            <v>0.8</v>
          </cell>
          <cell r="L2221">
            <v>0</v>
          </cell>
          <cell r="M2221">
            <v>8130.7501348458327</v>
          </cell>
          <cell r="N2221">
            <v>6504.6001078766667</v>
          </cell>
        </row>
        <row r="2222">
          <cell r="B2222" t="str">
            <v>MO12</v>
          </cell>
          <cell r="C2222" t="str">
            <v>TÉCNICO ELECTRISÍSTA</v>
          </cell>
          <cell r="J2222" t="str">
            <v>Hora</v>
          </cell>
          <cell r="K2222">
            <v>0.8</v>
          </cell>
          <cell r="L2222">
            <v>0</v>
          </cell>
          <cell r="M2222">
            <v>12729.441666666668</v>
          </cell>
          <cell r="N2222">
            <v>10183.553333333335</v>
          </cell>
        </row>
        <row r="2223">
          <cell r="B2223" t="str">
            <v>HRMN</v>
          </cell>
          <cell r="C2223" t="str">
            <v>HERRAMIENTA DE INSTALACIÓN ELÉCTRICA</v>
          </cell>
          <cell r="J2223" t="str">
            <v>Glob</v>
          </cell>
          <cell r="K2223">
            <v>0.130605</v>
          </cell>
          <cell r="L2223">
            <v>0</v>
          </cell>
          <cell r="M2223">
            <v>21156.309549086669</v>
          </cell>
          <cell r="N2223">
            <v>2763.1198086584645</v>
          </cell>
        </row>
        <row r="2224">
          <cell r="B2224" t="str">
            <v>EL03</v>
          </cell>
          <cell r="C2224" t="str">
            <v>CABLE DE COBRE THWN #12</v>
          </cell>
          <cell r="J2224" t="str">
            <v>ML</v>
          </cell>
          <cell r="K2224">
            <v>15</v>
          </cell>
          <cell r="L2224">
            <v>0</v>
          </cell>
          <cell r="M2224">
            <v>2033</v>
          </cell>
          <cell r="N2224">
            <v>30495</v>
          </cell>
        </row>
        <row r="2225">
          <cell r="B2225" t="str">
            <v>EL19</v>
          </cell>
          <cell r="C2225" t="str">
            <v>TOMA GALICA DOBLE POLO A TIERRA REGULADO</v>
          </cell>
          <cell r="J2225" t="str">
            <v>UND</v>
          </cell>
          <cell r="K2225">
            <v>1</v>
          </cell>
          <cell r="L2225">
            <v>0</v>
          </cell>
          <cell r="M2225">
            <v>25763.5</v>
          </cell>
          <cell r="N2225">
            <v>25763.5</v>
          </cell>
        </row>
        <row r="2226">
          <cell r="B2226" t="str">
            <v>EL08</v>
          </cell>
          <cell r="C2226" t="str">
            <v>CINTA AISLANTE # 33</v>
          </cell>
          <cell r="J2226" t="str">
            <v>UND</v>
          </cell>
          <cell r="K2226">
            <v>0.09</v>
          </cell>
          <cell r="L2226">
            <v>0</v>
          </cell>
          <cell r="M2226">
            <v>12388</v>
          </cell>
          <cell r="N2226">
            <v>1114.9199999999998</v>
          </cell>
        </row>
        <row r="2227">
          <cell r="B2227" t="str">
            <v>EL07</v>
          </cell>
          <cell r="C2227" t="str">
            <v>CAJA C-26  2X4 GALVANIZA RECTANGULAR</v>
          </cell>
          <cell r="J2227" t="str">
            <v>UND</v>
          </cell>
          <cell r="K2227">
            <v>1</v>
          </cell>
          <cell r="L2227">
            <v>0</v>
          </cell>
          <cell r="M2227">
            <v>1356.6237999999998</v>
          </cell>
          <cell r="N2227">
            <v>1356.6237999999998</v>
          </cell>
        </row>
        <row r="2228">
          <cell r="B2228" t="str">
            <v>HS81</v>
          </cell>
          <cell r="C2228" t="str">
            <v>TUBO CONDUIT PVC 3/4</v>
          </cell>
          <cell r="J2228" t="str">
            <v>ML</v>
          </cell>
          <cell r="K2228">
            <v>3</v>
          </cell>
          <cell r="L2228">
            <v>0</v>
          </cell>
          <cell r="M2228">
            <v>6182</v>
          </cell>
          <cell r="N2228">
            <v>18546</v>
          </cell>
        </row>
        <row r="2229">
          <cell r="B2229" t="str">
            <v>HS82</v>
          </cell>
          <cell r="C2229" t="str">
            <v>CURVA CONDUIT PVC 3/4</v>
          </cell>
          <cell r="J2229" t="str">
            <v>UND</v>
          </cell>
          <cell r="K2229">
            <v>1</v>
          </cell>
          <cell r="L2229">
            <v>0</v>
          </cell>
          <cell r="M2229">
            <v>517</v>
          </cell>
          <cell r="N2229">
            <v>517</v>
          </cell>
        </row>
        <row r="2230">
          <cell r="B2230" t="str">
            <v>HS73</v>
          </cell>
          <cell r="C2230" t="str">
            <v>LIMPIADOR PAVCO</v>
          </cell>
          <cell r="J2230" t="str">
            <v>UND</v>
          </cell>
          <cell r="K2230">
            <v>4.0000000000000001E-3</v>
          </cell>
          <cell r="L2230">
            <v>0</v>
          </cell>
          <cell r="M2230">
            <v>37220.82</v>
          </cell>
          <cell r="N2230">
            <v>148.88328000000001</v>
          </cell>
        </row>
        <row r="2231">
          <cell r="B2231" t="str">
            <v>HS72</v>
          </cell>
          <cell r="C2231" t="str">
            <v>SOLDADURA PVC 1/4</v>
          </cell>
          <cell r="J2231" t="str">
            <v>GLN</v>
          </cell>
          <cell r="K2231">
            <v>4.0000000000000001E-3</v>
          </cell>
          <cell r="L2231">
            <v>0</v>
          </cell>
          <cell r="M2231">
            <v>77194.11</v>
          </cell>
          <cell r="N2231">
            <v>308.77644000000004</v>
          </cell>
        </row>
        <row r="2233">
          <cell r="B2233" t="str">
            <v>Materiales</v>
          </cell>
          <cell r="D2233" t="str">
            <v>Equipos</v>
          </cell>
          <cell r="F2233" t="str">
            <v>AIU</v>
          </cell>
          <cell r="H2233" t="str">
            <v>Subtotal</v>
          </cell>
          <cell r="J2233" t="str">
            <v>Mano de Obra</v>
          </cell>
          <cell r="K2233" t="str">
            <v>Otros</v>
          </cell>
          <cell r="M2233" t="str">
            <v>VALOR TOTAL</v>
          </cell>
        </row>
        <row r="2234">
          <cell r="B2234">
            <v>78250.703519999995</v>
          </cell>
          <cell r="D2234">
            <v>2763.1198086584645</v>
          </cell>
          <cell r="F2234">
            <v>0</v>
          </cell>
          <cell r="H2234">
            <v>81013.823328658458</v>
          </cell>
          <cell r="J2234">
            <v>21156.309549086669</v>
          </cell>
          <cell r="K2234">
            <v>0</v>
          </cell>
          <cell r="M2234">
            <v>102170.13287774513</v>
          </cell>
        </row>
        <row r="2237">
          <cell r="B2237" t="str">
            <v>09-04</v>
          </cell>
          <cell r="C2237" t="str">
            <v>SUMINISTRO E INSTALACION DE SALIDA PARA LUMINARIA TIPO PANEL LED CIRCULAR DE 18W, INCLUYE CABLE#12, TUBERIA PVC, CAJA PVC Y ACCESORIOS.</v>
          </cell>
          <cell r="M2237" t="str">
            <v>UND</v>
          </cell>
        </row>
        <row r="2238">
          <cell r="C2238" t="str">
            <v>DESCRIPCIÓN</v>
          </cell>
          <cell r="J2238" t="str">
            <v>UND</v>
          </cell>
          <cell r="K2238" t="str">
            <v>CANT.</v>
          </cell>
          <cell r="L2238" t="str">
            <v>DESP.%</v>
          </cell>
          <cell r="M2238" t="str">
            <v>PRECIO UNIT</v>
          </cell>
          <cell r="N2238" t="str">
            <v>VALOR TOTAL</v>
          </cell>
        </row>
        <row r="2240">
          <cell r="B2240" t="str">
            <v>MO04</v>
          </cell>
          <cell r="C2240" t="str">
            <v>AYUDANTE</v>
          </cell>
          <cell r="J2240" t="str">
            <v>Hora</v>
          </cell>
          <cell r="K2240">
            <v>0.85</v>
          </cell>
          <cell r="L2240">
            <v>0</v>
          </cell>
          <cell r="M2240">
            <v>5585.1951348458342</v>
          </cell>
          <cell r="N2240">
            <v>4747.4158646189589</v>
          </cell>
        </row>
        <row r="2241">
          <cell r="B2241" t="str">
            <v>MO05</v>
          </cell>
          <cell r="C2241" t="str">
            <v>OFICIAL</v>
          </cell>
          <cell r="J2241" t="str">
            <v>Hora</v>
          </cell>
          <cell r="K2241">
            <v>0.85</v>
          </cell>
          <cell r="L2241">
            <v>0</v>
          </cell>
          <cell r="M2241">
            <v>8130.7501348458327</v>
          </cell>
          <cell r="N2241">
            <v>6911.1376146189577</v>
          </cell>
        </row>
        <row r="2242">
          <cell r="B2242" t="str">
            <v>MO12</v>
          </cell>
          <cell r="C2242" t="str">
            <v>TÉCNICO ELECTRISÍSTA</v>
          </cell>
          <cell r="J2242" t="str">
            <v>Hora</v>
          </cell>
          <cell r="K2242">
            <v>0.85</v>
          </cell>
          <cell r="L2242">
            <v>0</v>
          </cell>
          <cell r="M2242">
            <v>12729.441666666668</v>
          </cell>
          <cell r="N2242">
            <v>10820.025416666667</v>
          </cell>
        </row>
        <row r="2243">
          <cell r="B2243" t="str">
            <v>HRMN</v>
          </cell>
          <cell r="C2243" t="str">
            <v>HERRAMIENTA DE INSTALACIÓN ELÉCTRICA</v>
          </cell>
          <cell r="J2243" t="str">
            <v>Glob</v>
          </cell>
          <cell r="K2243">
            <v>9.9379999999999996E-2</v>
          </cell>
          <cell r="L2243">
            <v>0</v>
          </cell>
          <cell r="M2243">
            <v>22478.578895904582</v>
          </cell>
          <cell r="N2243">
            <v>2233.9211706749975</v>
          </cell>
        </row>
        <row r="2244">
          <cell r="B2244" t="str">
            <v>EL03</v>
          </cell>
          <cell r="C2244" t="str">
            <v>CABLE DE COBRE THWN #12</v>
          </cell>
          <cell r="J2244" t="str">
            <v>ML</v>
          </cell>
          <cell r="K2244">
            <v>3</v>
          </cell>
          <cell r="L2244">
            <v>0</v>
          </cell>
          <cell r="M2244">
            <v>2033</v>
          </cell>
          <cell r="N2244">
            <v>6099</v>
          </cell>
        </row>
        <row r="2245">
          <cell r="B2245" t="str">
            <v>EL14</v>
          </cell>
          <cell r="C2245" t="str">
            <v>PANEL LED CIRCULAR 18W</v>
          </cell>
          <cell r="J2245" t="str">
            <v>UND</v>
          </cell>
          <cell r="K2245">
            <v>1</v>
          </cell>
          <cell r="L2245">
            <v>0</v>
          </cell>
          <cell r="M2245">
            <v>15728.824999999999</v>
          </cell>
          <cell r="N2245">
            <v>15728.824999999999</v>
          </cell>
        </row>
        <row r="2246">
          <cell r="B2246" t="str">
            <v>EL08</v>
          </cell>
          <cell r="C2246" t="str">
            <v>CINTA AISLANTE # 33</v>
          </cell>
          <cell r="J2246" t="str">
            <v>UND</v>
          </cell>
          <cell r="K2246">
            <v>4.2999999999999997E-2</v>
          </cell>
          <cell r="L2246">
            <v>0</v>
          </cell>
          <cell r="M2246">
            <v>12388</v>
          </cell>
          <cell r="N2246">
            <v>532.68399999999997</v>
          </cell>
        </row>
        <row r="2247">
          <cell r="B2247" t="str">
            <v>EL07</v>
          </cell>
          <cell r="C2247" t="str">
            <v>CAJA C-26  2X4 GALVANIZA RECTANGULAR</v>
          </cell>
          <cell r="J2247" t="str">
            <v>UND</v>
          </cell>
          <cell r="K2247">
            <v>1</v>
          </cell>
          <cell r="L2247">
            <v>0</v>
          </cell>
          <cell r="M2247">
            <v>1356.6237999999998</v>
          </cell>
          <cell r="N2247">
            <v>1356.6237999999998</v>
          </cell>
        </row>
        <row r="2248">
          <cell r="B2248" t="str">
            <v>HS81</v>
          </cell>
          <cell r="C2248" t="str">
            <v>TUBO CONDUIT PVC 3/4</v>
          </cell>
          <cell r="J2248" t="str">
            <v>ML</v>
          </cell>
          <cell r="K2248">
            <v>3</v>
          </cell>
          <cell r="L2248">
            <v>0</v>
          </cell>
          <cell r="M2248">
            <v>6182</v>
          </cell>
          <cell r="N2248">
            <v>18546</v>
          </cell>
        </row>
        <row r="2249">
          <cell r="B2249" t="str">
            <v>HS82</v>
          </cell>
          <cell r="C2249" t="str">
            <v>CURVA CONDUIT PVC 3/4</v>
          </cell>
          <cell r="J2249" t="str">
            <v>UND</v>
          </cell>
          <cell r="K2249">
            <v>1</v>
          </cell>
          <cell r="L2249">
            <v>0</v>
          </cell>
          <cell r="M2249">
            <v>517</v>
          </cell>
          <cell r="N2249">
            <v>517</v>
          </cell>
        </row>
        <row r="2250">
          <cell r="B2250" t="str">
            <v>HS73</v>
          </cell>
          <cell r="C2250" t="str">
            <v>LIMPIADOR PAVCO</v>
          </cell>
          <cell r="J2250" t="str">
            <v>UND</v>
          </cell>
          <cell r="K2250">
            <v>3.0000000000000001E-3</v>
          </cell>
          <cell r="L2250">
            <v>0</v>
          </cell>
          <cell r="M2250">
            <v>37220.82</v>
          </cell>
          <cell r="N2250">
            <v>111.66246</v>
          </cell>
        </row>
        <row r="2251">
          <cell r="B2251" t="str">
            <v>HS72</v>
          </cell>
          <cell r="C2251" t="str">
            <v>SOLDADURA PVC 1/4</v>
          </cell>
          <cell r="J2251" t="str">
            <v>GLN</v>
          </cell>
          <cell r="K2251">
            <v>3.0000000000000001E-3</v>
          </cell>
          <cell r="L2251">
            <v>0</v>
          </cell>
          <cell r="M2251">
            <v>77194.11</v>
          </cell>
          <cell r="N2251">
            <v>231.58233000000001</v>
          </cell>
        </row>
        <row r="2253">
          <cell r="B2253" t="str">
            <v>Materiales</v>
          </cell>
          <cell r="D2253" t="str">
            <v>Equipos</v>
          </cell>
          <cell r="F2253" t="str">
            <v>AIU</v>
          </cell>
          <cell r="H2253" t="str">
            <v>Subtotal</v>
          </cell>
          <cell r="J2253" t="str">
            <v>Mano de Obra</v>
          </cell>
          <cell r="K2253" t="str">
            <v>Otros</v>
          </cell>
          <cell r="M2253" t="str">
            <v>VALOR TOTAL</v>
          </cell>
        </row>
        <row r="2254">
          <cell r="B2254">
            <v>43123.377589999996</v>
          </cell>
          <cell r="D2254">
            <v>2233.9211706749975</v>
          </cell>
          <cell r="F2254">
            <v>0</v>
          </cell>
          <cell r="H2254">
            <v>45357.298760674996</v>
          </cell>
          <cell r="J2254">
            <v>22478.578895904582</v>
          </cell>
          <cell r="K2254">
            <v>0</v>
          </cell>
          <cell r="M2254">
            <v>67835.877656579571</v>
          </cell>
        </row>
        <row r="2257">
          <cell r="B2257" t="str">
            <v>09-05</v>
          </cell>
          <cell r="C2257" t="str">
            <v xml:space="preserve">SUMINISTRO E INSTALACION DE SALIDA INTERRUPTOR SENCILLO, TUBERIA PVC, CAJA GALV Y ACCESORIOS. </v>
          </cell>
          <cell r="M2257" t="str">
            <v>UND</v>
          </cell>
        </row>
        <row r="2258">
          <cell r="C2258" t="str">
            <v>DESCRIPCIÓN</v>
          </cell>
          <cell r="J2258" t="str">
            <v>UND</v>
          </cell>
          <cell r="K2258" t="str">
            <v>CANT.</v>
          </cell>
          <cell r="L2258" t="str">
            <v>DESP.%</v>
          </cell>
          <cell r="M2258" t="str">
            <v>PRECIO UNIT</v>
          </cell>
          <cell r="N2258" t="str">
            <v>VALOR TOTAL</v>
          </cell>
        </row>
        <row r="2260">
          <cell r="B2260" t="str">
            <v>MO04</v>
          </cell>
          <cell r="C2260" t="str">
            <v>AYUDANTE</v>
          </cell>
          <cell r="J2260" t="str">
            <v>Hora</v>
          </cell>
          <cell r="K2260">
            <v>0.25</v>
          </cell>
          <cell r="L2260">
            <v>0</v>
          </cell>
          <cell r="M2260">
            <v>5585.1951348458342</v>
          </cell>
          <cell r="N2260">
            <v>1396.2987837114586</v>
          </cell>
        </row>
        <row r="2261">
          <cell r="B2261" t="str">
            <v>MO05</v>
          </cell>
          <cell r="C2261" t="str">
            <v>OFICIAL</v>
          </cell>
          <cell r="J2261" t="str">
            <v>Hora</v>
          </cell>
          <cell r="K2261">
            <v>0.25</v>
          </cell>
          <cell r="L2261">
            <v>0</v>
          </cell>
          <cell r="M2261">
            <v>8130.7501348458327</v>
          </cell>
          <cell r="N2261">
            <v>2032.6875337114582</v>
          </cell>
        </row>
        <row r="2262">
          <cell r="B2262" t="str">
            <v>MO12</v>
          </cell>
          <cell r="C2262" t="str">
            <v>TÉCNICO ELECTRISÍSTA</v>
          </cell>
          <cell r="J2262" t="str">
            <v>Hora</v>
          </cell>
          <cell r="K2262">
            <v>0.25</v>
          </cell>
          <cell r="L2262">
            <v>0</v>
          </cell>
          <cell r="M2262">
            <v>12729.441666666668</v>
          </cell>
          <cell r="N2262">
            <v>3182.3604166666669</v>
          </cell>
        </row>
        <row r="2263">
          <cell r="B2263" t="str">
            <v>HRMN</v>
          </cell>
          <cell r="C2263" t="str">
            <v>HERRAMIENTA DE INSTALACIÓN ELÉCTRICA</v>
          </cell>
          <cell r="J2263" t="str">
            <v>Glob</v>
          </cell>
          <cell r="K2263">
            <v>6.411E-2</v>
          </cell>
          <cell r="L2263">
            <v>0</v>
          </cell>
          <cell r="M2263">
            <v>6611.3467340895841</v>
          </cell>
          <cell r="N2263">
            <v>423.85343912248322</v>
          </cell>
        </row>
        <row r="2264">
          <cell r="B2264" t="str">
            <v>EL11</v>
          </cell>
          <cell r="C2264" t="str">
            <v>INT. GALICA SENCILLO</v>
          </cell>
          <cell r="J2264" t="str">
            <v>UND</v>
          </cell>
          <cell r="K2264">
            <v>1</v>
          </cell>
          <cell r="L2264">
            <v>0</v>
          </cell>
          <cell r="M2264">
            <v>3010.7</v>
          </cell>
          <cell r="N2264">
            <v>3010.7</v>
          </cell>
        </row>
        <row r="2265">
          <cell r="B2265" t="str">
            <v>EL08</v>
          </cell>
          <cell r="C2265" t="str">
            <v>CINTA AISLANTE # 33</v>
          </cell>
          <cell r="J2265" t="str">
            <v>UND</v>
          </cell>
          <cell r="K2265">
            <v>0.09</v>
          </cell>
          <cell r="L2265">
            <v>0</v>
          </cell>
          <cell r="M2265">
            <v>12388</v>
          </cell>
          <cell r="N2265">
            <v>1114.9199999999998</v>
          </cell>
        </row>
        <row r="2266">
          <cell r="B2266" t="str">
            <v>EL07</v>
          </cell>
          <cell r="C2266" t="str">
            <v>CAJA C-26  2X4 GALVANIZA RECTANGULAR</v>
          </cell>
          <cell r="J2266" t="str">
            <v>UND</v>
          </cell>
          <cell r="K2266">
            <v>1</v>
          </cell>
          <cell r="L2266">
            <v>0</v>
          </cell>
          <cell r="M2266">
            <v>1356.6237999999998</v>
          </cell>
          <cell r="N2266">
            <v>1356.6237999999998</v>
          </cell>
        </row>
        <row r="2267">
          <cell r="B2267" t="str">
            <v>HS81</v>
          </cell>
          <cell r="C2267" t="str">
            <v>TUBO CONDUIT PVC 3/4</v>
          </cell>
          <cell r="J2267" t="str">
            <v>ML</v>
          </cell>
          <cell r="K2267">
            <v>3</v>
          </cell>
          <cell r="L2267">
            <v>0</v>
          </cell>
          <cell r="M2267">
            <v>6182</v>
          </cell>
          <cell r="N2267">
            <v>18546</v>
          </cell>
        </row>
        <row r="2268">
          <cell r="B2268" t="str">
            <v>HS82</v>
          </cell>
          <cell r="C2268" t="str">
            <v>CURVA CONDUIT PVC 3/4</v>
          </cell>
          <cell r="J2268" t="str">
            <v>UND</v>
          </cell>
          <cell r="K2268">
            <v>1</v>
          </cell>
          <cell r="L2268">
            <v>0</v>
          </cell>
          <cell r="M2268">
            <v>517</v>
          </cell>
          <cell r="N2268">
            <v>517</v>
          </cell>
        </row>
        <row r="2269">
          <cell r="B2269" t="str">
            <v>HS73</v>
          </cell>
          <cell r="C2269" t="str">
            <v>LIMPIADOR PAVCO</v>
          </cell>
          <cell r="J2269" t="str">
            <v>UND</v>
          </cell>
          <cell r="K2269">
            <v>3.0000000000000001E-3</v>
          </cell>
          <cell r="L2269">
            <v>0</v>
          </cell>
          <cell r="M2269">
            <v>37220.82</v>
          </cell>
          <cell r="N2269">
            <v>111.66246</v>
          </cell>
        </row>
        <row r="2270">
          <cell r="B2270" t="str">
            <v>HS72</v>
          </cell>
          <cell r="C2270" t="str">
            <v>SOLDADURA PVC 1/4</v>
          </cell>
          <cell r="J2270" t="str">
            <v>GLN</v>
          </cell>
          <cell r="K2270">
            <v>3.0000000000000001E-3</v>
          </cell>
          <cell r="L2270">
            <v>0</v>
          </cell>
          <cell r="M2270">
            <v>77194.11</v>
          </cell>
          <cell r="N2270">
            <v>231.58233000000001</v>
          </cell>
        </row>
        <row r="2272">
          <cell r="B2272" t="str">
            <v>Materiales</v>
          </cell>
          <cell r="D2272" t="str">
            <v>Equipos</v>
          </cell>
          <cell r="F2272" t="str">
            <v>AIU</v>
          </cell>
          <cell r="H2272" t="str">
            <v>Subtotal</v>
          </cell>
          <cell r="J2272" t="str">
            <v>Mano de Obra</v>
          </cell>
          <cell r="K2272" t="str">
            <v>Otros</v>
          </cell>
          <cell r="M2272" t="str">
            <v>VALOR TOTAL</v>
          </cell>
        </row>
        <row r="2273">
          <cell r="B2273">
            <v>24888.488590000001</v>
          </cell>
          <cell r="D2273">
            <v>423.85343912248322</v>
          </cell>
          <cell r="F2273">
            <v>0</v>
          </cell>
          <cell r="H2273">
            <v>25312.342029122483</v>
          </cell>
          <cell r="J2273">
            <v>6611.3467340895841</v>
          </cell>
          <cell r="K2273">
            <v>0</v>
          </cell>
          <cell r="M2273">
            <v>31923.688763212067</v>
          </cell>
        </row>
        <row r="2276">
          <cell r="B2276" t="str">
            <v>09-06</v>
          </cell>
          <cell r="C2276" t="str">
            <v>SUMINISTRO E INSTALACION DE SALIDA DE DATOS SENCILLA PARA ACCES POINT,  INCLUYE TUBERIA PVC, CAJA PVC Y ACCESORIOS.</v>
          </cell>
          <cell r="M2276" t="str">
            <v>UND</v>
          </cell>
        </row>
        <row r="2277">
          <cell r="C2277" t="str">
            <v>DESCRIPCIÓN</v>
          </cell>
          <cell r="J2277" t="str">
            <v>UND</v>
          </cell>
          <cell r="K2277" t="str">
            <v>CANT.</v>
          </cell>
          <cell r="L2277" t="str">
            <v>DESP.%</v>
          </cell>
          <cell r="M2277" t="str">
            <v>PRECIO UNIT</v>
          </cell>
          <cell r="N2277" t="str">
            <v>VALOR TOTAL</v>
          </cell>
        </row>
        <row r="2279">
          <cell r="B2279" t="str">
            <v>MO04</v>
          </cell>
          <cell r="C2279" t="str">
            <v>AYUDANTE</v>
          </cell>
          <cell r="J2279" t="str">
            <v>Hora</v>
          </cell>
          <cell r="K2279">
            <v>1.85</v>
          </cell>
          <cell r="L2279">
            <v>0</v>
          </cell>
          <cell r="M2279">
            <v>5585.1951348458342</v>
          </cell>
          <cell r="N2279">
            <v>10332.610999464794</v>
          </cell>
        </row>
        <row r="2280">
          <cell r="B2280" t="str">
            <v>MO05</v>
          </cell>
          <cell r="C2280" t="str">
            <v>OFICIAL</v>
          </cell>
          <cell r="J2280" t="str">
            <v>Hora</v>
          </cell>
          <cell r="K2280">
            <v>1.85</v>
          </cell>
          <cell r="L2280">
            <v>0</v>
          </cell>
          <cell r="M2280">
            <v>8130.7501348458327</v>
          </cell>
          <cell r="N2280">
            <v>15041.887749464791</v>
          </cell>
        </row>
        <row r="2281">
          <cell r="B2281" t="str">
            <v>MO12</v>
          </cell>
          <cell r="C2281" t="str">
            <v>TÉCNICO ELECTRISÍSTA</v>
          </cell>
          <cell r="J2281" t="str">
            <v>Hora</v>
          </cell>
          <cell r="K2281">
            <v>1.85</v>
          </cell>
          <cell r="L2281">
            <v>0</v>
          </cell>
          <cell r="M2281">
            <v>12729.441666666668</v>
          </cell>
          <cell r="N2281">
            <v>23549.467083333337</v>
          </cell>
        </row>
        <row r="2282">
          <cell r="B2282" t="str">
            <v>HRMN</v>
          </cell>
          <cell r="C2282" t="str">
            <v>HERRAMIENTA DE INSTALACIÓN ELÉCTRICA</v>
          </cell>
          <cell r="J2282" t="str">
            <v>Glob</v>
          </cell>
          <cell r="K2282">
            <v>6.2469999999999998E-2</v>
          </cell>
          <cell r="L2282">
            <v>0</v>
          </cell>
          <cell r="M2282">
            <v>48923.965832262926</v>
          </cell>
          <cell r="N2282">
            <v>3056.2801455414647</v>
          </cell>
        </row>
        <row r="2283">
          <cell r="B2283" t="str">
            <v>EL09</v>
          </cell>
          <cell r="C2283" t="str">
            <v>FACE PLATE 2PTS CAT 6A ANGULADO</v>
          </cell>
          <cell r="J2283" t="str">
            <v>UND</v>
          </cell>
          <cell r="K2283">
            <v>1</v>
          </cell>
          <cell r="L2283">
            <v>0</v>
          </cell>
          <cell r="M2283">
            <v>4662.42</v>
          </cell>
          <cell r="N2283">
            <v>4662.42</v>
          </cell>
        </row>
        <row r="2284">
          <cell r="B2284" t="str">
            <v>EL12</v>
          </cell>
          <cell r="C2284" t="str">
            <v>JACK RJ45 CAT 6</v>
          </cell>
          <cell r="J2284" t="str">
            <v>UND</v>
          </cell>
          <cell r="K2284">
            <v>1</v>
          </cell>
          <cell r="L2284">
            <v>0</v>
          </cell>
          <cell r="M2284">
            <v>8816.7099999999991</v>
          </cell>
          <cell r="N2284">
            <v>8816.7099999999991</v>
          </cell>
        </row>
        <row r="2285">
          <cell r="B2285" t="str">
            <v>EL40</v>
          </cell>
          <cell r="C2285" t="str">
            <v>MARQUILLAS PARA CABLE</v>
          </cell>
          <cell r="J2285" t="str">
            <v>Glob</v>
          </cell>
          <cell r="K2285">
            <v>1</v>
          </cell>
          <cell r="L2285">
            <v>0</v>
          </cell>
          <cell r="M2285">
            <v>54648</v>
          </cell>
          <cell r="N2285">
            <v>54648</v>
          </cell>
        </row>
        <row r="2286">
          <cell r="B2286" t="str">
            <v>EL08</v>
          </cell>
          <cell r="C2286" t="str">
            <v>CINTA AISLANTE # 33</v>
          </cell>
          <cell r="J2286" t="str">
            <v>UND</v>
          </cell>
          <cell r="K2286">
            <v>0.09</v>
          </cell>
          <cell r="L2286">
            <v>0</v>
          </cell>
          <cell r="M2286">
            <v>12388</v>
          </cell>
          <cell r="N2286">
            <v>1114.9199999999998</v>
          </cell>
        </row>
        <row r="2287">
          <cell r="B2287" t="str">
            <v>EL41</v>
          </cell>
          <cell r="C2287" t="str">
            <v>CAJA INTEMP 3/4X2 SALID RR0471 2X4 RAWEL</v>
          </cell>
          <cell r="J2287" t="str">
            <v>UND</v>
          </cell>
          <cell r="K2287">
            <v>1</v>
          </cell>
          <cell r="L2287">
            <v>0</v>
          </cell>
          <cell r="M2287">
            <v>13392</v>
          </cell>
          <cell r="N2287">
            <v>13392</v>
          </cell>
        </row>
        <row r="2288">
          <cell r="B2288" t="str">
            <v>HS73</v>
          </cell>
          <cell r="C2288" t="str">
            <v>LIMPIADOR PAVCO</v>
          </cell>
          <cell r="J2288" t="str">
            <v>UND</v>
          </cell>
          <cell r="K2288">
            <v>3.0000000000000001E-3</v>
          </cell>
          <cell r="L2288">
            <v>0</v>
          </cell>
          <cell r="M2288">
            <v>37220.82</v>
          </cell>
          <cell r="N2288">
            <v>111.66246</v>
          </cell>
        </row>
        <row r="2289">
          <cell r="B2289" t="str">
            <v>HS72</v>
          </cell>
          <cell r="C2289" t="str">
            <v>SOLDADURA PVC 1/4</v>
          </cell>
          <cell r="J2289" t="str">
            <v>GLN</v>
          </cell>
          <cell r="K2289">
            <v>3.0000000000000001E-3</v>
          </cell>
          <cell r="L2289">
            <v>0</v>
          </cell>
          <cell r="M2289">
            <v>77194.11</v>
          </cell>
          <cell r="N2289">
            <v>231.58233000000001</v>
          </cell>
        </row>
        <row r="2290">
          <cell r="B2290" t="str">
            <v>HS81</v>
          </cell>
          <cell r="C2290" t="str">
            <v>TUBO CONDUIT PVC 3/4</v>
          </cell>
          <cell r="J2290" t="str">
            <v>ML</v>
          </cell>
          <cell r="K2290">
            <v>15</v>
          </cell>
          <cell r="L2290">
            <v>0</v>
          </cell>
          <cell r="M2290">
            <v>6182</v>
          </cell>
          <cell r="N2290">
            <v>92730</v>
          </cell>
        </row>
        <row r="2291">
          <cell r="B2291" t="str">
            <v>HS82</v>
          </cell>
          <cell r="C2291" t="str">
            <v>CURVA CONDUIT PVC 3/4</v>
          </cell>
          <cell r="J2291" t="str">
            <v>UND</v>
          </cell>
          <cell r="K2291">
            <v>3</v>
          </cell>
          <cell r="L2291">
            <v>0</v>
          </cell>
          <cell r="M2291">
            <v>517</v>
          </cell>
          <cell r="N2291">
            <v>1551</v>
          </cell>
        </row>
        <row r="2293">
          <cell r="B2293" t="str">
            <v>Materiales</v>
          </cell>
          <cell r="D2293" t="str">
            <v>Equipos</v>
          </cell>
          <cell r="F2293" t="str">
            <v>AIU</v>
          </cell>
          <cell r="H2293" t="str">
            <v>Subtotal</v>
          </cell>
          <cell r="J2293" t="str">
            <v>Mano de Obra</v>
          </cell>
          <cell r="K2293" t="str">
            <v>Otros</v>
          </cell>
          <cell r="M2293" t="str">
            <v>VALOR TOTAL</v>
          </cell>
        </row>
        <row r="2294">
          <cell r="B2294">
            <v>177258.29479000001</v>
          </cell>
          <cell r="D2294">
            <v>3056.2801455414647</v>
          </cell>
          <cell r="F2294">
            <v>0</v>
          </cell>
          <cell r="H2294">
            <v>180314.57493554149</v>
          </cell>
          <cell r="J2294">
            <v>48923.965832262926</v>
          </cell>
          <cell r="K2294">
            <v>0</v>
          </cell>
          <cell r="M2294">
            <v>229238.54076780443</v>
          </cell>
        </row>
        <row r="2297">
          <cell r="B2297" t="str">
            <v>09-07</v>
          </cell>
          <cell r="C2297" t="str">
            <v>ACOMETIDA A TABLERO PORTERIA 2 EN 2#6+1#6+1#8 CU THHW.</v>
          </cell>
          <cell r="M2297" t="str">
            <v>ML</v>
          </cell>
        </row>
        <row r="2298">
          <cell r="C2298" t="str">
            <v>DESCRIPCIÓN</v>
          </cell>
          <cell r="J2298" t="str">
            <v>UND</v>
          </cell>
          <cell r="K2298" t="str">
            <v>CANT.</v>
          </cell>
          <cell r="L2298" t="str">
            <v>DESP.%</v>
          </cell>
          <cell r="M2298" t="str">
            <v>PRECIO UNIT</v>
          </cell>
          <cell r="N2298" t="str">
            <v>VALOR TOTAL</v>
          </cell>
        </row>
        <row r="2300">
          <cell r="B2300" t="str">
            <v>MO04</v>
          </cell>
          <cell r="C2300" t="str">
            <v>AYUDANTE</v>
          </cell>
          <cell r="J2300" t="str">
            <v>Hora</v>
          </cell>
          <cell r="K2300">
            <v>1.4</v>
          </cell>
          <cell r="L2300">
            <v>0</v>
          </cell>
          <cell r="M2300">
            <v>5585.1951348458342</v>
          </cell>
          <cell r="N2300">
            <v>7819.2731887841674</v>
          </cell>
        </row>
        <row r="2301">
          <cell r="B2301" t="str">
            <v>MO05</v>
          </cell>
          <cell r="C2301" t="str">
            <v>OFICIAL</v>
          </cell>
          <cell r="J2301" t="str">
            <v>Hora</v>
          </cell>
          <cell r="K2301">
            <v>1.4</v>
          </cell>
          <cell r="L2301">
            <v>0</v>
          </cell>
          <cell r="M2301">
            <v>8130.7501348458327</v>
          </cell>
          <cell r="N2301">
            <v>11383.050188784166</v>
          </cell>
        </row>
        <row r="2302">
          <cell r="B2302" t="str">
            <v>MO12</v>
          </cell>
          <cell r="C2302" t="str">
            <v>TÉCNICO ELECTRISÍSTA</v>
          </cell>
          <cell r="J2302" t="str">
            <v>Hora</v>
          </cell>
          <cell r="K2302">
            <v>1.4</v>
          </cell>
          <cell r="L2302">
            <v>0</v>
          </cell>
          <cell r="M2302">
            <v>12729.441666666668</v>
          </cell>
          <cell r="N2302">
            <v>17821.218333333334</v>
          </cell>
        </row>
        <row r="2303">
          <cell r="B2303" t="str">
            <v>HRMN</v>
          </cell>
          <cell r="C2303" t="str">
            <v>HERRAMIENTA DE INSTALACIÓN ELÉCTRICA</v>
          </cell>
          <cell r="J2303" t="str">
            <v>Glob</v>
          </cell>
          <cell r="K2303">
            <v>7.5880000000000003E-2</v>
          </cell>
          <cell r="L2303">
            <v>0</v>
          </cell>
          <cell r="M2303">
            <v>37023.541710901671</v>
          </cell>
          <cell r="N2303">
            <v>2809.3463450232189</v>
          </cell>
        </row>
        <row r="2304">
          <cell r="B2304" t="str">
            <v>EL04</v>
          </cell>
          <cell r="C2304" t="str">
            <v>CABLE DE COBRE THWN #6</v>
          </cell>
          <cell r="J2304" t="str">
            <v>ML</v>
          </cell>
          <cell r="K2304">
            <v>3</v>
          </cell>
          <cell r="L2304">
            <v>0</v>
          </cell>
          <cell r="M2304">
            <v>6733</v>
          </cell>
          <cell r="N2304">
            <v>20199</v>
          </cell>
        </row>
        <row r="2305">
          <cell r="B2305" t="str">
            <v>EL05</v>
          </cell>
          <cell r="C2305" t="str">
            <v>CABLE DE COBRE THWN #8</v>
          </cell>
          <cell r="J2305" t="str">
            <v>ML</v>
          </cell>
          <cell r="K2305">
            <v>1</v>
          </cell>
          <cell r="L2305">
            <v>0</v>
          </cell>
          <cell r="M2305">
            <v>4361</v>
          </cell>
          <cell r="N2305">
            <v>4361</v>
          </cell>
        </row>
        <row r="2306">
          <cell r="B2306" t="str">
            <v>EL08</v>
          </cell>
          <cell r="C2306" t="str">
            <v>CINTA AISLANTE # 33</v>
          </cell>
          <cell r="J2306" t="str">
            <v>UND</v>
          </cell>
          <cell r="K2306">
            <v>0.15</v>
          </cell>
          <cell r="L2306">
            <v>0</v>
          </cell>
          <cell r="M2306">
            <v>12388</v>
          </cell>
          <cell r="N2306">
            <v>1858.1999999999998</v>
          </cell>
        </row>
        <row r="2307">
          <cell r="B2307" t="str">
            <v>HS81</v>
          </cell>
          <cell r="C2307" t="str">
            <v>TUBO CONDUIT PVC 3/4</v>
          </cell>
          <cell r="J2307" t="str">
            <v>ML</v>
          </cell>
          <cell r="K2307">
            <v>4</v>
          </cell>
          <cell r="L2307">
            <v>0</v>
          </cell>
          <cell r="M2307">
            <v>6182</v>
          </cell>
          <cell r="N2307">
            <v>24728</v>
          </cell>
        </row>
        <row r="2308">
          <cell r="B2308" t="str">
            <v>HS73</v>
          </cell>
          <cell r="C2308" t="str">
            <v>LIMPIADOR PAVCO</v>
          </cell>
          <cell r="J2308" t="str">
            <v>UND</v>
          </cell>
          <cell r="K2308">
            <v>1.4999999999999999E-2</v>
          </cell>
          <cell r="L2308">
            <v>0</v>
          </cell>
          <cell r="M2308">
            <v>37220.82</v>
          </cell>
          <cell r="N2308">
            <v>558.31229999999994</v>
          </cell>
        </row>
        <row r="2309">
          <cell r="B2309" t="str">
            <v>HS72</v>
          </cell>
          <cell r="C2309" t="str">
            <v>SOLDADURA PVC 1/4</v>
          </cell>
          <cell r="J2309" t="str">
            <v>GLN</v>
          </cell>
          <cell r="K2309">
            <v>1.4999999999999999E-2</v>
          </cell>
          <cell r="L2309">
            <v>0</v>
          </cell>
          <cell r="M2309">
            <v>77194.11</v>
          </cell>
          <cell r="N2309">
            <v>1157.91165</v>
          </cell>
        </row>
        <row r="2311">
          <cell r="B2311" t="str">
            <v>Materiales</v>
          </cell>
          <cell r="D2311" t="str">
            <v>Equipos</v>
          </cell>
          <cell r="F2311" t="str">
            <v>AIU</v>
          </cell>
          <cell r="H2311" t="str">
            <v>Subtotal</v>
          </cell>
          <cell r="J2311" t="str">
            <v>Mano de Obra</v>
          </cell>
          <cell r="K2311" t="str">
            <v>Otros</v>
          </cell>
          <cell r="M2311" t="str">
            <v>VALOR TOTAL</v>
          </cell>
        </row>
        <row r="2312">
          <cell r="B2312">
            <v>52862.423949999997</v>
          </cell>
          <cell r="D2312">
            <v>2809.3463450232189</v>
          </cell>
          <cell r="F2312">
            <v>0</v>
          </cell>
          <cell r="H2312">
            <v>55671.770295023212</v>
          </cell>
          <cell r="J2312">
            <v>37023.541710901671</v>
          </cell>
          <cell r="K2312">
            <v>0</v>
          </cell>
          <cell r="M2312">
            <v>92695.312005924876</v>
          </cell>
        </row>
        <row r="2315">
          <cell r="B2315" t="str">
            <v>09-08</v>
          </cell>
          <cell r="C2315" t="str">
            <v>SUMINISTRO E INSTALACION DE TABLERO TRIFILAR DE 12 CIRCUITOS 208/120V.</v>
          </cell>
          <cell r="M2315" t="str">
            <v>UND</v>
          </cell>
        </row>
        <row r="2316">
          <cell r="C2316" t="str">
            <v>DESCRIPCIÓN</v>
          </cell>
          <cell r="J2316" t="str">
            <v>UND</v>
          </cell>
          <cell r="K2316" t="str">
            <v>CANT.</v>
          </cell>
          <cell r="L2316" t="str">
            <v>DESP.%</v>
          </cell>
          <cell r="M2316" t="str">
            <v>PRECIO UNIT</v>
          </cell>
          <cell r="N2316" t="str">
            <v>VALOR TOTAL</v>
          </cell>
        </row>
        <row r="2318">
          <cell r="B2318" t="str">
            <v>MO04</v>
          </cell>
          <cell r="C2318" t="str">
            <v>AYUDANTE</v>
          </cell>
          <cell r="J2318" t="str">
            <v>Hora</v>
          </cell>
          <cell r="K2318">
            <v>9.4</v>
          </cell>
          <cell r="L2318">
            <v>0</v>
          </cell>
          <cell r="M2318">
            <v>5585.1951348458342</v>
          </cell>
          <cell r="N2318">
            <v>52500.834267550847</v>
          </cell>
        </row>
        <row r="2319">
          <cell r="B2319" t="str">
            <v>MO05</v>
          </cell>
          <cell r="C2319" t="str">
            <v>OFICIAL</v>
          </cell>
          <cell r="J2319" t="str">
            <v>Hora</v>
          </cell>
          <cell r="K2319">
            <v>9.4</v>
          </cell>
          <cell r="L2319">
            <v>0</v>
          </cell>
          <cell r="M2319">
            <v>8130.7501348458327</v>
          </cell>
          <cell r="N2319">
            <v>76429.051267550836</v>
          </cell>
        </row>
        <row r="2320">
          <cell r="B2320" t="str">
            <v>MO12</v>
          </cell>
          <cell r="C2320" t="str">
            <v>TÉCNICO ELECTRISÍSTA</v>
          </cell>
          <cell r="J2320" t="str">
            <v>Hora</v>
          </cell>
          <cell r="K2320">
            <v>9.4</v>
          </cell>
          <cell r="L2320">
            <v>0</v>
          </cell>
          <cell r="M2320">
            <v>12729.441666666668</v>
          </cell>
          <cell r="N2320">
            <v>119656.75166666668</v>
          </cell>
        </row>
        <row r="2321">
          <cell r="B2321" t="str">
            <v>HRMN</v>
          </cell>
          <cell r="C2321" t="str">
            <v>HERRAMIENTA DE INSTALACIÓN ELÉCTRICA</v>
          </cell>
          <cell r="J2321" t="str">
            <v>Glob</v>
          </cell>
          <cell r="K2321">
            <v>0.2746268</v>
          </cell>
          <cell r="L2321">
            <v>0</v>
          </cell>
          <cell r="M2321">
            <v>248586.63720176835</v>
          </cell>
          <cell r="N2321">
            <v>68268.552697482592</v>
          </cell>
        </row>
        <row r="2322">
          <cell r="B2322" t="str">
            <v>EL17</v>
          </cell>
          <cell r="C2322" t="str">
            <v>TABLERO 2F-12 CTOS CON PUERTA</v>
          </cell>
          <cell r="J2322" t="str">
            <v>UND</v>
          </cell>
          <cell r="K2322">
            <v>1</v>
          </cell>
          <cell r="L2322">
            <v>0</v>
          </cell>
          <cell r="M2322">
            <v>79447.97</v>
          </cell>
          <cell r="N2322">
            <v>79447.97</v>
          </cell>
        </row>
        <row r="2323">
          <cell r="B2323" t="str">
            <v>EL02</v>
          </cell>
          <cell r="C2323" t="str">
            <v>BREAKER DE 1*20 AMP</v>
          </cell>
          <cell r="J2323" t="str">
            <v>UND</v>
          </cell>
          <cell r="K2323">
            <v>5</v>
          </cell>
          <cell r="L2323">
            <v>0</v>
          </cell>
          <cell r="M2323">
            <v>21132</v>
          </cell>
          <cell r="N2323">
            <v>105660</v>
          </cell>
        </row>
        <row r="2325">
          <cell r="B2325" t="str">
            <v>Materiales</v>
          </cell>
          <cell r="D2325" t="str">
            <v>Equipos</v>
          </cell>
          <cell r="F2325" t="str">
            <v>AIU</v>
          </cell>
          <cell r="H2325" t="str">
            <v>Subtotal</v>
          </cell>
          <cell r="J2325" t="str">
            <v>Mano de Obra</v>
          </cell>
          <cell r="K2325" t="str">
            <v>Otros</v>
          </cell>
          <cell r="M2325" t="str">
            <v>VALOR TOTAL</v>
          </cell>
        </row>
        <row r="2326">
          <cell r="B2326">
            <v>185107.97</v>
          </cell>
          <cell r="D2326">
            <v>68268.552697482592</v>
          </cell>
          <cell r="F2326">
            <v>0</v>
          </cell>
          <cell r="H2326">
            <v>253376.52269748261</v>
          </cell>
          <cell r="J2326">
            <v>248586.63720176835</v>
          </cell>
          <cell r="K2326">
            <v>0</v>
          </cell>
          <cell r="M2326">
            <v>501963.15989925095</v>
          </cell>
        </row>
        <row r="2329">
          <cell r="B2329" t="str">
            <v>09-09</v>
          </cell>
          <cell r="C2329" t="str">
            <v>SUMINISTRO E INSTALACION DE TABLERO MONOFASICO DE 6 CIRCUITOS 120V.</v>
          </cell>
          <cell r="M2329" t="str">
            <v>UND</v>
          </cell>
        </row>
        <row r="2330">
          <cell r="C2330" t="str">
            <v>DESCRIPCIÓN</v>
          </cell>
          <cell r="J2330" t="str">
            <v>UND</v>
          </cell>
          <cell r="K2330" t="str">
            <v>CANT.</v>
          </cell>
          <cell r="L2330" t="str">
            <v>DESP.%</v>
          </cell>
          <cell r="M2330" t="str">
            <v>PRECIO UNIT</v>
          </cell>
          <cell r="N2330" t="str">
            <v>VALOR TOTAL</v>
          </cell>
        </row>
        <row r="2332">
          <cell r="B2332" t="str">
            <v>MO04</v>
          </cell>
          <cell r="C2332" t="str">
            <v>AYUDANTE</v>
          </cell>
          <cell r="J2332" t="str">
            <v>Hora</v>
          </cell>
          <cell r="K2332">
            <v>6</v>
          </cell>
          <cell r="L2332">
            <v>0</v>
          </cell>
          <cell r="M2332">
            <v>5585.1951348458342</v>
          </cell>
          <cell r="N2332">
            <v>33511.170809075003</v>
          </cell>
        </row>
        <row r="2333">
          <cell r="B2333" t="str">
            <v>MO05</v>
          </cell>
          <cell r="C2333" t="str">
            <v>OFICIAL</v>
          </cell>
          <cell r="J2333" t="str">
            <v>Hora</v>
          </cell>
          <cell r="K2333">
            <v>6</v>
          </cell>
          <cell r="L2333">
            <v>0</v>
          </cell>
          <cell r="M2333">
            <v>8130.7501348458327</v>
          </cell>
          <cell r="N2333">
            <v>48784.500809074998</v>
          </cell>
        </row>
        <row r="2334">
          <cell r="B2334" t="str">
            <v>MO12</v>
          </cell>
          <cell r="C2334" t="str">
            <v>TÉCNICO ELECTRISÍSTA</v>
          </cell>
          <cell r="J2334" t="str">
            <v>Hora</v>
          </cell>
          <cell r="K2334">
            <v>6</v>
          </cell>
          <cell r="L2334">
            <v>0</v>
          </cell>
          <cell r="M2334">
            <v>12729.441666666668</v>
          </cell>
          <cell r="N2334">
            <v>76376.650000000009</v>
          </cell>
        </row>
        <row r="2335">
          <cell r="B2335" t="str">
            <v>HRMN</v>
          </cell>
          <cell r="C2335" t="str">
            <v>HERRAMIENTA DE INSTALACIÓN ELÉCTRICA</v>
          </cell>
          <cell r="J2335" t="str">
            <v>Glob</v>
          </cell>
          <cell r="K2335">
            <v>0.1256235</v>
          </cell>
          <cell r="L2335">
            <v>0</v>
          </cell>
          <cell r="M2335">
            <v>158672.32161814999</v>
          </cell>
          <cell r="N2335">
            <v>19932.972394797664</v>
          </cell>
        </row>
        <row r="2336">
          <cell r="B2336" t="str">
            <v>EL16</v>
          </cell>
          <cell r="C2336" t="str">
            <v xml:space="preserve">TABLERO 1F-6 CTOS </v>
          </cell>
          <cell r="J2336" t="str">
            <v>UND</v>
          </cell>
          <cell r="K2336">
            <v>1</v>
          </cell>
          <cell r="L2336">
            <v>0</v>
          </cell>
          <cell r="M2336">
            <v>23454.899999999998</v>
          </cell>
          <cell r="N2336">
            <v>23454.899999999998</v>
          </cell>
        </row>
        <row r="2337">
          <cell r="B2337" t="str">
            <v>EL02</v>
          </cell>
          <cell r="C2337" t="str">
            <v>BREAKER DE 1*20 AMP</v>
          </cell>
          <cell r="J2337" t="str">
            <v>UND</v>
          </cell>
          <cell r="K2337">
            <v>5</v>
          </cell>
          <cell r="L2337">
            <v>0</v>
          </cell>
          <cell r="M2337">
            <v>21132</v>
          </cell>
          <cell r="N2337">
            <v>105660</v>
          </cell>
        </row>
        <row r="2339">
          <cell r="B2339" t="str">
            <v>Materiales</v>
          </cell>
          <cell r="D2339" t="str">
            <v>Equipos</v>
          </cell>
          <cell r="F2339" t="str">
            <v>AIU</v>
          </cell>
          <cell r="H2339" t="str">
            <v>Subtotal</v>
          </cell>
          <cell r="J2339" t="str">
            <v>Mano de Obra</v>
          </cell>
          <cell r="K2339" t="str">
            <v>Otros</v>
          </cell>
          <cell r="M2339" t="str">
            <v>VALOR TOTAL</v>
          </cell>
        </row>
        <row r="2340">
          <cell r="B2340">
            <v>129114.9</v>
          </cell>
          <cell r="D2340">
            <v>19932.972394797664</v>
          </cell>
          <cell r="F2340">
            <v>0</v>
          </cell>
          <cell r="H2340">
            <v>149047.87239479765</v>
          </cell>
          <cell r="J2340">
            <v>158672.32161814999</v>
          </cell>
          <cell r="M2340">
            <v>307720.19401294761</v>
          </cell>
        </row>
        <row r="2343">
          <cell r="B2343" t="str">
            <v>09-10</v>
          </cell>
          <cell r="C2343" t="str">
            <v>SUMINISTRO E INSTALACION DE RACK ABIERTO 11 RMS</v>
          </cell>
          <cell r="M2343" t="str">
            <v>UND</v>
          </cell>
        </row>
        <row r="2344">
          <cell r="C2344" t="str">
            <v>DESCRIPCIÓN</v>
          </cell>
          <cell r="J2344" t="str">
            <v>UND</v>
          </cell>
          <cell r="K2344" t="str">
            <v>CANT.</v>
          </cell>
          <cell r="L2344" t="str">
            <v>DESP.%</v>
          </cell>
          <cell r="M2344" t="str">
            <v>PRECIO UNIT</v>
          </cell>
          <cell r="N2344" t="str">
            <v>VALOR TOTAL</v>
          </cell>
        </row>
        <row r="2346">
          <cell r="B2346" t="str">
            <v>MO04</v>
          </cell>
          <cell r="C2346" t="str">
            <v>AYUDANTE</v>
          </cell>
          <cell r="J2346" t="str">
            <v>Hora</v>
          </cell>
          <cell r="K2346">
            <v>12</v>
          </cell>
          <cell r="L2346">
            <v>0</v>
          </cell>
          <cell r="M2346">
            <v>5585.1951348458342</v>
          </cell>
          <cell r="N2346">
            <v>67022.341618150007</v>
          </cell>
        </row>
        <row r="2347">
          <cell r="B2347" t="str">
            <v>MO05</v>
          </cell>
          <cell r="C2347" t="str">
            <v>OFICIAL</v>
          </cell>
          <cell r="J2347" t="str">
            <v>Hora</v>
          </cell>
          <cell r="K2347">
            <v>12</v>
          </cell>
          <cell r="L2347">
            <v>0</v>
          </cell>
          <cell r="M2347">
            <v>8130.7501348458327</v>
          </cell>
          <cell r="N2347">
            <v>97569.001618149996</v>
          </cell>
        </row>
        <row r="2348">
          <cell r="B2348" t="str">
            <v>MO12</v>
          </cell>
          <cell r="C2348" t="str">
            <v>TÉCNICO ELECTRISÍSTA</v>
          </cell>
          <cell r="J2348" t="str">
            <v>Hora</v>
          </cell>
          <cell r="K2348">
            <v>12</v>
          </cell>
          <cell r="L2348">
            <v>0</v>
          </cell>
          <cell r="M2348">
            <v>12729.441666666668</v>
          </cell>
          <cell r="N2348">
            <v>152753.30000000002</v>
          </cell>
        </row>
        <row r="2349">
          <cell r="B2349" t="str">
            <v>HRMN</v>
          </cell>
          <cell r="C2349" t="str">
            <v>HERRAMIENTA DE INSTALACIÓN ELÉCTRICA</v>
          </cell>
          <cell r="J2349" t="str">
            <v>Glob</v>
          </cell>
          <cell r="K2349">
            <v>0.18616150000000001</v>
          </cell>
          <cell r="L2349">
            <v>0</v>
          </cell>
          <cell r="M2349">
            <v>317344.64323629998</v>
          </cell>
          <cell r="N2349">
            <v>59077.354801834459</v>
          </cell>
        </row>
        <row r="2350">
          <cell r="B2350" t="str">
            <v>EL15</v>
          </cell>
          <cell r="C2350" t="str">
            <v>RACK ABIERTO 11 RMS</v>
          </cell>
          <cell r="J2350" t="str">
            <v>UND</v>
          </cell>
          <cell r="K2350">
            <v>1</v>
          </cell>
          <cell r="L2350">
            <v>0</v>
          </cell>
          <cell r="M2350">
            <v>363473.6</v>
          </cell>
          <cell r="N2350">
            <v>363473.6</v>
          </cell>
        </row>
        <row r="2351">
          <cell r="B2351" t="str">
            <v>EL13</v>
          </cell>
          <cell r="C2351" t="str">
            <v>MULTITOMA</v>
          </cell>
          <cell r="J2351" t="str">
            <v>UND</v>
          </cell>
          <cell r="K2351">
            <v>1</v>
          </cell>
          <cell r="L2351">
            <v>0</v>
          </cell>
          <cell r="M2351">
            <v>104169.03</v>
          </cell>
          <cell r="N2351">
            <v>104169.03</v>
          </cell>
        </row>
        <row r="2353">
          <cell r="B2353" t="str">
            <v>Materiales</v>
          </cell>
          <cell r="D2353" t="str">
            <v>Equipos</v>
          </cell>
          <cell r="F2353" t="str">
            <v>AIU</v>
          </cell>
          <cell r="H2353" t="str">
            <v>Subtotal</v>
          </cell>
          <cell r="J2353" t="str">
            <v>Mano de Obra</v>
          </cell>
          <cell r="K2353" t="str">
            <v>Otros</v>
          </cell>
          <cell r="M2353" t="str">
            <v>VALOR TOTAL</v>
          </cell>
        </row>
        <row r="2354">
          <cell r="B2354">
            <v>467642.63</v>
          </cell>
          <cell r="D2354">
            <v>59077.354801834459</v>
          </cell>
          <cell r="F2354">
            <v>0</v>
          </cell>
          <cell r="H2354">
            <v>526719.98480183445</v>
          </cell>
          <cell r="J2354">
            <v>317344.64323629998</v>
          </cell>
          <cell r="K2354">
            <v>0</v>
          </cell>
          <cell r="M2354">
            <v>844064.62803813443</v>
          </cell>
        </row>
        <row r="2357">
          <cell r="B2357" t="str">
            <v>09-11</v>
          </cell>
          <cell r="C2357" t="str">
            <v>SUMINISTRO E INSTALACIÓN DE PATCH PANEL 16 PUERTOS CAT 6. MARCA LEVITON O SUPERIOR.</v>
          </cell>
          <cell r="M2357" t="str">
            <v>UND</v>
          </cell>
        </row>
        <row r="2358">
          <cell r="C2358" t="str">
            <v>DESCRIPCIÓN</v>
          </cell>
          <cell r="J2358" t="str">
            <v>UND</v>
          </cell>
          <cell r="K2358" t="str">
            <v>CANT.</v>
          </cell>
          <cell r="L2358" t="str">
            <v>DESP.%</v>
          </cell>
          <cell r="M2358" t="str">
            <v>PRECIO UNIT</v>
          </cell>
          <cell r="N2358" t="str">
            <v>VALOR TOTAL</v>
          </cell>
        </row>
        <row r="2360">
          <cell r="B2360" t="str">
            <v>MO04</v>
          </cell>
          <cell r="C2360" t="str">
            <v>AYUDANTE</v>
          </cell>
          <cell r="J2360" t="str">
            <v>Hora</v>
          </cell>
          <cell r="K2360">
            <v>2.95</v>
          </cell>
          <cell r="L2360">
            <v>0</v>
          </cell>
          <cell r="M2360">
            <v>5585.1951348458342</v>
          </cell>
          <cell r="N2360">
            <v>16476.325647795213</v>
          </cell>
        </row>
        <row r="2361">
          <cell r="B2361" t="str">
            <v>MO05</v>
          </cell>
          <cell r="C2361" t="str">
            <v>OFICIAL</v>
          </cell>
          <cell r="J2361" t="str">
            <v>Hora</v>
          </cell>
          <cell r="K2361">
            <v>2.95</v>
          </cell>
          <cell r="L2361">
            <v>0</v>
          </cell>
          <cell r="M2361">
            <v>8130.7501348458327</v>
          </cell>
          <cell r="N2361">
            <v>23985.712897795209</v>
          </cell>
        </row>
        <row r="2362">
          <cell r="B2362" t="str">
            <v>MO12</v>
          </cell>
          <cell r="C2362" t="str">
            <v>TÉCNICO ELECTRISÍSTA</v>
          </cell>
          <cell r="J2362" t="str">
            <v>Hora</v>
          </cell>
          <cell r="K2362">
            <v>2.95</v>
          </cell>
          <cell r="L2362">
            <v>0</v>
          </cell>
          <cell r="M2362">
            <v>12729.441666666668</v>
          </cell>
          <cell r="N2362">
            <v>37551.85291666667</v>
          </cell>
        </row>
        <row r="2363">
          <cell r="B2363" t="str">
            <v>HRMN</v>
          </cell>
          <cell r="C2363" t="str">
            <v>HERRAMIENTA DE INSTALACIÓN ELÉCTRICA</v>
          </cell>
          <cell r="J2363" t="str">
            <v>Glob</v>
          </cell>
          <cell r="K2363">
            <v>0.11942</v>
          </cell>
          <cell r="L2363">
            <v>0</v>
          </cell>
          <cell r="M2363">
            <v>78013.891462257088</v>
          </cell>
          <cell r="N2363">
            <v>9316.4189184227416</v>
          </cell>
        </row>
        <row r="2364">
          <cell r="B2364" t="str">
            <v>EL21</v>
          </cell>
          <cell r="C2364" t="str">
            <v>PATCH PANEL 16 PUERTOS CAT 6</v>
          </cell>
          <cell r="J2364" t="str">
            <v>UND</v>
          </cell>
          <cell r="K2364">
            <v>1</v>
          </cell>
          <cell r="L2364">
            <v>0</v>
          </cell>
          <cell r="M2364">
            <v>380800</v>
          </cell>
          <cell r="N2364">
            <v>380800</v>
          </cell>
        </row>
        <row r="2366">
          <cell r="B2366" t="str">
            <v>Materiales</v>
          </cell>
          <cell r="D2366" t="str">
            <v>Equipos</v>
          </cell>
          <cell r="F2366" t="str">
            <v>AIU</v>
          </cell>
          <cell r="H2366" t="str">
            <v>Subtotal</v>
          </cell>
          <cell r="J2366" t="str">
            <v>Mano de Obra</v>
          </cell>
          <cell r="K2366" t="str">
            <v>Otros</v>
          </cell>
          <cell r="M2366" t="str">
            <v>VALOR TOTAL</v>
          </cell>
        </row>
        <row r="2367">
          <cell r="B2367">
            <v>380800</v>
          </cell>
          <cell r="D2367">
            <v>9316.4189184227416</v>
          </cell>
          <cell r="F2367">
            <v>0</v>
          </cell>
          <cell r="H2367">
            <v>390116.41891842271</v>
          </cell>
          <cell r="J2367">
            <v>78013.891462257088</v>
          </cell>
          <cell r="M2367">
            <v>468130.31038067979</v>
          </cell>
        </row>
        <row r="2370">
          <cell r="B2370" t="str">
            <v>09-12</v>
          </cell>
          <cell r="C2370" t="str">
            <v>SUMINISTRO E INSTALACIÓN DE BANDEJA DE FIBRA ÓPTICA PARA INSTALAR EN RACK 1 UNIDAD DE RACK  CON 1 SNACKS DE 6 ACOPLES DUPLEX LC/LC</v>
          </cell>
          <cell r="M2370" t="str">
            <v>UND</v>
          </cell>
        </row>
        <row r="2371">
          <cell r="C2371" t="str">
            <v>DESCRIPCIÓN</v>
          </cell>
          <cell r="J2371" t="str">
            <v>UND</v>
          </cell>
          <cell r="K2371" t="str">
            <v>CANT.</v>
          </cell>
          <cell r="L2371" t="str">
            <v>DESP.%</v>
          </cell>
          <cell r="M2371" t="str">
            <v>PRECIO UNIT</v>
          </cell>
          <cell r="N2371" t="str">
            <v>VALOR TOTAL</v>
          </cell>
        </row>
        <row r="2373">
          <cell r="B2373" t="str">
            <v>MO04</v>
          </cell>
          <cell r="C2373" t="str">
            <v>AYUDANTE</v>
          </cell>
          <cell r="J2373" t="str">
            <v>Hora</v>
          </cell>
          <cell r="K2373">
            <v>10.8</v>
          </cell>
          <cell r="L2373">
            <v>0</v>
          </cell>
          <cell r="M2373">
            <v>5585.1951348458342</v>
          </cell>
          <cell r="N2373">
            <v>60320.107456335012</v>
          </cell>
        </row>
        <row r="2374">
          <cell r="B2374" t="str">
            <v>MO12</v>
          </cell>
          <cell r="C2374" t="str">
            <v>TÉCNICO ELECTRISÍSTA</v>
          </cell>
          <cell r="J2374" t="str">
            <v>Hora</v>
          </cell>
          <cell r="K2374">
            <v>10.8</v>
          </cell>
          <cell r="L2374">
            <v>0</v>
          </cell>
          <cell r="M2374">
            <v>12729.441666666668</v>
          </cell>
          <cell r="N2374">
            <v>137477.97000000003</v>
          </cell>
        </row>
        <row r="2375">
          <cell r="B2375" t="str">
            <v>HRMN</v>
          </cell>
          <cell r="C2375" t="str">
            <v>HERRAMIENTA DE INSTALACIÓN ELÉCTRICA</v>
          </cell>
          <cell r="J2375" t="str">
            <v>Glob</v>
          </cell>
          <cell r="K2375">
            <v>0.26</v>
          </cell>
          <cell r="L2375">
            <v>0</v>
          </cell>
          <cell r="M2375">
            <v>197798.07745633504</v>
          </cell>
          <cell r="N2375">
            <v>51427.500138647112</v>
          </cell>
        </row>
        <row r="2376">
          <cell r="B2376" t="str">
            <v>EL01</v>
          </cell>
          <cell r="C2376" t="str">
            <v>BANDEJA FIBRA OPTICA</v>
          </cell>
          <cell r="J2376" t="str">
            <v>UND</v>
          </cell>
          <cell r="K2376">
            <v>1</v>
          </cell>
          <cell r="L2376">
            <v>0</v>
          </cell>
          <cell r="M2376">
            <v>692574.05</v>
          </cell>
          <cell r="N2376">
            <v>692574.05</v>
          </cell>
        </row>
        <row r="2377">
          <cell r="B2377" t="str">
            <v>EL42</v>
          </cell>
          <cell r="C2377" t="str">
            <v>SNAP  6HIL LC MM P/BANDEJA MODULAR</v>
          </cell>
          <cell r="J2377" t="str">
            <v>UND</v>
          </cell>
          <cell r="K2377">
            <v>1</v>
          </cell>
          <cell r="L2377">
            <v>0</v>
          </cell>
          <cell r="M2377">
            <v>189079</v>
          </cell>
          <cell r="N2377">
            <v>189079</v>
          </cell>
        </row>
        <row r="2379">
          <cell r="B2379" t="str">
            <v>Materiales</v>
          </cell>
          <cell r="D2379" t="str">
            <v>Equipos</v>
          </cell>
          <cell r="F2379" t="str">
            <v>AIU</v>
          </cell>
          <cell r="H2379" t="str">
            <v>Subtotal</v>
          </cell>
          <cell r="J2379" t="str">
            <v>Mano de Obra</v>
          </cell>
          <cell r="K2379" t="str">
            <v>Otros</v>
          </cell>
          <cell r="M2379" t="str">
            <v>VALOR TOTAL</v>
          </cell>
        </row>
        <row r="2380">
          <cell r="B2380">
            <v>881653.05</v>
          </cell>
          <cell r="D2380">
            <v>51427.500138647112</v>
          </cell>
          <cell r="F2380">
            <v>0</v>
          </cell>
          <cell r="H2380">
            <v>933080.5501386472</v>
          </cell>
          <cell r="J2380">
            <v>197798.07745633504</v>
          </cell>
          <cell r="K2380">
            <v>0</v>
          </cell>
          <cell r="M2380">
            <v>1130878.6275949823</v>
          </cell>
        </row>
        <row r="2383">
          <cell r="B2383" t="str">
            <v>09-13</v>
          </cell>
          <cell r="C2383" t="str">
            <v>SUMISTRO E INSTALACION DE FIBRA OPTICA ARMADA OM4 12 HILOS</v>
          </cell>
          <cell r="M2383" t="str">
            <v>ML</v>
          </cell>
        </row>
        <row r="2384">
          <cell r="C2384" t="str">
            <v>DESCRIPCIÓN</v>
          </cell>
          <cell r="J2384" t="str">
            <v>UND</v>
          </cell>
          <cell r="K2384" t="str">
            <v>CANT.</v>
          </cell>
          <cell r="L2384" t="str">
            <v>DESP.%</v>
          </cell>
          <cell r="M2384" t="str">
            <v>PRECIO UNIT</v>
          </cell>
          <cell r="N2384" t="str">
            <v>VALOR TOTAL</v>
          </cell>
        </row>
        <row r="2386">
          <cell r="B2386" t="str">
            <v>MO04</v>
          </cell>
          <cell r="C2386" t="str">
            <v>AYUDANTE</v>
          </cell>
          <cell r="J2386" t="str">
            <v>Hora</v>
          </cell>
          <cell r="K2386">
            <v>0.11</v>
          </cell>
          <cell r="L2386">
            <v>0</v>
          </cell>
          <cell r="M2386">
            <v>5585.1951348458342</v>
          </cell>
          <cell r="N2386">
            <v>614.37146483304173</v>
          </cell>
        </row>
        <row r="2387">
          <cell r="B2387" t="str">
            <v>MO05</v>
          </cell>
          <cell r="C2387" t="str">
            <v>OFICIAL</v>
          </cell>
          <cell r="J2387" t="str">
            <v>Hora</v>
          </cell>
          <cell r="K2387">
            <v>0.11</v>
          </cell>
          <cell r="L2387">
            <v>0</v>
          </cell>
          <cell r="M2387">
            <v>8130.7501348458327</v>
          </cell>
          <cell r="N2387">
            <v>894.38251483304157</v>
          </cell>
        </row>
        <row r="2388">
          <cell r="B2388" t="str">
            <v>MO12</v>
          </cell>
          <cell r="C2388" t="str">
            <v>TÉCNICO ELECTRISÍSTA</v>
          </cell>
          <cell r="J2388" t="str">
            <v>Hora</v>
          </cell>
          <cell r="K2388">
            <v>0.11</v>
          </cell>
          <cell r="L2388">
            <v>0</v>
          </cell>
          <cell r="M2388">
            <v>12729.441666666668</v>
          </cell>
          <cell r="N2388">
            <v>1400.2385833333335</v>
          </cell>
        </row>
        <row r="2389">
          <cell r="B2389" t="str">
            <v>HRMN</v>
          </cell>
          <cell r="C2389" t="str">
            <v>HERRAMIENTA DE INSTALACIÓN ELÉCTRICA</v>
          </cell>
          <cell r="J2389" t="str">
            <v>Glob</v>
          </cell>
          <cell r="K2389">
            <v>0.18747939999999999</v>
          </cell>
          <cell r="L2389">
            <v>0</v>
          </cell>
          <cell r="M2389">
            <v>2908.9925629994168</v>
          </cell>
          <cell r="N2389">
            <v>545.37618031559282</v>
          </cell>
        </row>
        <row r="2390">
          <cell r="B2390" t="str">
            <v>EL10</v>
          </cell>
          <cell r="C2390" t="str">
            <v>FIBRA OPTICA ARMADA OM4 12 HILOS</v>
          </cell>
          <cell r="J2390" t="str">
            <v>ML</v>
          </cell>
          <cell r="K2390">
            <v>1</v>
          </cell>
          <cell r="L2390">
            <v>0</v>
          </cell>
          <cell r="M2390">
            <v>19081.947499999998</v>
          </cell>
          <cell r="N2390">
            <v>19081.947499999998</v>
          </cell>
        </row>
        <row r="2392">
          <cell r="B2392" t="str">
            <v>Materiales</v>
          </cell>
          <cell r="D2392" t="str">
            <v>Equipos</v>
          </cell>
          <cell r="F2392" t="str">
            <v>AIU</v>
          </cell>
          <cell r="H2392" t="str">
            <v>Subtotal</v>
          </cell>
          <cell r="J2392" t="str">
            <v>Mano de Obra</v>
          </cell>
          <cell r="K2392" t="str">
            <v>Otros</v>
          </cell>
          <cell r="M2392" t="str">
            <v>VALOR TOTAL</v>
          </cell>
        </row>
        <row r="2393">
          <cell r="B2393">
            <v>19081.947499999998</v>
          </cell>
          <cell r="D2393">
            <v>545.37618031559282</v>
          </cell>
          <cell r="F2393">
            <v>0</v>
          </cell>
          <cell r="H2393">
            <v>19627.323680315592</v>
          </cell>
          <cell r="J2393">
            <v>2908.9925629994168</v>
          </cell>
          <cell r="M2393">
            <v>22536.31624331501</v>
          </cell>
        </row>
        <row r="2396">
          <cell r="B2396" t="str">
            <v>09-14</v>
          </cell>
          <cell r="C2396" t="str">
            <v>SUMINISTRO E INSTALACION DE UPS MONOFASICA DE 1 KVA.</v>
          </cell>
          <cell r="M2396" t="str">
            <v>UND</v>
          </cell>
        </row>
        <row r="2397">
          <cell r="C2397" t="str">
            <v>DESCRIPCIÓN</v>
          </cell>
          <cell r="J2397" t="str">
            <v>UND</v>
          </cell>
          <cell r="K2397" t="str">
            <v>CANT.</v>
          </cell>
          <cell r="L2397" t="str">
            <v>DESP.%</v>
          </cell>
          <cell r="M2397" t="str">
            <v>PRECIO UNIT</v>
          </cell>
          <cell r="N2397" t="str">
            <v>VALOR TOTAL</v>
          </cell>
        </row>
        <row r="2399">
          <cell r="B2399" t="str">
            <v>MO04</v>
          </cell>
          <cell r="C2399" t="str">
            <v>AYUDANTE</v>
          </cell>
          <cell r="J2399" t="str">
            <v>Hora</v>
          </cell>
          <cell r="K2399">
            <v>15</v>
          </cell>
          <cell r="L2399">
            <v>0</v>
          </cell>
          <cell r="M2399">
            <v>5585.1951348458342</v>
          </cell>
          <cell r="N2399">
            <v>83777.927022687509</v>
          </cell>
        </row>
        <row r="2400">
          <cell r="B2400" t="str">
            <v>MO05</v>
          </cell>
          <cell r="C2400" t="str">
            <v>OFICIAL</v>
          </cell>
          <cell r="J2400" t="str">
            <v>Hora</v>
          </cell>
          <cell r="K2400">
            <v>15</v>
          </cell>
          <cell r="L2400">
            <v>0</v>
          </cell>
          <cell r="M2400">
            <v>8130.7501348458327</v>
          </cell>
          <cell r="N2400">
            <v>121961.25202268749</v>
          </cell>
        </row>
        <row r="2401">
          <cell r="B2401" t="str">
            <v>MO12</v>
          </cell>
          <cell r="C2401" t="str">
            <v>TÉCNICO ELECTRISÍSTA</v>
          </cell>
          <cell r="J2401" t="str">
            <v>Hora</v>
          </cell>
          <cell r="K2401">
            <v>15</v>
          </cell>
          <cell r="L2401">
            <v>0</v>
          </cell>
          <cell r="M2401">
            <v>12729.441666666668</v>
          </cell>
          <cell r="N2401">
            <v>190941.625</v>
          </cell>
        </row>
        <row r="2402">
          <cell r="B2402" t="str">
            <v>HRMN</v>
          </cell>
          <cell r="C2402" t="str">
            <v>HERRAMIENTA DE INSTALACIÓN ELÉCTRICA</v>
          </cell>
          <cell r="J2402" t="str">
            <v>Glob</v>
          </cell>
          <cell r="K2402">
            <v>0.26106000000000001</v>
          </cell>
          <cell r="L2402">
            <v>0</v>
          </cell>
          <cell r="M2402">
            <v>396680.80404537497</v>
          </cell>
          <cell r="N2402">
            <v>103557.49070408559</v>
          </cell>
        </row>
        <row r="2403">
          <cell r="B2403" t="str">
            <v>EL20</v>
          </cell>
          <cell r="C2403" t="str">
            <v>UPS MONOFASICA DE 1 KVA</v>
          </cell>
          <cell r="J2403" t="str">
            <v>ML</v>
          </cell>
          <cell r="K2403">
            <v>1</v>
          </cell>
          <cell r="L2403">
            <v>0</v>
          </cell>
          <cell r="M2403">
            <v>852040</v>
          </cell>
          <cell r="N2403">
            <v>852040</v>
          </cell>
        </row>
        <row r="2405">
          <cell r="B2405" t="str">
            <v>Materiales</v>
          </cell>
          <cell r="D2405" t="str">
            <v>Equipos</v>
          </cell>
          <cell r="F2405" t="str">
            <v>AIU</v>
          </cell>
          <cell r="H2405" t="str">
            <v>Subtotal</v>
          </cell>
          <cell r="J2405" t="str">
            <v>Mano de Obra</v>
          </cell>
          <cell r="K2405" t="str">
            <v>Otros</v>
          </cell>
          <cell r="M2405" t="str">
            <v>VALOR TOTAL</v>
          </cell>
        </row>
        <row r="2406">
          <cell r="B2406">
            <v>852040</v>
          </cell>
          <cell r="D2406">
            <v>103557.49070408559</v>
          </cell>
          <cell r="F2406">
            <v>0</v>
          </cell>
          <cell r="H2406">
            <v>955597.49070408556</v>
          </cell>
          <cell r="J2406">
            <v>396680.80404537497</v>
          </cell>
          <cell r="K2406">
            <v>0</v>
          </cell>
          <cell r="M2406">
            <v>1352278.2947494606</v>
          </cell>
        </row>
        <row r="2409">
          <cell r="B2409" t="str">
            <v>09-15</v>
          </cell>
          <cell r="C2409" t="str">
            <v>SUMINISTRO E INSTALACION DE SALIDA PARA LUMINARIA TIPO ALUMBRADO PÚBLICO 100W LED, INCLUYE CABLE#12 Y ACCESORIOS DE FIJACIÓN.</v>
          </cell>
          <cell r="M2409" t="str">
            <v>UND</v>
          </cell>
        </row>
        <row r="2411">
          <cell r="B2411" t="str">
            <v>MO04</v>
          </cell>
          <cell r="C2411" t="str">
            <v>AYUDANTE</v>
          </cell>
          <cell r="J2411" t="str">
            <v>Hora</v>
          </cell>
          <cell r="K2411">
            <v>1.25</v>
          </cell>
          <cell r="L2411">
            <v>0</v>
          </cell>
          <cell r="M2411">
            <v>5585.1951348458342</v>
          </cell>
          <cell r="N2411">
            <v>6981.493918557293</v>
          </cell>
        </row>
        <row r="2412">
          <cell r="B2412" t="str">
            <v>MO05</v>
          </cell>
          <cell r="C2412" t="str">
            <v>OFICIAL</v>
          </cell>
          <cell r="J2412" t="str">
            <v>Hora</v>
          </cell>
          <cell r="K2412">
            <v>1.25</v>
          </cell>
          <cell r="L2412">
            <v>0</v>
          </cell>
          <cell r="M2412">
            <v>8130.7501348458327</v>
          </cell>
          <cell r="N2412">
            <v>10163.437668557292</v>
          </cell>
        </row>
        <row r="2413">
          <cell r="B2413" t="str">
            <v>MO12</v>
          </cell>
          <cell r="C2413" t="str">
            <v>TÉCNICO ELECTRISÍSTA</v>
          </cell>
          <cell r="J2413" t="str">
            <v>Hora</v>
          </cell>
          <cell r="K2413">
            <v>1.25</v>
          </cell>
          <cell r="L2413">
            <v>0</v>
          </cell>
          <cell r="M2413">
            <v>12729.441666666668</v>
          </cell>
          <cell r="N2413">
            <v>15911.802083333334</v>
          </cell>
        </row>
        <row r="2414">
          <cell r="B2414" t="str">
            <v>HRMN</v>
          </cell>
          <cell r="C2414" t="str">
            <v>HERRAMIENTA DE INSTALACIÓN ELÉCTRICA</v>
          </cell>
          <cell r="J2414" t="str">
            <v>Día</v>
          </cell>
          <cell r="K2414">
            <v>5.2083333333333336E-2</v>
          </cell>
          <cell r="L2414">
            <v>0</v>
          </cell>
          <cell r="M2414">
            <v>33056.733670447917</v>
          </cell>
          <cell r="N2414">
            <v>1721.7048786691623</v>
          </cell>
        </row>
        <row r="2415">
          <cell r="B2415" t="str">
            <v>EL03</v>
          </cell>
          <cell r="C2415" t="str">
            <v>CABLE DE COBRE THWN #12</v>
          </cell>
          <cell r="J2415" t="str">
            <v>ML</v>
          </cell>
          <cell r="K2415">
            <v>13.5</v>
          </cell>
          <cell r="L2415">
            <v>0</v>
          </cell>
          <cell r="M2415">
            <v>2033</v>
          </cell>
          <cell r="N2415">
            <v>27445.5</v>
          </cell>
        </row>
        <row r="2416">
          <cell r="B2416" t="str">
            <v>AC11</v>
          </cell>
          <cell r="C2416" t="str">
            <v>Alambre Negroº18</v>
          </cell>
          <cell r="J2416" t="str">
            <v>KG</v>
          </cell>
          <cell r="K2416">
            <v>0.111</v>
          </cell>
          <cell r="L2416">
            <v>0</v>
          </cell>
          <cell r="M2416">
            <v>4165</v>
          </cell>
          <cell r="N2416">
            <v>462.315</v>
          </cell>
        </row>
        <row r="2417">
          <cell r="B2417" t="str">
            <v>EL08</v>
          </cell>
          <cell r="C2417" t="str">
            <v>CINTA AISLANTE # 33</v>
          </cell>
          <cell r="J2417" t="str">
            <v>UND</v>
          </cell>
          <cell r="K2417">
            <v>0.01</v>
          </cell>
          <cell r="L2417">
            <v>0</v>
          </cell>
          <cell r="M2417">
            <v>12388</v>
          </cell>
          <cell r="N2417">
            <v>123.88000000000001</v>
          </cell>
        </row>
        <row r="2418">
          <cell r="B2418" t="str">
            <v>EL07</v>
          </cell>
          <cell r="C2418" t="str">
            <v>CAJA C-26  2X4 GALVANIZA RECTANGULAR</v>
          </cell>
          <cell r="J2418" t="str">
            <v>UND</v>
          </cell>
          <cell r="K2418">
            <v>1</v>
          </cell>
          <cell r="L2418">
            <v>0</v>
          </cell>
          <cell r="M2418">
            <v>1356.6237999999998</v>
          </cell>
          <cell r="N2418">
            <v>1356.6237999999998</v>
          </cell>
        </row>
        <row r="2419">
          <cell r="B2419" t="str">
            <v>HS81</v>
          </cell>
          <cell r="C2419" t="str">
            <v>TUBO CONDUIT PVC 3/4</v>
          </cell>
          <cell r="J2419" t="str">
            <v>ML</v>
          </cell>
          <cell r="K2419">
            <v>3</v>
          </cell>
          <cell r="L2419">
            <v>0</v>
          </cell>
          <cell r="M2419">
            <v>6182</v>
          </cell>
          <cell r="N2419">
            <v>18546</v>
          </cell>
        </row>
        <row r="2420">
          <cell r="B2420" t="str">
            <v>HS82</v>
          </cell>
          <cell r="C2420" t="str">
            <v>CURVA CONDUIT PVC 3/4</v>
          </cell>
          <cell r="J2420" t="str">
            <v>UND</v>
          </cell>
          <cell r="K2420">
            <v>2</v>
          </cell>
          <cell r="L2420">
            <v>0</v>
          </cell>
          <cell r="M2420">
            <v>517</v>
          </cell>
          <cell r="N2420">
            <v>1034</v>
          </cell>
        </row>
        <row r="2421">
          <cell r="B2421" t="str">
            <v>HS73</v>
          </cell>
          <cell r="C2421" t="str">
            <v>LIMPIADOR PAVCO</v>
          </cell>
          <cell r="J2421" t="str">
            <v>UND</v>
          </cell>
          <cell r="K2421">
            <v>3.0000000000000001E-3</v>
          </cell>
          <cell r="L2421">
            <v>0</v>
          </cell>
          <cell r="M2421">
            <v>37220.82</v>
          </cell>
          <cell r="N2421">
            <v>111.66246</v>
          </cell>
        </row>
        <row r="2422">
          <cell r="B2422" t="str">
            <v>HS72</v>
          </cell>
          <cell r="C2422" t="str">
            <v>SOLDADURA PVC 1/4</v>
          </cell>
          <cell r="J2422" t="str">
            <v>GLN</v>
          </cell>
          <cell r="K2422">
            <v>3.0000000000000001E-3</v>
          </cell>
          <cell r="L2422">
            <v>0</v>
          </cell>
          <cell r="M2422">
            <v>77194.11</v>
          </cell>
          <cell r="N2422">
            <v>231.58233000000001</v>
          </cell>
        </row>
        <row r="2424">
          <cell r="B2424" t="str">
            <v>Materiales</v>
          </cell>
          <cell r="D2424" t="str">
            <v>Equipos</v>
          </cell>
          <cell r="F2424" t="str">
            <v>AIU</v>
          </cell>
          <cell r="H2424" t="str">
            <v>Subtotal</v>
          </cell>
          <cell r="J2424" t="str">
            <v>Mano de Obra</v>
          </cell>
          <cell r="K2424" t="str">
            <v>Otros</v>
          </cell>
          <cell r="M2424" t="str">
            <v>VALOR TOTAL</v>
          </cell>
        </row>
        <row r="2425">
          <cell r="B2425">
            <v>49311.563589999998</v>
          </cell>
          <cell r="D2425">
            <v>1721.7048786691623</v>
          </cell>
          <cell r="F2425">
            <v>0</v>
          </cell>
          <cell r="H2425">
            <v>51033.268468669157</v>
          </cell>
          <cell r="J2425">
            <v>33056.733670447917</v>
          </cell>
          <cell r="K2425">
            <v>0</v>
          </cell>
          <cell r="M2425">
            <v>84090.002139117074</v>
          </cell>
        </row>
        <row r="2428">
          <cell r="B2428" t="str">
            <v>09-16</v>
          </cell>
          <cell r="C2428" t="str">
            <v>SUMINISTRO E INSTALACIÓN DE POSTE DE CONCRETO DE 11X510 KG</v>
          </cell>
          <cell r="M2428" t="str">
            <v>UND</v>
          </cell>
        </row>
        <row r="2430">
          <cell r="B2430" t="str">
            <v>MO04</v>
          </cell>
          <cell r="C2430" t="str">
            <v>AYUDANTE</v>
          </cell>
          <cell r="J2430" t="str">
            <v>Hora</v>
          </cell>
          <cell r="K2430">
            <v>2.5</v>
          </cell>
          <cell r="L2430">
            <v>0</v>
          </cell>
          <cell r="M2430">
            <v>5585.1951348458342</v>
          </cell>
          <cell r="N2430">
            <v>13962.987837114586</v>
          </cell>
        </row>
        <row r="2431">
          <cell r="B2431" t="str">
            <v>MO04</v>
          </cell>
          <cell r="C2431" t="str">
            <v>AYUDANTE</v>
          </cell>
          <cell r="J2431" t="str">
            <v>Hora</v>
          </cell>
          <cell r="K2431">
            <v>2.5</v>
          </cell>
          <cell r="L2431">
            <v>0</v>
          </cell>
          <cell r="M2431">
            <v>5585.1951348458342</v>
          </cell>
          <cell r="N2431">
            <v>13962.987837114586</v>
          </cell>
        </row>
        <row r="2432">
          <cell r="B2432" t="str">
            <v>MO04</v>
          </cell>
          <cell r="C2432" t="str">
            <v>AYUDANTE</v>
          </cell>
          <cell r="J2432" t="str">
            <v>Hora</v>
          </cell>
          <cell r="K2432">
            <v>2.5</v>
          </cell>
          <cell r="L2432">
            <v>0</v>
          </cell>
          <cell r="M2432">
            <v>5585.1951348458342</v>
          </cell>
          <cell r="N2432">
            <v>13962.987837114586</v>
          </cell>
        </row>
        <row r="2433">
          <cell r="B2433" t="str">
            <v>MO05</v>
          </cell>
          <cell r="C2433" t="str">
            <v>OFICIAL</v>
          </cell>
          <cell r="J2433" t="str">
            <v>Hora</v>
          </cell>
          <cell r="K2433">
            <v>2.5</v>
          </cell>
          <cell r="L2433">
            <v>0</v>
          </cell>
          <cell r="M2433">
            <v>8130.7501348458327</v>
          </cell>
          <cell r="N2433">
            <v>20326.875337114583</v>
          </cell>
        </row>
        <row r="2434">
          <cell r="B2434" t="str">
            <v>MO12</v>
          </cell>
          <cell r="C2434" t="str">
            <v>TÉCNICO ELECTRISÍSTA</v>
          </cell>
          <cell r="J2434" t="str">
            <v>Hora</v>
          </cell>
          <cell r="K2434">
            <v>2.5</v>
          </cell>
          <cell r="L2434">
            <v>0</v>
          </cell>
          <cell r="M2434">
            <v>12729.441666666668</v>
          </cell>
          <cell r="N2434">
            <v>31823.604166666668</v>
          </cell>
        </row>
        <row r="2435">
          <cell r="B2435" t="str">
            <v>HRMN</v>
          </cell>
          <cell r="C2435" t="str">
            <v>HERRAMIENTA DE INSTALACIÓN ELÉCTRICA</v>
          </cell>
          <cell r="J2435" t="str">
            <v>Glob</v>
          </cell>
          <cell r="K2435">
            <v>0.22982</v>
          </cell>
          <cell r="L2435">
            <v>0</v>
          </cell>
          <cell r="M2435">
            <v>94039.443015125013</v>
          </cell>
          <cell r="N2435">
            <v>21612.144793736032</v>
          </cell>
        </row>
        <row r="2436">
          <cell r="B2436" t="str">
            <v>PC01</v>
          </cell>
          <cell r="C2436" t="str">
            <v>Poste de concreto 11mtsX510 kg DI</v>
          </cell>
          <cell r="J2436" t="str">
            <v>UND</v>
          </cell>
          <cell r="K2436">
            <v>1</v>
          </cell>
          <cell r="L2436">
            <v>0</v>
          </cell>
          <cell r="M2436">
            <v>567630</v>
          </cell>
          <cell r="N2436">
            <v>567630</v>
          </cell>
        </row>
        <row r="2437">
          <cell r="B2437" t="str">
            <v>MC16</v>
          </cell>
          <cell r="C2437" t="str">
            <v>Volqueta</v>
          </cell>
          <cell r="J2437" t="str">
            <v>KM*M3</v>
          </cell>
          <cell r="K2437">
            <v>16</v>
          </cell>
          <cell r="L2437">
            <v>0</v>
          </cell>
          <cell r="M2437">
            <v>1215.4000000000001</v>
          </cell>
          <cell r="N2437">
            <v>19446.400000000001</v>
          </cell>
        </row>
        <row r="2438">
          <cell r="B2438" t="str">
            <v>B01</v>
          </cell>
          <cell r="C2438" t="str">
            <v>CONCRETO SIMPLE CLASE D, 3000 PSI</v>
          </cell>
          <cell r="J2438" t="str">
            <v>M3</v>
          </cell>
          <cell r="K2438">
            <v>0.3</v>
          </cell>
          <cell r="L2438">
            <v>0</v>
          </cell>
          <cell r="M2438">
            <v>285878.9204796229</v>
          </cell>
          <cell r="N2438">
            <v>85763.676143886871</v>
          </cell>
        </row>
        <row r="2439">
          <cell r="B2439" t="str">
            <v>MC09</v>
          </cell>
          <cell r="C2439" t="str">
            <v>Carrogrua 5 toneladas</v>
          </cell>
          <cell r="J2439" t="str">
            <v>Hora</v>
          </cell>
          <cell r="K2439">
            <v>5</v>
          </cell>
          <cell r="L2439">
            <v>0</v>
          </cell>
          <cell r="M2439">
            <v>51000</v>
          </cell>
          <cell r="N2439">
            <v>255000</v>
          </cell>
        </row>
        <row r="2441">
          <cell r="B2441" t="str">
            <v>Materiales</v>
          </cell>
          <cell r="D2441" t="str">
            <v>Equipos</v>
          </cell>
          <cell r="F2441" t="str">
            <v>AIU</v>
          </cell>
          <cell r="H2441" t="str">
            <v>Subtotal</v>
          </cell>
          <cell r="J2441" t="str">
            <v>Mano de Obra</v>
          </cell>
          <cell r="K2441" t="str">
            <v>Otros</v>
          </cell>
          <cell r="M2441" t="str">
            <v>VALOR TOTAL</v>
          </cell>
        </row>
        <row r="2442">
          <cell r="B2442">
            <v>672840.07614388689</v>
          </cell>
          <cell r="D2442">
            <v>276612.14479373605</v>
          </cell>
          <cell r="F2442">
            <v>0</v>
          </cell>
          <cell r="H2442">
            <v>949452.22093762294</v>
          </cell>
          <cell r="J2442">
            <v>94039.443015125013</v>
          </cell>
          <cell r="K2442">
            <v>0</v>
          </cell>
          <cell r="M2442">
            <v>1043491.6639527479</v>
          </cell>
        </row>
        <row r="2445">
          <cell r="B2445" t="str">
            <v>09-17</v>
          </cell>
          <cell r="C2445" t="str">
            <v>CONSTRUCCIÓN DE CÁMARA TIPO AP</v>
          </cell>
          <cell r="M2445" t="str">
            <v>UND</v>
          </cell>
        </row>
        <row r="2447">
          <cell r="B2447" t="str">
            <v>MO04</v>
          </cell>
          <cell r="C2447" t="str">
            <v>AYUDANTE</v>
          </cell>
          <cell r="J2447" t="str">
            <v>Hora</v>
          </cell>
          <cell r="K2447">
            <v>6.75</v>
          </cell>
          <cell r="L2447">
            <v>0</v>
          </cell>
          <cell r="M2447">
            <v>5585.1951348458342</v>
          </cell>
          <cell r="N2447">
            <v>37700.067160209379</v>
          </cell>
        </row>
        <row r="2448">
          <cell r="B2448" t="str">
            <v>MO04</v>
          </cell>
          <cell r="C2448" t="str">
            <v>AYUDANTE</v>
          </cell>
          <cell r="J2448" t="str">
            <v>Hora</v>
          </cell>
          <cell r="K2448">
            <v>6.75</v>
          </cell>
          <cell r="L2448">
            <v>0</v>
          </cell>
          <cell r="M2448">
            <v>5585.1951348458342</v>
          </cell>
          <cell r="N2448">
            <v>37700.067160209379</v>
          </cell>
        </row>
        <row r="2449">
          <cell r="B2449" t="str">
            <v>MO05</v>
          </cell>
          <cell r="C2449" t="str">
            <v>OFICIAL</v>
          </cell>
          <cell r="J2449" t="str">
            <v>Hora</v>
          </cell>
          <cell r="K2449">
            <v>6.75</v>
          </cell>
          <cell r="L2449">
            <v>0</v>
          </cell>
          <cell r="M2449">
            <v>8130.7501348458327</v>
          </cell>
          <cell r="N2449">
            <v>54882.563410209368</v>
          </cell>
        </row>
        <row r="2450">
          <cell r="B2450" t="str">
            <v>HRMN01</v>
          </cell>
          <cell r="C2450" t="str">
            <v>HERRAMIENTA MENOR</v>
          </cell>
          <cell r="J2450" t="str">
            <v>Glob</v>
          </cell>
          <cell r="K2450">
            <v>0.16389999999999999</v>
          </cell>
          <cell r="L2450">
            <v>0</v>
          </cell>
          <cell r="M2450">
            <v>54882.563410209368</v>
          </cell>
          <cell r="N2450">
            <v>8995.2521429333156</v>
          </cell>
        </row>
        <row r="2451">
          <cell r="B2451" t="str">
            <v>AG08</v>
          </cell>
          <cell r="C2451" t="str">
            <v>Subbase granular tipo INVIAS</v>
          </cell>
          <cell r="J2451" t="str">
            <v>M3</v>
          </cell>
          <cell r="K2451">
            <v>0.11</v>
          </cell>
          <cell r="L2451">
            <v>0</v>
          </cell>
          <cell r="M2451">
            <v>35000</v>
          </cell>
          <cell r="N2451">
            <v>3850</v>
          </cell>
        </row>
        <row r="2452">
          <cell r="B2452" t="str">
            <v>B01</v>
          </cell>
          <cell r="C2452" t="str">
            <v>CONCRETO SIMPLE CLASE D, 3000 PSI</v>
          </cell>
          <cell r="J2452" t="str">
            <v>M3</v>
          </cell>
          <cell r="K2452">
            <v>0.32</v>
          </cell>
          <cell r="L2452">
            <v>0</v>
          </cell>
          <cell r="M2452">
            <v>285878.9204796229</v>
          </cell>
          <cell r="N2452">
            <v>91481.254553479332</v>
          </cell>
        </row>
        <row r="2453">
          <cell r="B2453" t="str">
            <v>AC12</v>
          </cell>
          <cell r="C2453" t="str">
            <v>Puntilla Acero vert 2"</v>
          </cell>
          <cell r="J2453" t="str">
            <v>LB</v>
          </cell>
          <cell r="K2453">
            <v>2</v>
          </cell>
          <cell r="L2453">
            <v>0</v>
          </cell>
          <cell r="M2453">
            <v>7428.5749999999998</v>
          </cell>
          <cell r="N2453">
            <v>14857.15</v>
          </cell>
        </row>
        <row r="2454">
          <cell r="B2454" t="str">
            <v>AC11</v>
          </cell>
          <cell r="C2454" t="str">
            <v>Alambre Negroº18</v>
          </cell>
          <cell r="J2454" t="str">
            <v>KG</v>
          </cell>
          <cell r="K2454">
            <v>20</v>
          </cell>
          <cell r="L2454">
            <v>0</v>
          </cell>
          <cell r="M2454">
            <v>4165</v>
          </cell>
          <cell r="N2454">
            <v>83300</v>
          </cell>
        </row>
        <row r="2455">
          <cell r="B2455" t="str">
            <v>HV01</v>
          </cell>
          <cell r="C2455" t="str">
            <v>Tablon otobo</v>
          </cell>
          <cell r="J2455" t="str">
            <v>UND</v>
          </cell>
          <cell r="K2455">
            <v>4</v>
          </cell>
          <cell r="L2455">
            <v>0</v>
          </cell>
          <cell r="M2455">
            <v>18200</v>
          </cell>
          <cell r="N2455">
            <v>72800</v>
          </cell>
        </row>
        <row r="2456">
          <cell r="B2456" t="str">
            <v>HV02</v>
          </cell>
          <cell r="C2456" t="str">
            <v>Talicon</v>
          </cell>
          <cell r="J2456" t="str">
            <v>UND</v>
          </cell>
          <cell r="K2456">
            <v>2</v>
          </cell>
          <cell r="L2456">
            <v>0</v>
          </cell>
          <cell r="M2456">
            <v>2550</v>
          </cell>
          <cell r="N2456">
            <v>5100</v>
          </cell>
        </row>
        <row r="2457">
          <cell r="B2457" t="str">
            <v>DM34</v>
          </cell>
          <cell r="C2457" t="str">
            <v>Marco y tapa para cámara AP</v>
          </cell>
          <cell r="J2457" t="str">
            <v>UND</v>
          </cell>
          <cell r="K2457">
            <v>1</v>
          </cell>
          <cell r="L2457">
            <v>0</v>
          </cell>
          <cell r="M2457">
            <v>134000</v>
          </cell>
          <cell r="N2457">
            <v>134000</v>
          </cell>
        </row>
        <row r="2458">
          <cell r="B2458" t="str">
            <v>MC20</v>
          </cell>
          <cell r="C2458" t="str">
            <v>Vibrador eléctrico de concreto</v>
          </cell>
          <cell r="J2458" t="str">
            <v>Día</v>
          </cell>
          <cell r="K2458">
            <v>1</v>
          </cell>
          <cell r="L2458">
            <v>0</v>
          </cell>
          <cell r="M2458">
            <v>34800</v>
          </cell>
          <cell r="N2458">
            <v>34800</v>
          </cell>
        </row>
        <row r="2459">
          <cell r="B2459" t="str">
            <v>MC21</v>
          </cell>
          <cell r="C2459" t="str">
            <v>Compactador manual (Rana)</v>
          </cell>
          <cell r="J2459" t="str">
            <v>Hora</v>
          </cell>
          <cell r="K2459">
            <v>1</v>
          </cell>
          <cell r="L2459">
            <v>0</v>
          </cell>
          <cell r="M2459">
            <v>4875</v>
          </cell>
          <cell r="N2459">
            <v>4875</v>
          </cell>
        </row>
        <row r="2460">
          <cell r="B2460" t="str">
            <v>MC16</v>
          </cell>
          <cell r="C2460" t="str">
            <v>Volqueta</v>
          </cell>
          <cell r="J2460" t="str">
            <v>KM*M3</v>
          </cell>
          <cell r="K2460">
            <v>9</v>
          </cell>
          <cell r="L2460">
            <v>0</v>
          </cell>
          <cell r="M2460">
            <v>1215.4000000000001</v>
          </cell>
          <cell r="N2460">
            <v>10938.6</v>
          </cell>
        </row>
        <row r="2462">
          <cell r="B2462" t="str">
            <v>Materiales</v>
          </cell>
          <cell r="D2462" t="str">
            <v>Equipos</v>
          </cell>
          <cell r="F2462" t="str">
            <v>AIU</v>
          </cell>
          <cell r="H2462" t="str">
            <v>Subtotal</v>
          </cell>
          <cell r="J2462" t="str">
            <v>Mano de Obra</v>
          </cell>
          <cell r="K2462" t="str">
            <v>Otros</v>
          </cell>
          <cell r="M2462" t="str">
            <v>VALOR TOTAL</v>
          </cell>
        </row>
        <row r="2463">
          <cell r="B2463">
            <v>405388.40455347934</v>
          </cell>
          <cell r="D2463">
            <v>59608.852142933312</v>
          </cell>
          <cell r="F2463">
            <v>0</v>
          </cell>
          <cell r="H2463">
            <v>464997.25669641263</v>
          </cell>
          <cell r="J2463">
            <v>130282.69773062813</v>
          </cell>
          <cell r="K2463">
            <v>0</v>
          </cell>
          <cell r="M2463">
            <v>595279.95442704076</v>
          </cell>
        </row>
        <row r="2466">
          <cell r="B2466" t="str">
            <v>09-18</v>
          </cell>
          <cell r="C2466" t="str">
            <v>CANALIZACION ZONA VERDE PARA 2 TUBOS DE 2" PVC.</v>
          </cell>
          <cell r="M2466" t="str">
            <v>ML</v>
          </cell>
        </row>
        <row r="2467">
          <cell r="C2467" t="str">
            <v>DESCRIPCIÓN</v>
          </cell>
          <cell r="J2467" t="str">
            <v>UND</v>
          </cell>
          <cell r="K2467" t="str">
            <v>CANT.</v>
          </cell>
          <cell r="L2467" t="str">
            <v>DESP.%</v>
          </cell>
          <cell r="M2467" t="str">
            <v>PRECIO UNIT</v>
          </cell>
          <cell r="N2467" t="str">
            <v>VALOR TOTAL</v>
          </cell>
        </row>
        <row r="2469">
          <cell r="B2469" t="str">
            <v>MO04</v>
          </cell>
          <cell r="C2469" t="str">
            <v>AYUDANTE</v>
          </cell>
          <cell r="J2469" t="str">
            <v>Hora</v>
          </cell>
          <cell r="K2469">
            <v>0.75</v>
          </cell>
          <cell r="L2469">
            <v>0</v>
          </cell>
          <cell r="M2469">
            <v>5585.1951348458342</v>
          </cell>
          <cell r="N2469">
            <v>4188.8963511343754</v>
          </cell>
        </row>
        <row r="2470">
          <cell r="B2470" t="str">
            <v>MO05</v>
          </cell>
          <cell r="C2470" t="str">
            <v>OFICIAL</v>
          </cell>
          <cell r="J2470" t="str">
            <v>Hora</v>
          </cell>
          <cell r="K2470">
            <v>0.75</v>
          </cell>
          <cell r="L2470">
            <v>0</v>
          </cell>
          <cell r="M2470">
            <v>8130.7501348458327</v>
          </cell>
          <cell r="N2470">
            <v>6098.0626011343747</v>
          </cell>
        </row>
        <row r="2471">
          <cell r="B2471" t="str">
            <v>HRMN01</v>
          </cell>
          <cell r="C2471" t="str">
            <v>HERRAMIENTA MENOR</v>
          </cell>
          <cell r="J2471" t="str">
            <v>Glob</v>
          </cell>
          <cell r="K2471">
            <v>0.2</v>
          </cell>
          <cell r="L2471">
            <v>0</v>
          </cell>
          <cell r="M2471">
            <v>10286.958952268749</v>
          </cell>
          <cell r="N2471">
            <v>2057.3917904537498</v>
          </cell>
        </row>
        <row r="2472">
          <cell r="B2472" t="str">
            <v>HS30</v>
          </cell>
          <cell r="C2472" t="str">
            <v>TUBO PVC 2" PAVCO</v>
          </cell>
          <cell r="J2472" t="str">
            <v>ML</v>
          </cell>
          <cell r="K2472">
            <v>1</v>
          </cell>
          <cell r="L2472">
            <v>0</v>
          </cell>
          <cell r="M2472">
            <v>13393.26</v>
          </cell>
          <cell r="N2472">
            <v>13393.26</v>
          </cell>
        </row>
        <row r="2473">
          <cell r="B2473" t="str">
            <v>HS73</v>
          </cell>
          <cell r="C2473" t="str">
            <v>LIMPIADOR PAVCO</v>
          </cell>
          <cell r="J2473" t="str">
            <v>UND</v>
          </cell>
          <cell r="K2473">
            <v>0.01</v>
          </cell>
          <cell r="L2473">
            <v>0</v>
          </cell>
          <cell r="M2473">
            <v>37220.82</v>
          </cell>
          <cell r="N2473">
            <v>372.20819999999998</v>
          </cell>
        </row>
        <row r="2474">
          <cell r="B2474" t="str">
            <v>HS72</v>
          </cell>
          <cell r="C2474" t="str">
            <v>SOLDADURA PVC 1/4</v>
          </cell>
          <cell r="J2474" t="str">
            <v>GLN</v>
          </cell>
          <cell r="K2474">
            <v>0.01</v>
          </cell>
          <cell r="L2474">
            <v>0</v>
          </cell>
          <cell r="M2474">
            <v>77194.11</v>
          </cell>
          <cell r="N2474">
            <v>771.94110000000001</v>
          </cell>
        </row>
        <row r="2475">
          <cell r="B2475" t="str">
            <v>AG03</v>
          </cell>
          <cell r="C2475" t="str">
            <v>Arena mediana</v>
          </cell>
          <cell r="J2475" t="str">
            <v>M3</v>
          </cell>
          <cell r="K2475">
            <v>0.25</v>
          </cell>
          <cell r="L2475">
            <v>0</v>
          </cell>
          <cell r="M2475">
            <v>51000</v>
          </cell>
          <cell r="N2475">
            <v>12750</v>
          </cell>
        </row>
        <row r="2476">
          <cell r="B2476" t="str">
            <v>MC16</v>
          </cell>
          <cell r="C2476" t="str">
            <v>Volqueta</v>
          </cell>
          <cell r="J2476" t="str">
            <v>KM*M3</v>
          </cell>
          <cell r="K2476">
            <v>4</v>
          </cell>
          <cell r="L2476">
            <v>0</v>
          </cell>
          <cell r="M2476">
            <v>1215.4000000000001</v>
          </cell>
          <cell r="N2476">
            <v>4861.6000000000004</v>
          </cell>
        </row>
        <row r="2478">
          <cell r="B2478" t="str">
            <v>Materiales</v>
          </cell>
          <cell r="D2478" t="str">
            <v>Equipos</v>
          </cell>
          <cell r="F2478" t="str">
            <v>AIU</v>
          </cell>
          <cell r="H2478" t="str">
            <v>Subtotal</v>
          </cell>
          <cell r="J2478" t="str">
            <v>Mano de Obra</v>
          </cell>
          <cell r="K2478" t="str">
            <v>Otros</v>
          </cell>
          <cell r="M2478" t="str">
            <v>VALOR TOTAL</v>
          </cell>
        </row>
        <row r="2479">
          <cell r="B2479">
            <v>32149.009299999998</v>
          </cell>
          <cell r="D2479">
            <v>2057.3917904537498</v>
          </cell>
          <cell r="F2479">
            <v>0</v>
          </cell>
          <cell r="H2479">
            <v>34206.40109045375</v>
          </cell>
          <cell r="J2479">
            <v>10286.958952268749</v>
          </cell>
          <cell r="K2479">
            <v>0</v>
          </cell>
          <cell r="M2479">
            <v>44493.360042722503</v>
          </cell>
        </row>
        <row r="2482">
          <cell r="B2482" t="str">
            <v>09-19</v>
          </cell>
          <cell r="C2482" t="str">
            <v>ACOMETIDA PARA ILUMINACIÓN EN 2#10 + 1#10 CU THHW</v>
          </cell>
          <cell r="M2482" t="str">
            <v>ML</v>
          </cell>
        </row>
        <row r="2484">
          <cell r="B2484" t="str">
            <v>MO04</v>
          </cell>
          <cell r="C2484" t="str">
            <v>AYUDANTE</v>
          </cell>
          <cell r="J2484" t="str">
            <v>Hora</v>
          </cell>
          <cell r="K2484">
            <v>0.25</v>
          </cell>
          <cell r="L2484">
            <v>0</v>
          </cell>
          <cell r="M2484">
            <v>5585.1951348458342</v>
          </cell>
          <cell r="N2484">
            <v>1396.2987837114586</v>
          </cell>
        </row>
        <row r="2485">
          <cell r="B2485" t="str">
            <v>MO05</v>
          </cell>
          <cell r="C2485" t="str">
            <v>OFICIAL</v>
          </cell>
          <cell r="J2485" t="str">
            <v>Hora</v>
          </cell>
          <cell r="K2485">
            <v>0.25</v>
          </cell>
          <cell r="L2485">
            <v>0</v>
          </cell>
          <cell r="M2485">
            <v>8130.7501348458327</v>
          </cell>
          <cell r="N2485">
            <v>2032.6875337114582</v>
          </cell>
        </row>
        <row r="2486">
          <cell r="B2486" t="str">
            <v>MO12</v>
          </cell>
          <cell r="C2486" t="str">
            <v>TÉCNICO ELECTRISÍSTA</v>
          </cell>
          <cell r="J2486" t="str">
            <v>Hora</v>
          </cell>
          <cell r="K2486">
            <v>0.25</v>
          </cell>
          <cell r="L2486">
            <v>0</v>
          </cell>
          <cell r="M2486">
            <v>12729.441666666668</v>
          </cell>
          <cell r="N2486">
            <v>3182.3604166666669</v>
          </cell>
        </row>
        <row r="2487">
          <cell r="B2487" t="str">
            <v>HRMN</v>
          </cell>
          <cell r="C2487" t="str">
            <v>HERRAMIENTA DE INSTALACIÓN ELÉCTRICA</v>
          </cell>
          <cell r="J2487" t="str">
            <v>Día</v>
          </cell>
          <cell r="K2487">
            <v>1.0416666666666666E-2</v>
          </cell>
          <cell r="L2487">
            <v>0</v>
          </cell>
          <cell r="M2487">
            <v>6611.3467340895841</v>
          </cell>
          <cell r="N2487">
            <v>68.868195146766496</v>
          </cell>
        </row>
        <row r="2488">
          <cell r="B2488" t="str">
            <v>EL23</v>
          </cell>
          <cell r="C2488" t="str">
            <v>CABLE DE COBRE THWN #10</v>
          </cell>
          <cell r="J2488" t="str">
            <v>ML</v>
          </cell>
          <cell r="K2488">
            <v>3</v>
          </cell>
          <cell r="L2488">
            <v>0</v>
          </cell>
          <cell r="M2488">
            <v>2940</v>
          </cell>
          <cell r="N2488">
            <v>8820</v>
          </cell>
        </row>
        <row r="2489">
          <cell r="B2489" t="str">
            <v>EL08</v>
          </cell>
          <cell r="C2489" t="str">
            <v>CINTA AISLANTE # 33</v>
          </cell>
          <cell r="J2489" t="str">
            <v>UND</v>
          </cell>
          <cell r="K2489">
            <v>0.05</v>
          </cell>
          <cell r="L2489">
            <v>0</v>
          </cell>
          <cell r="M2489">
            <v>12388</v>
          </cell>
          <cell r="N2489">
            <v>619.40000000000009</v>
          </cell>
        </row>
        <row r="2491">
          <cell r="B2491" t="str">
            <v>Materiales</v>
          </cell>
          <cell r="D2491" t="str">
            <v>Equipos</v>
          </cell>
          <cell r="F2491" t="str">
            <v>AIU</v>
          </cell>
          <cell r="H2491" t="str">
            <v>Subtotal</v>
          </cell>
          <cell r="J2491" t="str">
            <v>Mano de Obra</v>
          </cell>
          <cell r="K2491" t="str">
            <v>Otros</v>
          </cell>
          <cell r="M2491" t="str">
            <v>VALOR TOTAL</v>
          </cell>
        </row>
        <row r="2492">
          <cell r="B2492">
            <v>9439.4</v>
          </cell>
          <cell r="D2492">
            <v>68.868195146766496</v>
          </cell>
          <cell r="F2492">
            <v>0</v>
          </cell>
          <cell r="H2492">
            <v>9508.2681951467657</v>
          </cell>
          <cell r="J2492">
            <v>6611.3467340895841</v>
          </cell>
          <cell r="K2492">
            <v>0</v>
          </cell>
          <cell r="M2492">
            <v>16119.61492923635</v>
          </cell>
        </row>
        <row r="2495">
          <cell r="B2495" t="str">
            <v>09-20</v>
          </cell>
          <cell r="C2495" t="str">
            <v>ACOMETIDA PARA ILUMINACIÓN EN 2#8 + 1#10 CU THHW</v>
          </cell>
          <cell r="M2495" t="str">
            <v>ML</v>
          </cell>
        </row>
        <row r="2497">
          <cell r="B2497" t="str">
            <v>MO04</v>
          </cell>
          <cell r="C2497" t="str">
            <v>AYUDANTE</v>
          </cell>
          <cell r="J2497" t="str">
            <v>Hora</v>
          </cell>
          <cell r="K2497">
            <v>0.1</v>
          </cell>
          <cell r="L2497">
            <v>0</v>
          </cell>
          <cell r="M2497">
            <v>5585.1951348458342</v>
          </cell>
          <cell r="N2497">
            <v>558.5195134845834</v>
          </cell>
        </row>
        <row r="2498">
          <cell r="B2498" t="str">
            <v>MO05</v>
          </cell>
          <cell r="C2498" t="str">
            <v>OFICIAL</v>
          </cell>
          <cell r="J2498" t="str">
            <v>Hora</v>
          </cell>
          <cell r="K2498">
            <v>0.1</v>
          </cell>
          <cell r="L2498">
            <v>0</v>
          </cell>
          <cell r="M2498">
            <v>8130.7501348458327</v>
          </cell>
          <cell r="N2498">
            <v>813.07501348458334</v>
          </cell>
        </row>
        <row r="2499">
          <cell r="B2499" t="str">
            <v>MO12</v>
          </cell>
          <cell r="C2499" t="str">
            <v>TÉCNICO ELECTRISÍSTA</v>
          </cell>
          <cell r="J2499" t="str">
            <v>Hora</v>
          </cell>
          <cell r="K2499">
            <v>0.1</v>
          </cell>
          <cell r="L2499">
            <v>0</v>
          </cell>
          <cell r="M2499">
            <v>12729.441666666668</v>
          </cell>
          <cell r="N2499">
            <v>1272.9441666666669</v>
          </cell>
        </row>
        <row r="2500">
          <cell r="B2500" t="str">
            <v>HRMN</v>
          </cell>
          <cell r="C2500" t="str">
            <v>HERRAMIENTA DE INSTALACIÓN ELÉCTRICA</v>
          </cell>
          <cell r="J2500" t="str">
            <v>Día</v>
          </cell>
          <cell r="K2500">
            <v>4.1666666666666666E-3</v>
          </cell>
          <cell r="L2500">
            <v>0</v>
          </cell>
          <cell r="M2500">
            <v>2644.5386936358336</v>
          </cell>
          <cell r="N2500">
            <v>11.01891122348264</v>
          </cell>
        </row>
        <row r="2501">
          <cell r="B2501" t="str">
            <v>EL23</v>
          </cell>
          <cell r="C2501" t="str">
            <v>CABLE DE COBRE THWN #10</v>
          </cell>
          <cell r="J2501" t="str">
            <v>ML</v>
          </cell>
          <cell r="K2501">
            <v>1</v>
          </cell>
          <cell r="L2501">
            <v>0</v>
          </cell>
          <cell r="M2501">
            <v>2940</v>
          </cell>
          <cell r="N2501">
            <v>2940</v>
          </cell>
        </row>
        <row r="2502">
          <cell r="B2502" t="str">
            <v>EL05</v>
          </cell>
          <cell r="C2502" t="str">
            <v>CABLE DE COBRE THWN #8</v>
          </cell>
          <cell r="J2502" t="str">
            <v>ML</v>
          </cell>
          <cell r="K2502">
            <v>2</v>
          </cell>
          <cell r="L2502">
            <v>0</v>
          </cell>
          <cell r="M2502">
            <v>4361</v>
          </cell>
          <cell r="N2502">
            <v>8722</v>
          </cell>
        </row>
        <row r="2503">
          <cell r="B2503" t="str">
            <v>EL08</v>
          </cell>
          <cell r="C2503" t="str">
            <v>CINTA AISLANTE # 33</v>
          </cell>
          <cell r="J2503" t="str">
            <v>UND</v>
          </cell>
          <cell r="K2503">
            <v>0.05</v>
          </cell>
          <cell r="L2503">
            <v>0</v>
          </cell>
          <cell r="M2503">
            <v>12388</v>
          </cell>
          <cell r="N2503">
            <v>619.40000000000009</v>
          </cell>
        </row>
        <row r="2505">
          <cell r="B2505" t="str">
            <v>Materiales</v>
          </cell>
          <cell r="D2505" t="str">
            <v>Equipos</v>
          </cell>
          <cell r="F2505" t="str">
            <v>AIU</v>
          </cell>
          <cell r="H2505" t="str">
            <v>Subtotal</v>
          </cell>
          <cell r="J2505" t="str">
            <v>Mano de Obra</v>
          </cell>
          <cell r="K2505" t="str">
            <v>Otros</v>
          </cell>
          <cell r="M2505" t="str">
            <v>VALOR TOTAL</v>
          </cell>
        </row>
        <row r="2506">
          <cell r="B2506">
            <v>12281.4</v>
          </cell>
          <cell r="D2506">
            <v>11.01891122348264</v>
          </cell>
          <cell r="F2506">
            <v>0</v>
          </cell>
          <cell r="H2506">
            <v>12292.418911223482</v>
          </cell>
          <cell r="J2506">
            <v>2644.5386936358336</v>
          </cell>
          <cell r="K2506">
            <v>0</v>
          </cell>
          <cell r="M2506">
            <v>14936.957604859315</v>
          </cell>
        </row>
        <row r="2509">
          <cell r="B2509" t="str">
            <v>09-21</v>
          </cell>
          <cell r="C2509" t="str">
            <v>SUMINISTRO E INSTALACION DE TABLERO TRIFILAR DE 24 CIRCUITOS 208/120V.</v>
          </cell>
          <cell r="M2509" t="str">
            <v>UND</v>
          </cell>
        </row>
        <row r="2510">
          <cell r="C2510" t="str">
            <v>DESCRIPCIÓN</v>
          </cell>
          <cell r="J2510" t="str">
            <v>UND</v>
          </cell>
          <cell r="K2510" t="str">
            <v>CANT.</v>
          </cell>
          <cell r="L2510" t="str">
            <v>DESP.%</v>
          </cell>
          <cell r="M2510" t="str">
            <v>PRECIO UNIT</v>
          </cell>
          <cell r="N2510" t="str">
            <v>VALOR TOTAL</v>
          </cell>
        </row>
        <row r="2512">
          <cell r="B2512" t="str">
            <v>MO04</v>
          </cell>
          <cell r="C2512" t="str">
            <v>AYUDANTE</v>
          </cell>
          <cell r="J2512" t="str">
            <v>Hora</v>
          </cell>
          <cell r="K2512">
            <v>1.97</v>
          </cell>
          <cell r="L2512">
            <v>0</v>
          </cell>
          <cell r="M2512">
            <v>5585.1951348458342</v>
          </cell>
          <cell r="N2512">
            <v>11002.834415646294</v>
          </cell>
        </row>
        <row r="2513">
          <cell r="B2513" t="str">
            <v>MO05</v>
          </cell>
          <cell r="C2513" t="str">
            <v>OFICIAL</v>
          </cell>
          <cell r="J2513" t="str">
            <v>Hora</v>
          </cell>
          <cell r="K2513">
            <v>1.97</v>
          </cell>
          <cell r="L2513">
            <v>0</v>
          </cell>
          <cell r="M2513">
            <v>8130.7501348458327</v>
          </cell>
          <cell r="N2513">
            <v>16017.577765646291</v>
          </cell>
        </row>
        <row r="2514">
          <cell r="B2514" t="str">
            <v>MO12</v>
          </cell>
          <cell r="C2514" t="str">
            <v>TÉCNICO ELECTRISÍSTA</v>
          </cell>
          <cell r="J2514" t="str">
            <v>Hora</v>
          </cell>
          <cell r="K2514">
            <v>1.97</v>
          </cell>
          <cell r="L2514">
            <v>0</v>
          </cell>
          <cell r="M2514">
            <v>12729.441666666668</v>
          </cell>
          <cell r="N2514">
            <v>25077.000083333336</v>
          </cell>
        </row>
        <row r="2515">
          <cell r="B2515" t="str">
            <v>HRMN</v>
          </cell>
          <cell r="C2515" t="str">
            <v>HERRAMIENTA DE INSTALACIÓN ELÉCTRICA</v>
          </cell>
          <cell r="J2515" t="str">
            <v>Glob</v>
          </cell>
          <cell r="K2515">
            <v>8.5000000000000006E-2</v>
          </cell>
          <cell r="L2515">
            <v>0</v>
          </cell>
          <cell r="M2515">
            <v>52097.41226462592</v>
          </cell>
          <cell r="N2515">
            <v>4428.2800424932038</v>
          </cell>
        </row>
        <row r="2516">
          <cell r="B2516" t="str">
            <v>EL29</v>
          </cell>
          <cell r="C2516" t="str">
            <v xml:space="preserve">TABLERO TRIFILAR 3F-24 CTOS </v>
          </cell>
          <cell r="J2516" t="str">
            <v>UND</v>
          </cell>
          <cell r="K2516">
            <v>1</v>
          </cell>
          <cell r="L2516">
            <v>0</v>
          </cell>
          <cell r="M2516">
            <v>342000</v>
          </cell>
          <cell r="N2516">
            <v>342000</v>
          </cell>
        </row>
        <row r="2518">
          <cell r="B2518" t="str">
            <v>Materiales</v>
          </cell>
          <cell r="D2518" t="str">
            <v>Equipos</v>
          </cell>
          <cell r="F2518" t="str">
            <v>AIU</v>
          </cell>
          <cell r="H2518" t="str">
            <v>Subtotal</v>
          </cell>
          <cell r="J2518" t="str">
            <v>Mano de Obra</v>
          </cell>
          <cell r="K2518" t="str">
            <v>Otros</v>
          </cell>
          <cell r="M2518" t="str">
            <v>VALOR TOTAL</v>
          </cell>
        </row>
        <row r="2519">
          <cell r="B2519">
            <v>342000</v>
          </cell>
          <cell r="D2519">
            <v>4428.2800424932038</v>
          </cell>
          <cell r="F2519">
            <v>0</v>
          </cell>
          <cell r="H2519">
            <v>346428.28004249319</v>
          </cell>
          <cell r="J2519">
            <v>52097.41226462592</v>
          </cell>
          <cell r="K2519">
            <v>0</v>
          </cell>
          <cell r="M2519">
            <v>398525.69230711914</v>
          </cell>
        </row>
        <row r="2522">
          <cell r="B2522" t="str">
            <v>09-22</v>
          </cell>
          <cell r="C2522" t="str">
            <v>DESMONTE POSTE DE CONCRETO</v>
          </cell>
          <cell r="M2522" t="str">
            <v>UND</v>
          </cell>
        </row>
        <row r="2524">
          <cell r="B2524" t="str">
            <v>MO04</v>
          </cell>
          <cell r="C2524" t="str">
            <v>AYUDANTE</v>
          </cell>
          <cell r="J2524" t="str">
            <v>Hora</v>
          </cell>
          <cell r="K2524">
            <v>1.5</v>
          </cell>
          <cell r="L2524">
            <v>0</v>
          </cell>
          <cell r="M2524">
            <v>5585.1951348458342</v>
          </cell>
          <cell r="N2524">
            <v>8377.7927022687509</v>
          </cell>
        </row>
        <row r="2525">
          <cell r="B2525" t="str">
            <v>MO04</v>
          </cell>
          <cell r="C2525" t="str">
            <v>AYUDANTE</v>
          </cell>
          <cell r="J2525" t="str">
            <v>Hora</v>
          </cell>
          <cell r="K2525">
            <v>1.5</v>
          </cell>
          <cell r="L2525">
            <v>0</v>
          </cell>
          <cell r="M2525">
            <v>5585.1951348458342</v>
          </cell>
          <cell r="N2525">
            <v>8377.7927022687509</v>
          </cell>
        </row>
        <row r="2526">
          <cell r="B2526" t="str">
            <v>MO04</v>
          </cell>
          <cell r="C2526" t="str">
            <v>AYUDANTE</v>
          </cell>
          <cell r="J2526" t="str">
            <v>Hora</v>
          </cell>
          <cell r="K2526">
            <v>1.5</v>
          </cell>
          <cell r="L2526">
            <v>0</v>
          </cell>
          <cell r="M2526">
            <v>5585.1951348458342</v>
          </cell>
          <cell r="N2526">
            <v>8377.7927022687509</v>
          </cell>
        </row>
        <row r="2527">
          <cell r="B2527" t="str">
            <v>MO05</v>
          </cell>
          <cell r="C2527" t="str">
            <v>OFICIAL</v>
          </cell>
          <cell r="J2527" t="str">
            <v>Hora</v>
          </cell>
          <cell r="K2527">
            <v>1.5</v>
          </cell>
          <cell r="L2527">
            <v>0</v>
          </cell>
          <cell r="M2527">
            <v>8130.7501348458327</v>
          </cell>
          <cell r="N2527">
            <v>12196.125202268749</v>
          </cell>
        </row>
        <row r="2528">
          <cell r="B2528" t="str">
            <v>MC09</v>
          </cell>
          <cell r="C2528" t="str">
            <v>Carrogrua 5 toneladas</v>
          </cell>
          <cell r="J2528" t="str">
            <v>Hora</v>
          </cell>
          <cell r="K2528">
            <v>0.65</v>
          </cell>
          <cell r="L2528">
            <v>0</v>
          </cell>
          <cell r="M2528">
            <v>51000</v>
          </cell>
          <cell r="N2528">
            <v>33150</v>
          </cell>
        </row>
        <row r="2529">
          <cell r="B2529" t="str">
            <v>HRMN01</v>
          </cell>
          <cell r="C2529" t="str">
            <v>HERRAMIENTA MENOR</v>
          </cell>
          <cell r="J2529" t="str">
            <v>Glob</v>
          </cell>
          <cell r="K2529">
            <v>0.16633999999999999</v>
          </cell>
          <cell r="L2529">
            <v>0</v>
          </cell>
          <cell r="M2529">
            <v>45346.125202268748</v>
          </cell>
          <cell r="N2529">
            <v>7542.8744661453829</v>
          </cell>
        </row>
        <row r="2531">
          <cell r="B2531" t="str">
            <v>Materiales</v>
          </cell>
          <cell r="D2531" t="str">
            <v>Equipos</v>
          </cell>
          <cell r="F2531" t="str">
            <v>AIU</v>
          </cell>
          <cell r="H2531" t="str">
            <v>Subtotal</v>
          </cell>
          <cell r="J2531" t="str">
            <v>Mano de Obra</v>
          </cell>
          <cell r="K2531" t="str">
            <v>Otros</v>
          </cell>
          <cell r="M2531" t="str">
            <v>VALOR TOTAL</v>
          </cell>
        </row>
        <row r="2532">
          <cell r="B2532">
            <v>0</v>
          </cell>
          <cell r="D2532">
            <v>40692.874466145382</v>
          </cell>
          <cell r="F2532">
            <v>0</v>
          </cell>
          <cell r="H2532">
            <v>40692.874466145382</v>
          </cell>
          <cell r="J2532">
            <v>37329.503309075</v>
          </cell>
          <cell r="K2532">
            <v>0</v>
          </cell>
          <cell r="M2532">
            <v>78022.377775220375</v>
          </cell>
        </row>
        <row r="2535">
          <cell r="B2535" t="str">
            <v>09-23</v>
          </cell>
          <cell r="C2535" t="str">
            <v>SUMINISTRO E INSTALACION DE ACOMETIDA A TNPORT3 EN 2#4+1#4+1#8 CU THHW.</v>
          </cell>
          <cell r="M2535" t="str">
            <v>ML</v>
          </cell>
        </row>
        <row r="2536">
          <cell r="C2536" t="str">
            <v>DESCRIPCIÓN</v>
          </cell>
          <cell r="J2536" t="str">
            <v>UND</v>
          </cell>
          <cell r="K2536" t="str">
            <v>CANT.</v>
          </cell>
          <cell r="L2536" t="str">
            <v>DESP.%</v>
          </cell>
          <cell r="M2536" t="str">
            <v>PRECIO UNIT</v>
          </cell>
          <cell r="N2536" t="str">
            <v>VALOR TOTAL</v>
          </cell>
        </row>
        <row r="2538">
          <cell r="B2538" t="str">
            <v>MO12</v>
          </cell>
          <cell r="C2538" t="str">
            <v>TÉCNICO ELECTRISÍSTA</v>
          </cell>
          <cell r="J2538" t="str">
            <v>Hora</v>
          </cell>
          <cell r="K2538">
            <v>1</v>
          </cell>
          <cell r="L2538">
            <v>0</v>
          </cell>
          <cell r="M2538">
            <v>12729.441666666668</v>
          </cell>
          <cell r="N2538">
            <v>12729.441666666668</v>
          </cell>
        </row>
        <row r="2539">
          <cell r="B2539" t="str">
            <v>HRMN</v>
          </cell>
          <cell r="C2539" t="str">
            <v>HERRAMIENTA DE INSTALACIÓN ELÉCTRICA</v>
          </cell>
          <cell r="J2539" t="str">
            <v>Glob</v>
          </cell>
          <cell r="K2539">
            <v>0.08</v>
          </cell>
          <cell r="L2539">
            <v>0</v>
          </cell>
          <cell r="M2539">
            <v>12729.441666666668</v>
          </cell>
          <cell r="N2539">
            <v>1018.3553333333334</v>
          </cell>
        </row>
        <row r="2540">
          <cell r="B2540" t="str">
            <v>EL05</v>
          </cell>
          <cell r="C2540" t="str">
            <v>CABLE DE COBRE THWN #8</v>
          </cell>
          <cell r="J2540" t="str">
            <v>ML</v>
          </cell>
          <cell r="K2540">
            <v>1</v>
          </cell>
          <cell r="L2540">
            <v>0</v>
          </cell>
          <cell r="M2540">
            <v>4361</v>
          </cell>
          <cell r="N2540">
            <v>4361</v>
          </cell>
        </row>
        <row r="2541">
          <cell r="B2541" t="str">
            <v>EL43</v>
          </cell>
          <cell r="C2541" t="str">
            <v>CABLE DE COBRE THWN #4</v>
          </cell>
          <cell r="J2541" t="str">
            <v>ML</v>
          </cell>
          <cell r="K2541">
            <v>3</v>
          </cell>
          <cell r="L2541">
            <v>0</v>
          </cell>
          <cell r="M2541">
            <v>10388</v>
          </cell>
          <cell r="N2541">
            <v>31164</v>
          </cell>
        </row>
        <row r="2542">
          <cell r="B2542" t="str">
            <v>EL08</v>
          </cell>
          <cell r="C2542" t="str">
            <v>CINTA AISLANTE # 33</v>
          </cell>
          <cell r="J2542" t="str">
            <v>UND</v>
          </cell>
          <cell r="K2542">
            <v>0.2</v>
          </cell>
          <cell r="L2542">
            <v>0</v>
          </cell>
          <cell r="M2542">
            <v>12388</v>
          </cell>
          <cell r="N2542">
            <v>2477.6000000000004</v>
          </cell>
        </row>
        <row r="2543">
          <cell r="B2543" t="str">
            <v>HS81</v>
          </cell>
          <cell r="C2543" t="str">
            <v>TUBO CONDUIT PVC 3/4</v>
          </cell>
          <cell r="J2543" t="str">
            <v>ML</v>
          </cell>
          <cell r="K2543">
            <v>4</v>
          </cell>
          <cell r="L2543">
            <v>0</v>
          </cell>
          <cell r="M2543">
            <v>6182</v>
          </cell>
          <cell r="N2543">
            <v>24728</v>
          </cell>
        </row>
        <row r="2544">
          <cell r="B2544" t="str">
            <v>HS73</v>
          </cell>
          <cell r="C2544" t="str">
            <v>LIMPIADOR PAVCO</v>
          </cell>
          <cell r="J2544" t="str">
            <v>UND</v>
          </cell>
          <cell r="K2544">
            <v>0.05</v>
          </cell>
          <cell r="L2544">
            <v>0</v>
          </cell>
          <cell r="M2544">
            <v>37220.82</v>
          </cell>
          <cell r="N2544">
            <v>1861.0410000000002</v>
          </cell>
        </row>
        <row r="2545">
          <cell r="B2545" t="str">
            <v>HS72</v>
          </cell>
          <cell r="C2545" t="str">
            <v>SOLDADURA PVC 1/4</v>
          </cell>
          <cell r="J2545" t="str">
            <v>GLN</v>
          </cell>
          <cell r="K2545">
            <v>0.05</v>
          </cell>
          <cell r="L2545">
            <v>0</v>
          </cell>
          <cell r="M2545">
            <v>77194.11</v>
          </cell>
          <cell r="N2545">
            <v>3859.7055</v>
          </cell>
        </row>
        <row r="2547">
          <cell r="B2547" t="str">
            <v>Materiales</v>
          </cell>
          <cell r="D2547" t="str">
            <v>Equipos</v>
          </cell>
          <cell r="F2547" t="str">
            <v>AIU</v>
          </cell>
          <cell r="H2547" t="str">
            <v>Subtotal</v>
          </cell>
          <cell r="J2547" t="str">
            <v>Mano de Obra</v>
          </cell>
          <cell r="K2547" t="str">
            <v>Otros</v>
          </cell>
          <cell r="M2547" t="str">
            <v>VALOR TOTAL</v>
          </cell>
        </row>
        <row r="2548">
          <cell r="B2548">
            <v>68451.3465</v>
          </cell>
          <cell r="D2548">
            <v>1018.3553333333334</v>
          </cell>
          <cell r="F2548">
            <v>0</v>
          </cell>
          <cell r="H2548">
            <v>69469.70183333334</v>
          </cell>
          <cell r="J2548">
            <v>12729.441666666668</v>
          </cell>
          <cell r="K2548">
            <v>0</v>
          </cell>
          <cell r="M2548">
            <v>82199.143500000006</v>
          </cell>
        </row>
        <row r="2551">
          <cell r="B2551" t="str">
            <v>09-24</v>
          </cell>
          <cell r="C2551" t="str">
            <v>SUMINISTRO E INSTALACION DE ACOMETIDA A UPS EN 2#8 + 1#8 + 1#8 CU THHW</v>
          </cell>
          <cell r="M2551" t="str">
            <v>ML</v>
          </cell>
        </row>
        <row r="2552">
          <cell r="C2552" t="str">
            <v>DESCRIPCIÓN</v>
          </cell>
          <cell r="J2552" t="str">
            <v>UND</v>
          </cell>
          <cell r="K2552" t="str">
            <v>CANT.</v>
          </cell>
          <cell r="L2552" t="str">
            <v>DESP.%</v>
          </cell>
          <cell r="M2552" t="str">
            <v>PRECIO UNIT</v>
          </cell>
          <cell r="N2552" t="str">
            <v>VALOR TOTAL</v>
          </cell>
        </row>
        <row r="2554">
          <cell r="B2554" t="str">
            <v>MO12</v>
          </cell>
          <cell r="C2554" t="str">
            <v>TÉCNICO ELECTRISÍSTA</v>
          </cell>
          <cell r="J2554" t="str">
            <v>Hora</v>
          </cell>
          <cell r="K2554">
            <v>0.8</v>
          </cell>
          <cell r="L2554">
            <v>0</v>
          </cell>
          <cell r="M2554">
            <v>12729.441666666668</v>
          </cell>
          <cell r="N2554">
            <v>10183.553333333335</v>
          </cell>
        </row>
        <row r="2555">
          <cell r="B2555" t="str">
            <v>HRMN</v>
          </cell>
          <cell r="C2555" t="str">
            <v>HERRAMIENTA DE INSTALACIÓN ELÉCTRICA</v>
          </cell>
          <cell r="J2555" t="str">
            <v>Glob</v>
          </cell>
          <cell r="K2555">
            <v>0.08</v>
          </cell>
          <cell r="L2555">
            <v>0</v>
          </cell>
          <cell r="M2555">
            <v>10183.553333333335</v>
          </cell>
          <cell r="N2555">
            <v>814.68426666666687</v>
          </cell>
        </row>
        <row r="2556">
          <cell r="B2556" t="str">
            <v>EL05</v>
          </cell>
          <cell r="C2556" t="str">
            <v>CABLE DE COBRE THWN #8</v>
          </cell>
          <cell r="J2556" t="str">
            <v>ML</v>
          </cell>
          <cell r="K2556">
            <v>4</v>
          </cell>
          <cell r="L2556">
            <v>0</v>
          </cell>
          <cell r="M2556">
            <v>4361</v>
          </cell>
          <cell r="N2556">
            <v>17444</v>
          </cell>
        </row>
        <row r="2557">
          <cell r="B2557" t="str">
            <v>EL08</v>
          </cell>
          <cell r="C2557" t="str">
            <v>CINTA AISLANTE # 33</v>
          </cell>
          <cell r="J2557" t="str">
            <v>UND</v>
          </cell>
          <cell r="K2557">
            <v>0.1</v>
          </cell>
          <cell r="L2557">
            <v>0</v>
          </cell>
          <cell r="M2557">
            <v>12388</v>
          </cell>
          <cell r="N2557">
            <v>1238.8000000000002</v>
          </cell>
        </row>
        <row r="2558">
          <cell r="B2558" t="str">
            <v>HS81</v>
          </cell>
          <cell r="C2558" t="str">
            <v>TUBO CONDUIT PVC 3/4</v>
          </cell>
          <cell r="J2558" t="str">
            <v>ML</v>
          </cell>
          <cell r="K2558">
            <v>1</v>
          </cell>
          <cell r="L2558">
            <v>0</v>
          </cell>
          <cell r="M2558">
            <v>6182</v>
          </cell>
          <cell r="N2558">
            <v>6182</v>
          </cell>
        </row>
        <row r="2559">
          <cell r="B2559" t="str">
            <v>HS73</v>
          </cell>
          <cell r="C2559" t="str">
            <v>LIMPIADOR PAVCO</v>
          </cell>
          <cell r="J2559" t="str">
            <v>UND</v>
          </cell>
          <cell r="K2559">
            <v>0.1</v>
          </cell>
          <cell r="L2559">
            <v>0</v>
          </cell>
          <cell r="M2559">
            <v>37220.82</v>
          </cell>
          <cell r="N2559">
            <v>3722.0820000000003</v>
          </cell>
        </row>
        <row r="2560">
          <cell r="B2560" t="str">
            <v>HS72</v>
          </cell>
          <cell r="C2560" t="str">
            <v>SOLDADURA PVC 1/4</v>
          </cell>
          <cell r="J2560" t="str">
            <v>GLN</v>
          </cell>
          <cell r="K2560">
            <v>0.1</v>
          </cell>
          <cell r="L2560">
            <v>0</v>
          </cell>
          <cell r="M2560">
            <v>77194.11</v>
          </cell>
          <cell r="N2560">
            <v>7719.4110000000001</v>
          </cell>
        </row>
        <row r="2562">
          <cell r="B2562" t="str">
            <v>Materiales</v>
          </cell>
          <cell r="D2562" t="str">
            <v>Equipos</v>
          </cell>
          <cell r="F2562" t="str">
            <v>AIU</v>
          </cell>
          <cell r="H2562" t="str">
            <v>Subtotal</v>
          </cell>
          <cell r="J2562" t="str">
            <v>Mano de Obra</v>
          </cell>
          <cell r="K2562" t="str">
            <v>Otros</v>
          </cell>
          <cell r="M2562" t="str">
            <v>VALOR TOTAL</v>
          </cell>
        </row>
        <row r="2563">
          <cell r="B2563">
            <v>36306.292999999998</v>
          </cell>
          <cell r="D2563">
            <v>814.68426666666687</v>
          </cell>
          <cell r="F2563">
            <v>0</v>
          </cell>
          <cell r="H2563">
            <v>37120.977266666661</v>
          </cell>
          <cell r="J2563">
            <v>10183.553333333335</v>
          </cell>
          <cell r="K2563">
            <v>0</v>
          </cell>
          <cell r="M2563">
            <v>47304.530599999998</v>
          </cell>
        </row>
        <row r="2566">
          <cell r="B2566" t="str">
            <v>09-25</v>
          </cell>
          <cell r="C2566" t="str">
            <v>SUMINISTRO E INSTALACION DE LUMINARIA TIPO ALUMBRADO PUBLICO 100W LED, INCLUYE CABLE#12 Y ACCESORIOS DE FIJACION.</v>
          </cell>
          <cell r="M2566" t="str">
            <v>UND</v>
          </cell>
        </row>
        <row r="2567">
          <cell r="C2567" t="str">
            <v>DESCRIPCIÓN</v>
          </cell>
          <cell r="J2567" t="str">
            <v>UND</v>
          </cell>
          <cell r="K2567" t="str">
            <v>CANT.</v>
          </cell>
          <cell r="L2567" t="str">
            <v>DESP.%</v>
          </cell>
          <cell r="M2567" t="str">
            <v>PRECIO UNIT</v>
          </cell>
          <cell r="N2567" t="str">
            <v>VALOR TOTAL</v>
          </cell>
        </row>
        <row r="2569">
          <cell r="B2569" t="str">
            <v>MO04</v>
          </cell>
          <cell r="C2569" t="str">
            <v>AYUDANTE</v>
          </cell>
          <cell r="J2569" t="str">
            <v>Hora</v>
          </cell>
          <cell r="K2569">
            <v>4</v>
          </cell>
          <cell r="L2569">
            <v>0</v>
          </cell>
          <cell r="M2569">
            <v>5585.1951348458342</v>
          </cell>
          <cell r="N2569">
            <v>22340.780539383337</v>
          </cell>
        </row>
        <row r="2570">
          <cell r="B2570" t="str">
            <v>MO05</v>
          </cell>
          <cell r="C2570" t="str">
            <v>OFICIAL</v>
          </cell>
          <cell r="J2570" t="str">
            <v>Hora</v>
          </cell>
          <cell r="K2570">
            <v>4</v>
          </cell>
          <cell r="L2570">
            <v>0</v>
          </cell>
          <cell r="M2570">
            <v>8130.7501348458327</v>
          </cell>
          <cell r="N2570">
            <v>32523.000539383331</v>
          </cell>
        </row>
        <row r="2571">
          <cell r="B2571" t="str">
            <v>MO12</v>
          </cell>
          <cell r="C2571" t="str">
            <v>TÉCNICO ELECTRISÍSTA</v>
          </cell>
          <cell r="J2571" t="str">
            <v>Hora</v>
          </cell>
          <cell r="K2571">
            <v>4</v>
          </cell>
          <cell r="L2571">
            <v>0</v>
          </cell>
          <cell r="M2571">
            <v>12729.441666666668</v>
          </cell>
          <cell r="N2571">
            <v>50917.76666666667</v>
          </cell>
        </row>
        <row r="2572">
          <cell r="B2572" t="str">
            <v>HRMN</v>
          </cell>
          <cell r="C2572" t="str">
            <v>HERRAMIENTA DE INSTALACIÓN ELÉCTRICA</v>
          </cell>
          <cell r="J2572" t="str">
            <v>Glob</v>
          </cell>
          <cell r="K2572">
            <v>0.20065</v>
          </cell>
          <cell r="L2572">
            <v>0</v>
          </cell>
          <cell r="M2572">
            <v>105781.54774543334</v>
          </cell>
          <cell r="N2572">
            <v>21225.067555121201</v>
          </cell>
        </row>
        <row r="2573">
          <cell r="B2573" t="str">
            <v>EL03</v>
          </cell>
          <cell r="C2573" t="str">
            <v>CABLE DE COBRE THWN #12</v>
          </cell>
          <cell r="J2573" t="str">
            <v>ML</v>
          </cell>
          <cell r="K2573">
            <v>1</v>
          </cell>
          <cell r="L2573">
            <v>0</v>
          </cell>
          <cell r="M2573">
            <v>2033</v>
          </cell>
          <cell r="N2573">
            <v>2033</v>
          </cell>
        </row>
        <row r="2574">
          <cell r="B2574" t="str">
            <v>EL44</v>
          </cell>
          <cell r="C2574" t="str">
            <v>LUMINARIA DE ALUMBRADO PÚBLICO 100 W LED Y ACCESORIOS</v>
          </cell>
          <cell r="J2574" t="str">
            <v>UND</v>
          </cell>
          <cell r="K2574">
            <v>1</v>
          </cell>
          <cell r="L2574">
            <v>0</v>
          </cell>
          <cell r="M2574">
            <v>760000</v>
          </cell>
          <cell r="N2574">
            <v>760000</v>
          </cell>
        </row>
        <row r="2575">
          <cell r="B2575" t="str">
            <v>EL08</v>
          </cell>
          <cell r="C2575" t="str">
            <v>CINTA AISLANTE # 33</v>
          </cell>
          <cell r="J2575" t="str">
            <v>UND</v>
          </cell>
          <cell r="K2575">
            <v>0.1</v>
          </cell>
          <cell r="L2575">
            <v>0</v>
          </cell>
          <cell r="M2575">
            <v>12388</v>
          </cell>
          <cell r="N2575">
            <v>1238.8000000000002</v>
          </cell>
        </row>
        <row r="2577">
          <cell r="B2577" t="str">
            <v>Materiales</v>
          </cell>
          <cell r="D2577" t="str">
            <v>Equipos</v>
          </cell>
          <cell r="F2577" t="str">
            <v>AIU</v>
          </cell>
          <cell r="H2577" t="str">
            <v>Subtotal</v>
          </cell>
          <cell r="J2577" t="str">
            <v>Mano de Obra</v>
          </cell>
          <cell r="K2577" t="str">
            <v>Otros</v>
          </cell>
          <cell r="M2577" t="str">
            <v>VALOR TOTAL</v>
          </cell>
        </row>
        <row r="2578">
          <cell r="B2578">
            <v>763271.8</v>
          </cell>
          <cell r="D2578">
            <v>21225.067555121201</v>
          </cell>
          <cell r="F2578">
            <v>0</v>
          </cell>
          <cell r="H2578">
            <v>784496.86755512119</v>
          </cell>
          <cell r="J2578">
            <v>105781.54774543334</v>
          </cell>
          <cell r="K2578">
            <v>0</v>
          </cell>
          <cell r="M2578">
            <v>890278.4153005546</v>
          </cell>
        </row>
        <row r="2581">
          <cell r="B2581" t="str">
            <v>09-26</v>
          </cell>
          <cell r="C2581" t="str">
            <v>CAMARA TIPO BT NORMA EMCALI</v>
          </cell>
          <cell r="M2581" t="str">
            <v>UND</v>
          </cell>
        </row>
        <row r="2583">
          <cell r="B2583" t="str">
            <v>MO04</v>
          </cell>
          <cell r="C2583" t="str">
            <v>AYUDANTE</v>
          </cell>
          <cell r="J2583" t="str">
            <v>Hora</v>
          </cell>
          <cell r="K2583">
            <v>6.5</v>
          </cell>
          <cell r="L2583">
            <v>0</v>
          </cell>
          <cell r="M2583">
            <v>5585.1951348458342</v>
          </cell>
          <cell r="N2583">
            <v>36303.768376497923</v>
          </cell>
        </row>
        <row r="2584">
          <cell r="B2584" t="str">
            <v>MO04</v>
          </cell>
          <cell r="C2584" t="str">
            <v>AYUDANTE</v>
          </cell>
          <cell r="J2584" t="str">
            <v>Hora</v>
          </cell>
          <cell r="K2584">
            <v>6.5</v>
          </cell>
          <cell r="L2584">
            <v>0</v>
          </cell>
          <cell r="M2584">
            <v>5585.1951348458342</v>
          </cell>
          <cell r="N2584">
            <v>36303.768376497923</v>
          </cell>
        </row>
        <row r="2585">
          <cell r="B2585" t="str">
            <v>MO05</v>
          </cell>
          <cell r="C2585" t="str">
            <v>OFICIAL</v>
          </cell>
          <cell r="J2585" t="str">
            <v>Hora</v>
          </cell>
          <cell r="K2585">
            <v>6.5</v>
          </cell>
          <cell r="L2585">
            <v>0</v>
          </cell>
          <cell r="M2585">
            <v>8130.7501348458327</v>
          </cell>
          <cell r="N2585">
            <v>52849.875876497914</v>
          </cell>
        </row>
        <row r="2586">
          <cell r="B2586" t="str">
            <v>HRMN01</v>
          </cell>
          <cell r="C2586" t="str">
            <v>HERRAMIENTA MENOR</v>
          </cell>
          <cell r="J2586" t="str">
            <v>Glob</v>
          </cell>
          <cell r="K2586">
            <v>0.16389999999999999</v>
          </cell>
          <cell r="L2586">
            <v>0</v>
          </cell>
          <cell r="M2586">
            <v>52849.875876497914</v>
          </cell>
          <cell r="N2586">
            <v>8662.0946561580076</v>
          </cell>
        </row>
        <row r="2587">
          <cell r="B2587" t="str">
            <v>AG08</v>
          </cell>
          <cell r="C2587" t="str">
            <v>Subbase granular tipo INVIAS</v>
          </cell>
          <cell r="J2587" t="str">
            <v>M3</v>
          </cell>
          <cell r="K2587">
            <v>0.11</v>
          </cell>
          <cell r="L2587">
            <v>0</v>
          </cell>
          <cell r="M2587">
            <v>35000</v>
          </cell>
          <cell r="N2587">
            <v>3850</v>
          </cell>
        </row>
        <row r="2588">
          <cell r="B2588" t="str">
            <v>B01</v>
          </cell>
          <cell r="C2588" t="str">
            <v>CONCRETO SIMPLE CLASE D, 3000 PSI</v>
          </cell>
          <cell r="J2588" t="str">
            <v>M3</v>
          </cell>
          <cell r="K2588">
            <v>0.38</v>
          </cell>
          <cell r="L2588">
            <v>0</v>
          </cell>
          <cell r="M2588">
            <v>285878.9204796229</v>
          </cell>
          <cell r="N2588">
            <v>108633.9897822567</v>
          </cell>
        </row>
        <row r="2589">
          <cell r="B2589" t="str">
            <v>AC12</v>
          </cell>
          <cell r="C2589" t="str">
            <v>Puntilla Acero vert 2"</v>
          </cell>
          <cell r="J2589" t="str">
            <v>LB</v>
          </cell>
          <cell r="K2589">
            <v>2</v>
          </cell>
          <cell r="L2589">
            <v>0</v>
          </cell>
          <cell r="M2589">
            <v>7428.5749999999998</v>
          </cell>
          <cell r="N2589">
            <v>14857.15</v>
          </cell>
        </row>
        <row r="2590">
          <cell r="B2590" t="str">
            <v>AC11</v>
          </cell>
          <cell r="C2590" t="str">
            <v>Alambre Negroº18</v>
          </cell>
          <cell r="J2590" t="str">
            <v>KG</v>
          </cell>
          <cell r="K2590">
            <v>20</v>
          </cell>
          <cell r="L2590">
            <v>0</v>
          </cell>
          <cell r="M2590">
            <v>4165</v>
          </cell>
          <cell r="N2590">
            <v>83300</v>
          </cell>
        </row>
        <row r="2591">
          <cell r="B2591" t="str">
            <v>AC07</v>
          </cell>
          <cell r="C2591" t="str">
            <v>Barra corrugada 3/4</v>
          </cell>
          <cell r="J2591" t="str">
            <v>KG</v>
          </cell>
          <cell r="K2591">
            <v>30</v>
          </cell>
          <cell r="L2591">
            <v>0</v>
          </cell>
          <cell r="M2591">
            <v>2541.0505775107536</v>
          </cell>
          <cell r="N2591">
            <v>76231.517325322609</v>
          </cell>
        </row>
        <row r="2592">
          <cell r="B2592" t="str">
            <v>HV01</v>
          </cell>
          <cell r="C2592" t="str">
            <v>Tablon otobo</v>
          </cell>
          <cell r="J2592" t="str">
            <v>UND</v>
          </cell>
          <cell r="K2592">
            <v>4</v>
          </cell>
          <cell r="L2592">
            <v>0</v>
          </cell>
          <cell r="M2592">
            <v>18200</v>
          </cell>
          <cell r="N2592">
            <v>72800</v>
          </cell>
        </row>
        <row r="2593">
          <cell r="B2593" t="str">
            <v>HV02</v>
          </cell>
          <cell r="C2593" t="str">
            <v>Talicon</v>
          </cell>
          <cell r="J2593" t="str">
            <v>UND</v>
          </cell>
          <cell r="K2593">
            <v>2</v>
          </cell>
          <cell r="L2593">
            <v>0</v>
          </cell>
          <cell r="M2593">
            <v>2550</v>
          </cell>
          <cell r="N2593">
            <v>5100</v>
          </cell>
        </row>
        <row r="2594">
          <cell r="B2594" t="str">
            <v>DM34</v>
          </cell>
          <cell r="C2594" t="str">
            <v>Marco y tapa para cámara AP</v>
          </cell>
          <cell r="J2594" t="str">
            <v>UND</v>
          </cell>
          <cell r="K2594">
            <v>1</v>
          </cell>
          <cell r="L2594">
            <v>0</v>
          </cell>
          <cell r="M2594">
            <v>134000</v>
          </cell>
          <cell r="N2594">
            <v>134000</v>
          </cell>
        </row>
        <row r="2595">
          <cell r="B2595" t="str">
            <v>HS79</v>
          </cell>
          <cell r="C2595" t="str">
            <v>BOQUILLA PVC 2"</v>
          </cell>
          <cell r="J2595" t="str">
            <v>UND</v>
          </cell>
          <cell r="K2595">
            <v>2</v>
          </cell>
          <cell r="L2595">
            <v>0</v>
          </cell>
          <cell r="M2595">
            <v>7640</v>
          </cell>
          <cell r="N2595">
            <v>15280</v>
          </cell>
        </row>
        <row r="2596">
          <cell r="B2596" t="str">
            <v>HS80</v>
          </cell>
          <cell r="C2596" t="str">
            <v>BOQUILLA PVC 4"</v>
          </cell>
          <cell r="J2596" t="str">
            <v>UND</v>
          </cell>
          <cell r="K2596">
            <v>2</v>
          </cell>
          <cell r="L2596">
            <v>0</v>
          </cell>
          <cell r="M2596">
            <v>9470</v>
          </cell>
          <cell r="N2596">
            <v>18940</v>
          </cell>
        </row>
        <row r="2597">
          <cell r="B2597" t="str">
            <v>EL49</v>
          </cell>
          <cell r="C2597" t="str">
            <v>HERRAJES PARA CÁMARA TIPO BT</v>
          </cell>
          <cell r="J2597" t="str">
            <v>UND</v>
          </cell>
          <cell r="K2597">
            <v>1</v>
          </cell>
          <cell r="L2597">
            <v>0</v>
          </cell>
          <cell r="M2597">
            <v>224000</v>
          </cell>
          <cell r="N2597">
            <v>224000</v>
          </cell>
        </row>
        <row r="2598">
          <cell r="B2598" t="str">
            <v>HS76</v>
          </cell>
          <cell r="C2598" t="str">
            <v>REJILLA ALUM ANTICU 3x2</v>
          </cell>
          <cell r="J2598" t="str">
            <v>UND</v>
          </cell>
          <cell r="K2598">
            <v>1</v>
          </cell>
          <cell r="L2598">
            <v>0</v>
          </cell>
          <cell r="M2598">
            <v>5099.99</v>
          </cell>
          <cell r="N2598">
            <v>5099.99</v>
          </cell>
        </row>
        <row r="2599">
          <cell r="B2599" t="str">
            <v>MC20</v>
          </cell>
          <cell r="C2599" t="str">
            <v>Vibrador eléctrico de concreto</v>
          </cell>
          <cell r="J2599" t="str">
            <v>Día</v>
          </cell>
          <cell r="K2599">
            <v>1</v>
          </cell>
          <cell r="L2599">
            <v>0</v>
          </cell>
          <cell r="M2599">
            <v>34800</v>
          </cell>
          <cell r="N2599">
            <v>34800</v>
          </cell>
        </row>
        <row r="2600">
          <cell r="B2600" t="str">
            <v>MC21</v>
          </cell>
          <cell r="C2600" t="str">
            <v>Compactador manual (Rana)</v>
          </cell>
          <cell r="J2600" t="str">
            <v>Hora</v>
          </cell>
          <cell r="K2600">
            <v>1</v>
          </cell>
          <cell r="L2600">
            <v>0</v>
          </cell>
          <cell r="M2600">
            <v>4875</v>
          </cell>
          <cell r="N2600">
            <v>4875</v>
          </cell>
        </row>
        <row r="2601">
          <cell r="B2601" t="str">
            <v>MC16</v>
          </cell>
          <cell r="C2601" t="str">
            <v>Volqueta</v>
          </cell>
          <cell r="J2601" t="str">
            <v>KM*M3</v>
          </cell>
          <cell r="K2601">
            <v>9</v>
          </cell>
          <cell r="L2601">
            <v>0</v>
          </cell>
          <cell r="M2601">
            <v>1215.4000000000001</v>
          </cell>
          <cell r="N2601">
            <v>10938.6</v>
          </cell>
        </row>
        <row r="2603">
          <cell r="B2603" t="str">
            <v>Materiales</v>
          </cell>
          <cell r="D2603" t="str">
            <v>Equipos</v>
          </cell>
          <cell r="F2603" t="str">
            <v>AIU</v>
          </cell>
          <cell r="H2603" t="str">
            <v>Subtotal</v>
          </cell>
          <cell r="J2603" t="str">
            <v>Mano de Obra</v>
          </cell>
          <cell r="K2603" t="str">
            <v>Otros</v>
          </cell>
          <cell r="M2603" t="str">
            <v>VALOR TOTAL</v>
          </cell>
        </row>
        <row r="2604">
          <cell r="B2604">
            <v>762092.64710757928</v>
          </cell>
          <cell r="D2604">
            <v>59275.694656158004</v>
          </cell>
          <cell r="F2604">
            <v>0</v>
          </cell>
          <cell r="H2604">
            <v>821368.34176373726</v>
          </cell>
          <cell r="J2604">
            <v>125457.41262949376</v>
          </cell>
          <cell r="K2604">
            <v>0</v>
          </cell>
          <cell r="M2604">
            <v>946825.75439323101</v>
          </cell>
        </row>
        <row r="2607">
          <cell r="B2607" t="str">
            <v>09-27</v>
          </cell>
          <cell r="C2607" t="str">
            <v>SUMINISTRO E INSTALACIÓN DE SALIDA DE AIRE ACONDICIONADO, INCLUYE CABLE #10, TUBERÍA PVC 3/4", CAJA GALV Y ACCESORIOS</v>
          </cell>
          <cell r="M2607" t="str">
            <v>UND</v>
          </cell>
        </row>
        <row r="2608">
          <cell r="C2608" t="str">
            <v>DESCRIPCIÓN</v>
          </cell>
          <cell r="J2608" t="str">
            <v>UND</v>
          </cell>
          <cell r="K2608" t="str">
            <v>CANT.</v>
          </cell>
          <cell r="L2608" t="str">
            <v>DESP.%</v>
          </cell>
          <cell r="M2608" t="str">
            <v>PRECIO UNIT</v>
          </cell>
          <cell r="N2608" t="str">
            <v>VALOR TOTAL</v>
          </cell>
        </row>
        <row r="2610">
          <cell r="B2610" t="str">
            <v>MO04</v>
          </cell>
          <cell r="C2610" t="str">
            <v>AYUDANTE</v>
          </cell>
          <cell r="J2610" t="str">
            <v>Hora</v>
          </cell>
          <cell r="K2610">
            <v>1.2</v>
          </cell>
          <cell r="L2610">
            <v>0</v>
          </cell>
          <cell r="M2610">
            <v>5585.1951348458342</v>
          </cell>
          <cell r="N2610">
            <v>6702.2341618150012</v>
          </cell>
        </row>
        <row r="2611">
          <cell r="B2611" t="str">
            <v>MO05</v>
          </cell>
          <cell r="C2611" t="str">
            <v>OFICIAL</v>
          </cell>
          <cell r="J2611" t="str">
            <v>Hora</v>
          </cell>
          <cell r="K2611">
            <v>1.2</v>
          </cell>
          <cell r="L2611">
            <v>0</v>
          </cell>
          <cell r="M2611">
            <v>8130.7501348458327</v>
          </cell>
          <cell r="N2611">
            <v>9756.9001618149996</v>
          </cell>
        </row>
        <row r="2612">
          <cell r="B2612" t="str">
            <v>MO12</v>
          </cell>
          <cell r="C2612" t="str">
            <v>TÉCNICO ELECTRISÍSTA</v>
          </cell>
          <cell r="J2612" t="str">
            <v>Hora</v>
          </cell>
          <cell r="K2612">
            <v>1.2</v>
          </cell>
          <cell r="L2612">
            <v>0</v>
          </cell>
          <cell r="M2612">
            <v>12729.441666666668</v>
          </cell>
          <cell r="N2612">
            <v>15275.33</v>
          </cell>
        </row>
        <row r="2613">
          <cell r="B2613" t="str">
            <v>HRMN</v>
          </cell>
          <cell r="C2613" t="str">
            <v>HERRAMIENTA DE INSTALACIÓN ELÉCTRICA</v>
          </cell>
          <cell r="J2613" t="str">
            <v>Glob</v>
          </cell>
          <cell r="K2613">
            <v>0.1</v>
          </cell>
          <cell r="L2613">
            <v>0</v>
          </cell>
          <cell r="M2613">
            <v>31734.464323630003</v>
          </cell>
          <cell r="N2613">
            <v>3173.4464323630004</v>
          </cell>
        </row>
        <row r="2614">
          <cell r="B2614" t="str">
            <v>EL23</v>
          </cell>
          <cell r="C2614" t="str">
            <v>CABLE DE COBRE THWN #10</v>
          </cell>
          <cell r="J2614" t="str">
            <v>ML</v>
          </cell>
          <cell r="K2614">
            <v>3</v>
          </cell>
          <cell r="L2614">
            <v>0</v>
          </cell>
          <cell r="M2614">
            <v>2940</v>
          </cell>
          <cell r="N2614">
            <v>8820</v>
          </cell>
        </row>
        <row r="2615">
          <cell r="B2615" t="str">
            <v>EL25</v>
          </cell>
          <cell r="C2615" t="str">
            <v>AIRE ACONDICIONADO SPLIT</v>
          </cell>
          <cell r="J2615" t="str">
            <v>UND</v>
          </cell>
          <cell r="K2615">
            <v>1</v>
          </cell>
          <cell r="L2615">
            <v>0</v>
          </cell>
          <cell r="M2615">
            <v>2602500</v>
          </cell>
          <cell r="N2615">
            <v>2602500</v>
          </cell>
        </row>
        <row r="2616">
          <cell r="B2616" t="str">
            <v>EL08</v>
          </cell>
          <cell r="C2616" t="str">
            <v>CINTA AISLANTE # 33</v>
          </cell>
          <cell r="J2616" t="str">
            <v>UND</v>
          </cell>
          <cell r="K2616">
            <v>0.3</v>
          </cell>
          <cell r="L2616">
            <v>0</v>
          </cell>
          <cell r="M2616">
            <v>12388</v>
          </cell>
          <cell r="N2616">
            <v>3716.3999999999996</v>
          </cell>
        </row>
        <row r="2617">
          <cell r="B2617" t="str">
            <v>EL07</v>
          </cell>
          <cell r="C2617" t="str">
            <v>CAJA C-26  2X4 GALVANIZA RECTANGULAR</v>
          </cell>
          <cell r="J2617" t="str">
            <v>UND</v>
          </cell>
          <cell r="K2617">
            <v>1</v>
          </cell>
          <cell r="L2617">
            <v>0</v>
          </cell>
          <cell r="M2617">
            <v>1356.6237999999998</v>
          </cell>
          <cell r="N2617">
            <v>1356.6237999999998</v>
          </cell>
        </row>
        <row r="2618">
          <cell r="B2618" t="str">
            <v>HS81</v>
          </cell>
          <cell r="C2618" t="str">
            <v>TUBO CONDUIT PVC 3/4</v>
          </cell>
          <cell r="J2618" t="str">
            <v>ML</v>
          </cell>
          <cell r="K2618">
            <v>1</v>
          </cell>
          <cell r="L2618">
            <v>0</v>
          </cell>
          <cell r="M2618">
            <v>6182</v>
          </cell>
          <cell r="N2618">
            <v>6182</v>
          </cell>
        </row>
        <row r="2619">
          <cell r="B2619" t="str">
            <v>HS73</v>
          </cell>
          <cell r="C2619" t="str">
            <v>LIMPIADOR PAVCO</v>
          </cell>
          <cell r="J2619" t="str">
            <v>UND</v>
          </cell>
          <cell r="K2619">
            <v>1.4999999999999999E-2</v>
          </cell>
          <cell r="L2619">
            <v>0</v>
          </cell>
          <cell r="M2619">
            <v>37220.82</v>
          </cell>
          <cell r="N2619">
            <v>558.31229999999994</v>
          </cell>
        </row>
        <row r="2620">
          <cell r="B2620" t="str">
            <v>HS72</v>
          </cell>
          <cell r="C2620" t="str">
            <v>SOLDADURA PVC 1/4</v>
          </cell>
          <cell r="J2620" t="str">
            <v>GLN</v>
          </cell>
          <cell r="K2620">
            <v>1.4999999999999999E-2</v>
          </cell>
          <cell r="L2620">
            <v>0</v>
          </cell>
          <cell r="M2620">
            <v>77194.11</v>
          </cell>
          <cell r="N2620">
            <v>1157.91165</v>
          </cell>
        </row>
        <row r="2622">
          <cell r="B2622" t="str">
            <v>Materiales</v>
          </cell>
          <cell r="D2622" t="str">
            <v>Equipos</v>
          </cell>
          <cell r="F2622" t="str">
            <v>AIU</v>
          </cell>
          <cell r="H2622" t="str">
            <v>Subtotal</v>
          </cell>
          <cell r="J2622" t="str">
            <v>Mano de Obra</v>
          </cell>
          <cell r="K2622" t="str">
            <v>Otros</v>
          </cell>
          <cell r="M2622" t="str">
            <v>VALOR TOTAL</v>
          </cell>
        </row>
        <row r="2623">
          <cell r="B2623">
            <v>2624291.2477500001</v>
          </cell>
          <cell r="D2623">
            <v>3173.4464323630004</v>
          </cell>
          <cell r="F2623">
            <v>0</v>
          </cell>
          <cell r="H2623">
            <v>2627464.6941823629</v>
          </cell>
          <cell r="J2623">
            <v>31734.464323630003</v>
          </cell>
          <cell r="K2623">
            <v>0</v>
          </cell>
          <cell r="M2623">
            <v>2659199.158505993</v>
          </cell>
        </row>
        <row r="2626">
          <cell r="B2626" t="str">
            <v>09-28</v>
          </cell>
          <cell r="C2626" t="str">
            <v>SUMINISTRO E INSTALACION DE SALIDA PARA LUMINARIA TIPO PANEL LED CIRCULAR DE 8W, INCLUYE CABLE#12, TUBERIA PVC, CAJA GALV Y ACCESORIOS.</v>
          </cell>
          <cell r="M2626" t="str">
            <v>UND</v>
          </cell>
        </row>
        <row r="2627">
          <cell r="C2627" t="str">
            <v>DESCRIPCIÓN</v>
          </cell>
          <cell r="J2627" t="str">
            <v>UND</v>
          </cell>
          <cell r="K2627" t="str">
            <v>CANT.</v>
          </cell>
          <cell r="L2627" t="str">
            <v>DESP.%</v>
          </cell>
          <cell r="M2627" t="str">
            <v>PRECIO UNIT</v>
          </cell>
          <cell r="N2627" t="str">
            <v>VALOR TOTAL</v>
          </cell>
        </row>
        <row r="2629">
          <cell r="B2629" t="str">
            <v>MO04</v>
          </cell>
          <cell r="C2629" t="str">
            <v>AYUDANTE</v>
          </cell>
          <cell r="J2629" t="str">
            <v>Hora</v>
          </cell>
          <cell r="K2629">
            <v>1</v>
          </cell>
          <cell r="L2629">
            <v>0</v>
          </cell>
          <cell r="M2629">
            <v>5585.1951348458342</v>
          </cell>
          <cell r="N2629">
            <v>5585.1951348458342</v>
          </cell>
        </row>
        <row r="2630">
          <cell r="B2630" t="str">
            <v>MO12</v>
          </cell>
          <cell r="C2630" t="str">
            <v>TÉCNICO ELECTRISÍSTA</v>
          </cell>
          <cell r="J2630" t="str">
            <v>Hora</v>
          </cell>
          <cell r="K2630">
            <v>1</v>
          </cell>
          <cell r="L2630">
            <v>0</v>
          </cell>
          <cell r="M2630">
            <v>12729.441666666668</v>
          </cell>
          <cell r="N2630">
            <v>12729.441666666668</v>
          </cell>
        </row>
        <row r="2631">
          <cell r="B2631" t="str">
            <v>HRMN</v>
          </cell>
          <cell r="C2631" t="str">
            <v>HERRAMIENTA DE INSTALACIÓN ELÉCTRICA</v>
          </cell>
          <cell r="J2631" t="str">
            <v>Glob</v>
          </cell>
          <cell r="K2631">
            <v>9.9379999999999996E-2</v>
          </cell>
          <cell r="L2631">
            <v>0</v>
          </cell>
          <cell r="M2631">
            <v>18314.636801512501</v>
          </cell>
          <cell r="N2631">
            <v>1820.1086053343122</v>
          </cell>
        </row>
        <row r="2632">
          <cell r="B2632" t="str">
            <v>EL03</v>
          </cell>
          <cell r="C2632" t="str">
            <v>CABLE DE COBRE THWN #12</v>
          </cell>
          <cell r="J2632" t="str">
            <v>ML</v>
          </cell>
          <cell r="K2632">
            <v>3</v>
          </cell>
          <cell r="L2632">
            <v>0</v>
          </cell>
          <cell r="M2632">
            <v>2033</v>
          </cell>
          <cell r="N2632">
            <v>6099</v>
          </cell>
        </row>
        <row r="2633">
          <cell r="B2633" t="str">
            <v>HS84</v>
          </cell>
          <cell r="C2633" t="str">
            <v>ACCESORIOS Y ADAPTADOR PVC 3/4"</v>
          </cell>
          <cell r="J2633" t="str">
            <v>UND</v>
          </cell>
          <cell r="K2633">
            <v>1</v>
          </cell>
          <cell r="L2633">
            <v>0</v>
          </cell>
          <cell r="M2633">
            <v>4374</v>
          </cell>
          <cell r="N2633">
            <v>4374</v>
          </cell>
        </row>
        <row r="2634">
          <cell r="B2634" t="str">
            <v>EL14</v>
          </cell>
          <cell r="C2634" t="str">
            <v>PANEL LED CIRCULAR 18W</v>
          </cell>
          <cell r="J2634" t="str">
            <v>UND</v>
          </cell>
          <cell r="K2634">
            <v>1</v>
          </cell>
          <cell r="L2634">
            <v>0</v>
          </cell>
          <cell r="M2634">
            <v>15728.824999999999</v>
          </cell>
          <cell r="N2634">
            <v>15728.824999999999</v>
          </cell>
        </row>
        <row r="2635">
          <cell r="B2635" t="str">
            <v>EL08</v>
          </cell>
          <cell r="C2635" t="str">
            <v>CINTA AISLANTE # 33</v>
          </cell>
          <cell r="J2635" t="str">
            <v>UND</v>
          </cell>
          <cell r="K2635">
            <v>0.5</v>
          </cell>
          <cell r="L2635">
            <v>0</v>
          </cell>
          <cell r="M2635">
            <v>12388</v>
          </cell>
          <cell r="N2635">
            <v>6194</v>
          </cell>
        </row>
        <row r="2636">
          <cell r="B2636" t="str">
            <v>HS83</v>
          </cell>
          <cell r="C2636" t="str">
            <v>CAJA GALVA 4X4" CON SUPLEMENTO</v>
          </cell>
          <cell r="J2636" t="str">
            <v>UND</v>
          </cell>
          <cell r="K2636">
            <v>1</v>
          </cell>
          <cell r="L2636">
            <v>0</v>
          </cell>
          <cell r="M2636">
            <v>41240</v>
          </cell>
          <cell r="N2636">
            <v>41240</v>
          </cell>
        </row>
        <row r="2637">
          <cell r="B2637" t="str">
            <v>HS81</v>
          </cell>
          <cell r="C2637" t="str">
            <v>TUBO CONDUIT PVC 3/4</v>
          </cell>
          <cell r="J2637" t="str">
            <v>ML</v>
          </cell>
          <cell r="K2637">
            <v>3</v>
          </cell>
          <cell r="L2637">
            <v>0</v>
          </cell>
          <cell r="M2637">
            <v>6182</v>
          </cell>
          <cell r="N2637">
            <v>18546</v>
          </cell>
        </row>
        <row r="2638">
          <cell r="B2638" t="str">
            <v>HS73</v>
          </cell>
          <cell r="C2638" t="str">
            <v>LIMPIADOR PAVCO</v>
          </cell>
          <cell r="J2638" t="str">
            <v>UND</v>
          </cell>
          <cell r="K2638">
            <v>0.3</v>
          </cell>
          <cell r="L2638">
            <v>0</v>
          </cell>
          <cell r="M2638">
            <v>37220.82</v>
          </cell>
          <cell r="N2638">
            <v>11166.245999999999</v>
          </cell>
        </row>
        <row r="2639">
          <cell r="B2639" t="str">
            <v>HS72</v>
          </cell>
          <cell r="C2639" t="str">
            <v>SOLDADURA PVC 1/4</v>
          </cell>
          <cell r="J2639" t="str">
            <v>GLN</v>
          </cell>
          <cell r="K2639">
            <v>0.3</v>
          </cell>
          <cell r="L2639">
            <v>0</v>
          </cell>
          <cell r="M2639">
            <v>77194.11</v>
          </cell>
          <cell r="N2639">
            <v>23158.233</v>
          </cell>
        </row>
        <row r="2641">
          <cell r="B2641" t="str">
            <v>Materiales</v>
          </cell>
          <cell r="D2641" t="str">
            <v>Equipos</v>
          </cell>
          <cell r="F2641" t="str">
            <v>AIU</v>
          </cell>
          <cell r="H2641" t="str">
            <v>Subtotal</v>
          </cell>
          <cell r="J2641" t="str">
            <v>Mano de Obra</v>
          </cell>
          <cell r="K2641" t="str">
            <v>Otros</v>
          </cell>
          <cell r="M2641" t="str">
            <v>VALOR TOTAL</v>
          </cell>
        </row>
        <row r="2642">
          <cell r="B2642">
            <v>126506.304</v>
          </cell>
          <cell r="D2642">
            <v>1820.1086053343122</v>
          </cell>
          <cell r="F2642">
            <v>0</v>
          </cell>
          <cell r="H2642">
            <v>128326.41260533432</v>
          </cell>
          <cell r="J2642">
            <v>18314.636801512501</v>
          </cell>
          <cell r="K2642">
            <v>0</v>
          </cell>
          <cell r="M2642">
            <v>146641.04940684681</v>
          </cell>
        </row>
        <row r="2645">
          <cell r="B2645" t="str">
            <v>09-29</v>
          </cell>
          <cell r="C2645" t="str">
            <v>SUMINISTRO E INSTALACION DE SALIDA PARA LUMINARIA TIPO BALA LED DE 2X32W, INCLUYE CABLE#12, TUBERIA PVC, CAJA GALV Y ACCESORIOS.</v>
          </cell>
          <cell r="M2645" t="str">
            <v>UND</v>
          </cell>
        </row>
        <row r="2646">
          <cell r="C2646" t="str">
            <v>DESCRIPCIÓN</v>
          </cell>
          <cell r="J2646" t="str">
            <v>UND</v>
          </cell>
          <cell r="K2646" t="str">
            <v>CANT.</v>
          </cell>
          <cell r="L2646" t="str">
            <v>DESP.%</v>
          </cell>
          <cell r="M2646" t="str">
            <v>PRECIO UNIT</v>
          </cell>
          <cell r="N2646" t="str">
            <v>VALOR TOTAL</v>
          </cell>
        </row>
        <row r="2648">
          <cell r="B2648" t="str">
            <v>MO04</v>
          </cell>
          <cell r="C2648" t="str">
            <v>AYUDANTE</v>
          </cell>
          <cell r="J2648" t="str">
            <v>Hora</v>
          </cell>
          <cell r="K2648">
            <v>0.9</v>
          </cell>
          <cell r="L2648">
            <v>0</v>
          </cell>
          <cell r="M2648">
            <v>5585.1951348458342</v>
          </cell>
          <cell r="N2648">
            <v>5026.6756213612507</v>
          </cell>
        </row>
        <row r="2649">
          <cell r="B2649" t="str">
            <v>MO05</v>
          </cell>
          <cell r="C2649" t="str">
            <v>OFICIAL</v>
          </cell>
          <cell r="J2649" t="str">
            <v>Hora</v>
          </cell>
          <cell r="K2649">
            <v>0.9</v>
          </cell>
          <cell r="L2649">
            <v>0</v>
          </cell>
          <cell r="M2649">
            <v>8130.7501348458327</v>
          </cell>
          <cell r="N2649">
            <v>7317.6751213612497</v>
          </cell>
        </row>
        <row r="2650">
          <cell r="B2650" t="str">
            <v>MO12</v>
          </cell>
          <cell r="C2650" t="str">
            <v>TÉCNICO ELECTRISÍSTA</v>
          </cell>
          <cell r="J2650" t="str">
            <v>Hora</v>
          </cell>
          <cell r="K2650">
            <v>0.9</v>
          </cell>
          <cell r="L2650">
            <v>0</v>
          </cell>
          <cell r="M2650">
            <v>12729.441666666668</v>
          </cell>
          <cell r="N2650">
            <v>11456.497500000001</v>
          </cell>
        </row>
        <row r="2651">
          <cell r="B2651" t="str">
            <v>HRMN</v>
          </cell>
          <cell r="C2651" t="str">
            <v>HERRAMIENTA DE INSTALACIÓN ELÉCTRICA</v>
          </cell>
          <cell r="J2651" t="str">
            <v>Glob</v>
          </cell>
          <cell r="K2651">
            <v>0.1</v>
          </cell>
          <cell r="L2651">
            <v>0</v>
          </cell>
          <cell r="M2651">
            <v>23800.848242722503</v>
          </cell>
          <cell r="N2651">
            <v>2380.0848242722504</v>
          </cell>
        </row>
        <row r="2652">
          <cell r="B2652" t="str">
            <v>EL03</v>
          </cell>
          <cell r="C2652" t="str">
            <v>CABLE DE COBRE THWN #12</v>
          </cell>
          <cell r="J2652" t="str">
            <v>ML</v>
          </cell>
          <cell r="K2652">
            <v>3</v>
          </cell>
          <cell r="L2652">
            <v>0</v>
          </cell>
          <cell r="M2652">
            <v>2033</v>
          </cell>
          <cell r="N2652">
            <v>6099</v>
          </cell>
        </row>
        <row r="2653">
          <cell r="B2653" t="str">
            <v>EL39</v>
          </cell>
          <cell r="C2653" t="str">
            <v>LUMINARIA TIPO BALA LED DE 2X32W</v>
          </cell>
          <cell r="J2653" t="str">
            <v>UND</v>
          </cell>
          <cell r="K2653">
            <v>1</v>
          </cell>
          <cell r="L2653">
            <v>0</v>
          </cell>
          <cell r="M2653">
            <v>33000</v>
          </cell>
          <cell r="N2653">
            <v>33000</v>
          </cell>
        </row>
        <row r="2654">
          <cell r="B2654" t="str">
            <v>EL08</v>
          </cell>
          <cell r="C2654" t="str">
            <v>CINTA AISLANTE # 33</v>
          </cell>
          <cell r="J2654" t="str">
            <v>UND</v>
          </cell>
          <cell r="K2654">
            <v>0.3</v>
          </cell>
          <cell r="L2654">
            <v>0</v>
          </cell>
          <cell r="M2654">
            <v>12388</v>
          </cell>
          <cell r="N2654">
            <v>3716.3999999999996</v>
          </cell>
        </row>
        <row r="2655">
          <cell r="B2655" t="str">
            <v>EL07</v>
          </cell>
          <cell r="C2655" t="str">
            <v>CAJA C-26  2X4 GALVANIZA RECTANGULAR</v>
          </cell>
          <cell r="J2655" t="str">
            <v>UND</v>
          </cell>
          <cell r="K2655">
            <v>1</v>
          </cell>
          <cell r="L2655">
            <v>0</v>
          </cell>
          <cell r="M2655">
            <v>1356.6237999999998</v>
          </cell>
          <cell r="N2655">
            <v>1356.6237999999998</v>
          </cell>
        </row>
        <row r="2656">
          <cell r="B2656" t="str">
            <v>HS81</v>
          </cell>
          <cell r="C2656" t="str">
            <v>TUBO CONDUIT PVC 3/4</v>
          </cell>
          <cell r="J2656" t="str">
            <v>ML</v>
          </cell>
          <cell r="K2656">
            <v>1</v>
          </cell>
          <cell r="L2656">
            <v>0</v>
          </cell>
          <cell r="M2656">
            <v>6182</v>
          </cell>
          <cell r="N2656">
            <v>6182</v>
          </cell>
        </row>
        <row r="2657">
          <cell r="B2657" t="str">
            <v>HS73</v>
          </cell>
          <cell r="C2657" t="str">
            <v>LIMPIADOR PAVCO</v>
          </cell>
          <cell r="J2657" t="str">
            <v>UND</v>
          </cell>
          <cell r="K2657">
            <v>1.4999999999999999E-2</v>
          </cell>
          <cell r="L2657">
            <v>0</v>
          </cell>
          <cell r="M2657">
            <v>37220.82</v>
          </cell>
          <cell r="N2657">
            <v>558.31229999999994</v>
          </cell>
        </row>
        <row r="2658">
          <cell r="B2658" t="str">
            <v>HS72</v>
          </cell>
          <cell r="C2658" t="str">
            <v>SOLDADURA PVC 1/4</v>
          </cell>
          <cell r="J2658" t="str">
            <v>GLN</v>
          </cell>
          <cell r="K2658">
            <v>1.4999999999999999E-2</v>
          </cell>
          <cell r="L2658">
            <v>0</v>
          </cell>
          <cell r="M2658">
            <v>77194.11</v>
          </cell>
          <cell r="N2658">
            <v>1157.91165</v>
          </cell>
        </row>
        <row r="2660">
          <cell r="B2660" t="str">
            <v>Materiales</v>
          </cell>
          <cell r="D2660" t="str">
            <v>Equipos</v>
          </cell>
          <cell r="F2660" t="str">
            <v>AIU</v>
          </cell>
          <cell r="H2660" t="str">
            <v>Subtotal</v>
          </cell>
          <cell r="J2660" t="str">
            <v>Mano de Obra</v>
          </cell>
          <cell r="K2660" t="str">
            <v>Otros</v>
          </cell>
          <cell r="M2660" t="str">
            <v>VALOR TOTAL</v>
          </cell>
        </row>
        <row r="2661">
          <cell r="B2661">
            <v>52070.247750000002</v>
          </cell>
          <cell r="D2661">
            <v>2380.0848242722504</v>
          </cell>
          <cell r="F2661">
            <v>0</v>
          </cell>
          <cell r="H2661">
            <v>54450.332574272252</v>
          </cell>
          <cell r="J2661">
            <v>23800.848242722503</v>
          </cell>
          <cell r="K2661">
            <v>0</v>
          </cell>
          <cell r="M2661">
            <v>78251.180816994747</v>
          </cell>
        </row>
        <row r="2664">
          <cell r="B2664" t="str">
            <v>09-30</v>
          </cell>
          <cell r="C2664" t="str">
            <v>SUMINISTRO E INSTALACION DE SALIDA PARA LUMINARIA TIPO LED DE 2X18W T8, INCLUYE CABLE#12, TUBERIA PVC, CAJA GALV Y ACCESORIOS.</v>
          </cell>
          <cell r="M2664" t="str">
            <v>UND</v>
          </cell>
        </row>
        <row r="2665">
          <cell r="C2665" t="str">
            <v>DESCRIPCIÓN</v>
          </cell>
          <cell r="J2665" t="str">
            <v>UND</v>
          </cell>
          <cell r="K2665" t="str">
            <v>CANT.</v>
          </cell>
          <cell r="L2665" t="str">
            <v>DESP.%</v>
          </cell>
          <cell r="M2665" t="str">
            <v>PRECIO UNIT</v>
          </cell>
          <cell r="N2665" t="str">
            <v>VALOR TOTAL</v>
          </cell>
        </row>
        <row r="2667">
          <cell r="B2667" t="str">
            <v>MO04</v>
          </cell>
          <cell r="C2667" t="str">
            <v>AYUDANTE</v>
          </cell>
          <cell r="J2667" t="str">
            <v>Hora</v>
          </cell>
          <cell r="K2667">
            <v>1.3</v>
          </cell>
          <cell r="L2667">
            <v>0</v>
          </cell>
          <cell r="M2667">
            <v>5585.1951348458342</v>
          </cell>
          <cell r="N2667">
            <v>7260.7536752995848</v>
          </cell>
        </row>
        <row r="2668">
          <cell r="B2668" t="str">
            <v>MO05</v>
          </cell>
          <cell r="C2668" t="str">
            <v>OFICIAL</v>
          </cell>
          <cell r="J2668" t="str">
            <v>Hora</v>
          </cell>
          <cell r="K2668">
            <v>1.3</v>
          </cell>
          <cell r="L2668">
            <v>0</v>
          </cell>
          <cell r="M2668">
            <v>8130.7501348458327</v>
          </cell>
          <cell r="N2668">
            <v>10569.975175299583</v>
          </cell>
        </row>
        <row r="2669">
          <cell r="B2669" t="str">
            <v>MO12</v>
          </cell>
          <cell r="C2669" t="str">
            <v>TÉCNICO ELECTRISÍSTA</v>
          </cell>
          <cell r="J2669" t="str">
            <v>Hora</v>
          </cell>
          <cell r="K2669">
            <v>1.3</v>
          </cell>
          <cell r="L2669">
            <v>0</v>
          </cell>
          <cell r="M2669">
            <v>12729.441666666668</v>
          </cell>
          <cell r="N2669">
            <v>16548.27416666667</v>
          </cell>
        </row>
        <row r="2670">
          <cell r="B2670" t="str">
            <v>HRMN</v>
          </cell>
          <cell r="C2670" t="str">
            <v>HERRAMIENTA DE INSTALACIÓN ELÉCTRICA</v>
          </cell>
          <cell r="J2670" t="str">
            <v>Glob</v>
          </cell>
          <cell r="K2670">
            <v>0.1</v>
          </cell>
          <cell r="L2670">
            <v>0</v>
          </cell>
          <cell r="M2670">
            <v>34379.003017265837</v>
          </cell>
          <cell r="N2670">
            <v>3437.9003017265841</v>
          </cell>
        </row>
        <row r="2671">
          <cell r="B2671" t="str">
            <v>EL03</v>
          </cell>
          <cell r="C2671" t="str">
            <v>CABLE DE COBRE THWN #12</v>
          </cell>
          <cell r="J2671" t="str">
            <v>ML</v>
          </cell>
          <cell r="K2671">
            <v>3</v>
          </cell>
          <cell r="L2671">
            <v>0</v>
          </cell>
          <cell r="M2671">
            <v>2033</v>
          </cell>
          <cell r="N2671">
            <v>6099</v>
          </cell>
        </row>
        <row r="2672">
          <cell r="B2672" t="str">
            <v>EL26</v>
          </cell>
          <cell r="C2672" t="str">
            <v>LUMINARIA TIPO LED 2X18W 8T</v>
          </cell>
          <cell r="J2672" t="str">
            <v>UND</v>
          </cell>
          <cell r="K2672">
            <v>1</v>
          </cell>
          <cell r="L2672">
            <v>0</v>
          </cell>
          <cell r="M2672">
            <v>47500</v>
          </cell>
          <cell r="N2672">
            <v>47500</v>
          </cell>
        </row>
        <row r="2673">
          <cell r="B2673" t="str">
            <v>EL08</v>
          </cell>
          <cell r="C2673" t="str">
            <v>CINTA AISLANTE # 33</v>
          </cell>
          <cell r="J2673" t="str">
            <v>UND</v>
          </cell>
          <cell r="K2673">
            <v>0.3</v>
          </cell>
          <cell r="L2673">
            <v>0</v>
          </cell>
          <cell r="M2673">
            <v>12388</v>
          </cell>
          <cell r="N2673">
            <v>3716.3999999999996</v>
          </cell>
        </row>
        <row r="2674">
          <cell r="B2674" t="str">
            <v>EL07</v>
          </cell>
          <cell r="C2674" t="str">
            <v>CAJA C-26  2X4 GALVANIZA RECTANGULAR</v>
          </cell>
          <cell r="J2674" t="str">
            <v>UND</v>
          </cell>
          <cell r="K2674">
            <v>1</v>
          </cell>
          <cell r="L2674">
            <v>0</v>
          </cell>
          <cell r="M2674">
            <v>1356.6237999999998</v>
          </cell>
          <cell r="N2674">
            <v>1356.6237999999998</v>
          </cell>
        </row>
        <row r="2675">
          <cell r="B2675" t="str">
            <v>HS81</v>
          </cell>
          <cell r="C2675" t="str">
            <v>TUBO CONDUIT PVC 3/4</v>
          </cell>
          <cell r="J2675" t="str">
            <v>ML</v>
          </cell>
          <cell r="K2675">
            <v>1</v>
          </cell>
          <cell r="L2675">
            <v>0</v>
          </cell>
          <cell r="M2675">
            <v>6182</v>
          </cell>
          <cell r="N2675">
            <v>6182</v>
          </cell>
        </row>
        <row r="2676">
          <cell r="B2676" t="str">
            <v>HS73</v>
          </cell>
          <cell r="C2676" t="str">
            <v>LIMPIADOR PAVCO</v>
          </cell>
          <cell r="J2676" t="str">
            <v>UND</v>
          </cell>
          <cell r="K2676">
            <v>1.4999999999999999E-2</v>
          </cell>
          <cell r="L2676">
            <v>0</v>
          </cell>
          <cell r="M2676">
            <v>37220.82</v>
          </cell>
          <cell r="N2676">
            <v>558.31229999999994</v>
          </cell>
        </row>
        <row r="2677">
          <cell r="B2677" t="str">
            <v>HS72</v>
          </cell>
          <cell r="C2677" t="str">
            <v>SOLDADURA PVC 1/4</v>
          </cell>
          <cell r="J2677" t="str">
            <v>GLN</v>
          </cell>
          <cell r="K2677">
            <v>1.4999999999999999E-2</v>
          </cell>
          <cell r="L2677">
            <v>0</v>
          </cell>
          <cell r="M2677">
            <v>77194.11</v>
          </cell>
          <cell r="N2677">
            <v>1157.91165</v>
          </cell>
        </row>
        <row r="2679">
          <cell r="B2679" t="str">
            <v>Materiales</v>
          </cell>
          <cell r="D2679" t="str">
            <v>Equipos</v>
          </cell>
          <cell r="F2679" t="str">
            <v>AIU</v>
          </cell>
          <cell r="H2679" t="str">
            <v>Subtotal</v>
          </cell>
          <cell r="J2679" t="str">
            <v>Mano de Obra</v>
          </cell>
          <cell r="K2679" t="str">
            <v>Otros</v>
          </cell>
          <cell r="M2679" t="str">
            <v>VALOR TOTAL</v>
          </cell>
        </row>
        <row r="2680">
          <cell r="B2680">
            <v>66570.247749999995</v>
          </cell>
          <cell r="D2680">
            <v>3437.9003017265841</v>
          </cell>
          <cell r="F2680">
            <v>0</v>
          </cell>
          <cell r="H2680">
            <v>70008.148051726574</v>
          </cell>
          <cell r="J2680">
            <v>34379.003017265837</v>
          </cell>
          <cell r="K2680">
            <v>0</v>
          </cell>
          <cell r="M2680">
            <v>104387.15106899242</v>
          </cell>
        </row>
        <row r="2683">
          <cell r="B2683" t="str">
            <v>09-31</v>
          </cell>
          <cell r="C2683" t="str">
            <v>SUMINISTRO E INSTALACION DE SALIDA PARA LUMINARIA TIPO PANEL LED 60X60 DE 4X10W, INCLUYE CABLE#12, TUBERIA PVC, CAJA GALV Y ACCESORIOS.</v>
          </cell>
          <cell r="M2683" t="str">
            <v>UND</v>
          </cell>
        </row>
        <row r="2684">
          <cell r="C2684" t="str">
            <v>DESCRIPCIÓN</v>
          </cell>
          <cell r="J2684" t="str">
            <v>UND</v>
          </cell>
          <cell r="K2684" t="str">
            <v>CANT.</v>
          </cell>
          <cell r="L2684" t="str">
            <v>DESP.%</v>
          </cell>
          <cell r="M2684" t="str">
            <v>PRECIO UNIT</v>
          </cell>
          <cell r="N2684" t="str">
            <v>VALOR TOTAL</v>
          </cell>
        </row>
        <row r="2686">
          <cell r="B2686" t="str">
            <v>MO04</v>
          </cell>
          <cell r="C2686" t="str">
            <v>AYUDANTE</v>
          </cell>
          <cell r="J2686" t="str">
            <v>Hora</v>
          </cell>
          <cell r="K2686">
            <v>0.95</v>
          </cell>
          <cell r="L2686">
            <v>0</v>
          </cell>
          <cell r="M2686">
            <v>5585.1951348458342</v>
          </cell>
          <cell r="N2686">
            <v>5305.9353781035425</v>
          </cell>
        </row>
        <row r="2687">
          <cell r="B2687" t="str">
            <v>MO05</v>
          </cell>
          <cell r="C2687" t="str">
            <v>OFICIAL</v>
          </cell>
          <cell r="J2687" t="str">
            <v>Hora</v>
          </cell>
          <cell r="K2687">
            <v>0.95</v>
          </cell>
          <cell r="L2687">
            <v>0</v>
          </cell>
          <cell r="M2687">
            <v>8130.7501348458327</v>
          </cell>
          <cell r="N2687">
            <v>7724.2126281035407</v>
          </cell>
        </row>
        <row r="2688">
          <cell r="B2688" t="str">
            <v>MO12</v>
          </cell>
          <cell r="C2688" t="str">
            <v>TÉCNICO ELECTRISÍSTA</v>
          </cell>
          <cell r="J2688" t="str">
            <v>Hora</v>
          </cell>
          <cell r="K2688">
            <v>0.95</v>
          </cell>
          <cell r="L2688">
            <v>0</v>
          </cell>
          <cell r="M2688">
            <v>12729.441666666668</v>
          </cell>
          <cell r="N2688">
            <v>12092.969583333334</v>
          </cell>
        </row>
        <row r="2689">
          <cell r="B2689" t="str">
            <v>HRMN</v>
          </cell>
          <cell r="C2689" t="str">
            <v>HERRAMIENTA DE INSTALACIÓN ELÉCTRICA</v>
          </cell>
          <cell r="J2689" t="str">
            <v>Glob</v>
          </cell>
          <cell r="K2689">
            <v>0.1</v>
          </cell>
          <cell r="L2689">
            <v>0</v>
          </cell>
          <cell r="M2689">
            <v>25123.117589540416</v>
          </cell>
          <cell r="N2689">
            <v>2512.3117589540416</v>
          </cell>
        </row>
        <row r="2690">
          <cell r="B2690" t="str">
            <v>EL03</v>
          </cell>
          <cell r="C2690" t="str">
            <v>CABLE DE COBRE THWN #12</v>
          </cell>
          <cell r="J2690" t="str">
            <v>ML</v>
          </cell>
          <cell r="K2690">
            <v>3</v>
          </cell>
          <cell r="L2690">
            <v>0</v>
          </cell>
          <cell r="M2690">
            <v>2033</v>
          </cell>
          <cell r="N2690">
            <v>6099</v>
          </cell>
        </row>
        <row r="2691">
          <cell r="B2691" t="str">
            <v>EL27</v>
          </cell>
          <cell r="C2691" t="str">
            <v>LUMINARIA TIPO PANEL LED 60X60 DE 4X10W</v>
          </cell>
          <cell r="J2691" t="str">
            <v>UND</v>
          </cell>
          <cell r="K2691">
            <v>1</v>
          </cell>
          <cell r="L2691">
            <v>0</v>
          </cell>
          <cell r="M2691">
            <v>142990</v>
          </cell>
          <cell r="N2691">
            <v>142990</v>
          </cell>
        </row>
        <row r="2692">
          <cell r="B2692" t="str">
            <v>EL08</v>
          </cell>
          <cell r="C2692" t="str">
            <v>CINTA AISLANTE # 33</v>
          </cell>
          <cell r="J2692" t="str">
            <v>UND</v>
          </cell>
          <cell r="K2692">
            <v>0.3</v>
          </cell>
          <cell r="L2692">
            <v>0</v>
          </cell>
          <cell r="M2692">
            <v>12388</v>
          </cell>
          <cell r="N2692">
            <v>3716.3999999999996</v>
          </cell>
        </row>
        <row r="2693">
          <cell r="B2693" t="str">
            <v>EL07</v>
          </cell>
          <cell r="C2693" t="str">
            <v>CAJA C-26  2X4 GALVANIZA RECTANGULAR</v>
          </cell>
          <cell r="J2693" t="str">
            <v>UND</v>
          </cell>
          <cell r="K2693">
            <v>1</v>
          </cell>
          <cell r="L2693">
            <v>0</v>
          </cell>
          <cell r="M2693">
            <v>1356.6237999999998</v>
          </cell>
          <cell r="N2693">
            <v>1356.6237999999998</v>
          </cell>
        </row>
        <row r="2694">
          <cell r="B2694" t="str">
            <v>HS81</v>
          </cell>
          <cell r="C2694" t="str">
            <v>TUBO CONDUIT PVC 3/4</v>
          </cell>
          <cell r="J2694" t="str">
            <v>ML</v>
          </cell>
          <cell r="K2694">
            <v>1</v>
          </cell>
          <cell r="L2694">
            <v>0</v>
          </cell>
          <cell r="M2694">
            <v>6182</v>
          </cell>
          <cell r="N2694">
            <v>6182</v>
          </cell>
        </row>
        <row r="2695">
          <cell r="B2695" t="str">
            <v>HS73</v>
          </cell>
          <cell r="C2695" t="str">
            <v>LIMPIADOR PAVCO</v>
          </cell>
          <cell r="J2695" t="str">
            <v>UND</v>
          </cell>
          <cell r="K2695">
            <v>1.4999999999999999E-2</v>
          </cell>
          <cell r="L2695">
            <v>0</v>
          </cell>
          <cell r="M2695">
            <v>37220.82</v>
          </cell>
          <cell r="N2695">
            <v>558.31229999999994</v>
          </cell>
        </row>
        <row r="2696">
          <cell r="B2696" t="str">
            <v>HS72</v>
          </cell>
          <cell r="C2696" t="str">
            <v>SOLDADURA PVC 1/4</v>
          </cell>
          <cell r="J2696" t="str">
            <v>GLN</v>
          </cell>
          <cell r="K2696">
            <v>1.4999999999999999E-2</v>
          </cell>
          <cell r="L2696">
            <v>0</v>
          </cell>
          <cell r="M2696">
            <v>77194.11</v>
          </cell>
          <cell r="N2696">
            <v>1157.91165</v>
          </cell>
        </row>
        <row r="2698">
          <cell r="B2698" t="str">
            <v>Materiales</v>
          </cell>
          <cell r="D2698" t="str">
            <v>Equipos</v>
          </cell>
          <cell r="F2698" t="str">
            <v>AIU</v>
          </cell>
          <cell r="H2698" t="str">
            <v>Subtotal</v>
          </cell>
          <cell r="J2698" t="str">
            <v>Mano de Obra</v>
          </cell>
          <cell r="K2698" t="str">
            <v>Otros</v>
          </cell>
          <cell r="M2698" t="str">
            <v>VALOR TOTAL</v>
          </cell>
        </row>
        <row r="2699">
          <cell r="B2699">
            <v>162060.24774999998</v>
          </cell>
          <cell r="D2699">
            <v>2512.3117589540416</v>
          </cell>
          <cell r="F2699">
            <v>0</v>
          </cell>
          <cell r="H2699">
            <v>164572.55950895403</v>
          </cell>
          <cell r="J2699">
            <v>25123.117589540416</v>
          </cell>
          <cell r="K2699">
            <v>0</v>
          </cell>
          <cell r="M2699">
            <v>189695.67709849443</v>
          </cell>
        </row>
        <row r="2702">
          <cell r="B2702" t="str">
            <v>09-32</v>
          </cell>
          <cell r="C2702" t="str">
            <v xml:space="preserve">SUMINISTRO E INSTALACION DE SALIDA INTERRUPTOR DOBLE, INCLUYE CABLE#12, TUBERIA PVC, CAJA GALV Y ACCESORIOS. </v>
          </cell>
          <cell r="M2702" t="str">
            <v>UND</v>
          </cell>
        </row>
        <row r="2703">
          <cell r="C2703" t="str">
            <v>DESCRIPCIÓN</v>
          </cell>
          <cell r="J2703" t="str">
            <v>UND</v>
          </cell>
          <cell r="K2703" t="str">
            <v>CANT.</v>
          </cell>
          <cell r="L2703" t="str">
            <v>DESP.%</v>
          </cell>
          <cell r="M2703" t="str">
            <v>PRECIO UNIT</v>
          </cell>
          <cell r="N2703" t="str">
            <v>VALOR TOTAL</v>
          </cell>
        </row>
        <row r="2705">
          <cell r="B2705" t="str">
            <v>MO04</v>
          </cell>
          <cell r="C2705" t="str">
            <v>AYUDANTE</v>
          </cell>
          <cell r="J2705" t="str">
            <v>Hora</v>
          </cell>
          <cell r="K2705">
            <v>0.8</v>
          </cell>
          <cell r="L2705">
            <v>0</v>
          </cell>
          <cell r="M2705">
            <v>5585.1951348458342</v>
          </cell>
          <cell r="N2705">
            <v>4468.1561078766672</v>
          </cell>
        </row>
        <row r="2706">
          <cell r="B2706" t="str">
            <v>MO12</v>
          </cell>
          <cell r="C2706" t="str">
            <v>TÉCNICO ELECTRISÍSTA</v>
          </cell>
          <cell r="J2706" t="str">
            <v>Hora</v>
          </cell>
          <cell r="K2706">
            <v>0.8</v>
          </cell>
          <cell r="L2706">
            <v>0</v>
          </cell>
          <cell r="M2706">
            <v>12729.441666666668</v>
          </cell>
          <cell r="N2706">
            <v>10183.553333333335</v>
          </cell>
        </row>
        <row r="2707">
          <cell r="B2707" t="str">
            <v>HRMN</v>
          </cell>
          <cell r="C2707" t="str">
            <v>HERRAMIENTA DE INSTALACIÓN ELÉCTRICA</v>
          </cell>
          <cell r="J2707" t="str">
            <v>Glob</v>
          </cell>
          <cell r="K2707">
            <v>6.411E-2</v>
          </cell>
          <cell r="L2707">
            <v>0</v>
          </cell>
          <cell r="M2707">
            <v>14651.709441210001</v>
          </cell>
          <cell r="N2707">
            <v>939.32109227597323</v>
          </cell>
        </row>
        <row r="2708">
          <cell r="B2708" t="str">
            <v>EL03</v>
          </cell>
          <cell r="C2708" t="str">
            <v>CABLE DE COBRE THWN #12</v>
          </cell>
          <cell r="J2708" t="str">
            <v>ML</v>
          </cell>
          <cell r="K2708">
            <v>15</v>
          </cell>
          <cell r="L2708">
            <v>0</v>
          </cell>
          <cell r="M2708">
            <v>2033</v>
          </cell>
          <cell r="N2708">
            <v>30495</v>
          </cell>
        </row>
        <row r="2709">
          <cell r="B2709" t="str">
            <v>EL45</v>
          </cell>
          <cell r="C2709" t="str">
            <v>SALIDA INTERRUPTOR DOBLE</v>
          </cell>
          <cell r="J2709" t="str">
            <v>UND</v>
          </cell>
          <cell r="K2709">
            <v>1</v>
          </cell>
          <cell r="L2709">
            <v>0</v>
          </cell>
          <cell r="M2709">
            <v>12239</v>
          </cell>
          <cell r="N2709">
            <v>12239</v>
          </cell>
        </row>
        <row r="2710">
          <cell r="B2710" t="str">
            <v>EL08</v>
          </cell>
          <cell r="C2710" t="str">
            <v>CINTA AISLANTE # 33</v>
          </cell>
          <cell r="J2710" t="str">
            <v>UND</v>
          </cell>
          <cell r="K2710">
            <v>0.1</v>
          </cell>
          <cell r="L2710">
            <v>0</v>
          </cell>
          <cell r="M2710">
            <v>12388</v>
          </cell>
          <cell r="N2710">
            <v>1238.8000000000002</v>
          </cell>
        </row>
        <row r="2711">
          <cell r="B2711" t="str">
            <v>EL07</v>
          </cell>
          <cell r="C2711" t="str">
            <v>CAJA C-26  2X4 GALVANIZA RECTANGULAR</v>
          </cell>
          <cell r="J2711" t="str">
            <v>UND</v>
          </cell>
          <cell r="K2711">
            <v>1</v>
          </cell>
          <cell r="L2711">
            <v>0</v>
          </cell>
          <cell r="M2711">
            <v>1356.6237999999998</v>
          </cell>
          <cell r="N2711">
            <v>1356.6237999999998</v>
          </cell>
        </row>
        <row r="2712">
          <cell r="B2712" t="str">
            <v>HS81</v>
          </cell>
          <cell r="C2712" t="str">
            <v>TUBO CONDUIT PVC 3/4</v>
          </cell>
          <cell r="J2712" t="str">
            <v>ML</v>
          </cell>
          <cell r="K2712">
            <v>3</v>
          </cell>
          <cell r="L2712">
            <v>0</v>
          </cell>
          <cell r="M2712">
            <v>6182</v>
          </cell>
          <cell r="N2712">
            <v>18546</v>
          </cell>
        </row>
        <row r="2713">
          <cell r="B2713" t="str">
            <v>HS82</v>
          </cell>
          <cell r="C2713" t="str">
            <v>CURVA CONDUIT PVC 3/4</v>
          </cell>
          <cell r="J2713" t="str">
            <v>UND</v>
          </cell>
          <cell r="K2713">
            <v>1</v>
          </cell>
          <cell r="L2713">
            <v>0</v>
          </cell>
          <cell r="M2713">
            <v>517</v>
          </cell>
          <cell r="N2713">
            <v>517</v>
          </cell>
        </row>
        <row r="2714">
          <cell r="B2714" t="str">
            <v>HS73</v>
          </cell>
          <cell r="C2714" t="str">
            <v>LIMPIADOR PAVCO</v>
          </cell>
          <cell r="J2714" t="str">
            <v>UND</v>
          </cell>
          <cell r="K2714">
            <v>0.15</v>
          </cell>
          <cell r="L2714">
            <v>0</v>
          </cell>
          <cell r="M2714">
            <v>37220.82</v>
          </cell>
          <cell r="N2714">
            <v>5583.1229999999996</v>
          </cell>
        </row>
        <row r="2715">
          <cell r="B2715" t="str">
            <v>HS72</v>
          </cell>
          <cell r="C2715" t="str">
            <v>SOLDADURA PVC 1/4</v>
          </cell>
          <cell r="J2715" t="str">
            <v>GLN</v>
          </cell>
          <cell r="K2715">
            <v>0.15</v>
          </cell>
          <cell r="L2715">
            <v>0</v>
          </cell>
          <cell r="M2715">
            <v>77194.11</v>
          </cell>
          <cell r="N2715">
            <v>11579.1165</v>
          </cell>
        </row>
        <row r="2717">
          <cell r="B2717" t="str">
            <v>Materiales</v>
          </cell>
          <cell r="D2717" t="str">
            <v>Equipos</v>
          </cell>
          <cell r="F2717" t="str">
            <v>AIU</v>
          </cell>
          <cell r="H2717" t="str">
            <v>Subtotal</v>
          </cell>
          <cell r="J2717" t="str">
            <v>Mano de Obra</v>
          </cell>
          <cell r="K2717" t="str">
            <v>Otros</v>
          </cell>
          <cell r="M2717" t="str">
            <v>VALOR TOTAL</v>
          </cell>
        </row>
        <row r="2718">
          <cell r="B2718">
            <v>81554.663300000015</v>
          </cell>
          <cell r="D2718">
            <v>939.32109227597323</v>
          </cell>
          <cell r="F2718">
            <v>0</v>
          </cell>
          <cell r="H2718">
            <v>82493.98439227599</v>
          </cell>
          <cell r="J2718">
            <v>14651.709441210001</v>
          </cell>
          <cell r="K2718">
            <v>0</v>
          </cell>
          <cell r="M2718">
            <v>97145.693833485988</v>
          </cell>
        </row>
        <row r="2721">
          <cell r="B2721" t="str">
            <v>09-33</v>
          </cell>
          <cell r="C2721" t="str">
            <v xml:space="preserve">SUMINISTRO E INSTALACION DE SALIDA INTERRUPTOR TRIPLE, INCLUYE CABLE#12, TUBERIA PVC, CAJA GALV Y ACCESORIOS. </v>
          </cell>
          <cell r="M2721" t="str">
            <v>UND</v>
          </cell>
        </row>
        <row r="2722">
          <cell r="C2722" t="str">
            <v>DESCRIPCIÓN</v>
          </cell>
          <cell r="J2722" t="str">
            <v>UND</v>
          </cell>
          <cell r="K2722" t="str">
            <v>CANT.</v>
          </cell>
          <cell r="L2722" t="str">
            <v>DESP.%</v>
          </cell>
          <cell r="M2722" t="str">
            <v>PRECIO UNIT</v>
          </cell>
          <cell r="N2722" t="str">
            <v>VALOR TOTAL</v>
          </cell>
        </row>
        <row r="2724">
          <cell r="B2724" t="str">
            <v>MO04</v>
          </cell>
          <cell r="C2724" t="str">
            <v>AYUDANTE</v>
          </cell>
          <cell r="J2724" t="str">
            <v>Hora</v>
          </cell>
          <cell r="K2724">
            <v>0.8</v>
          </cell>
          <cell r="L2724">
            <v>0</v>
          </cell>
          <cell r="M2724">
            <v>5585.1951348458342</v>
          </cell>
          <cell r="N2724">
            <v>4468.1561078766672</v>
          </cell>
        </row>
        <row r="2725">
          <cell r="B2725" t="str">
            <v>MO05</v>
          </cell>
          <cell r="C2725" t="str">
            <v>OFICIAL</v>
          </cell>
          <cell r="J2725" t="str">
            <v>Hora</v>
          </cell>
          <cell r="K2725">
            <v>0.8</v>
          </cell>
          <cell r="L2725">
            <v>0</v>
          </cell>
          <cell r="M2725">
            <v>8130.7501348458327</v>
          </cell>
          <cell r="N2725">
            <v>6504.6001078766667</v>
          </cell>
        </row>
        <row r="2726">
          <cell r="B2726" t="str">
            <v>MO12</v>
          </cell>
          <cell r="C2726" t="str">
            <v>TÉCNICO ELECTRISÍSTA</v>
          </cell>
          <cell r="J2726" t="str">
            <v>Hora</v>
          </cell>
          <cell r="K2726">
            <v>0.8</v>
          </cell>
          <cell r="L2726">
            <v>0</v>
          </cell>
          <cell r="M2726">
            <v>12729.441666666668</v>
          </cell>
          <cell r="N2726">
            <v>10183.553333333335</v>
          </cell>
        </row>
        <row r="2727">
          <cell r="B2727" t="str">
            <v>HRMN</v>
          </cell>
          <cell r="C2727" t="str">
            <v>HERRAMIENTA DE INSTALACIÓN ELÉCTRICA</v>
          </cell>
          <cell r="J2727" t="str">
            <v>Glob</v>
          </cell>
          <cell r="K2727">
            <v>6.411E-2</v>
          </cell>
          <cell r="L2727">
            <v>0</v>
          </cell>
          <cell r="M2727">
            <v>21156.309549086669</v>
          </cell>
          <cell r="N2727">
            <v>1356.3310051919464</v>
          </cell>
        </row>
        <row r="2728">
          <cell r="B2728" t="str">
            <v>EL03</v>
          </cell>
          <cell r="C2728" t="str">
            <v>CABLE DE COBRE THWN #12</v>
          </cell>
          <cell r="J2728" t="str">
            <v>ML</v>
          </cell>
          <cell r="K2728">
            <v>15</v>
          </cell>
          <cell r="L2728">
            <v>0</v>
          </cell>
          <cell r="M2728">
            <v>2033</v>
          </cell>
          <cell r="N2728">
            <v>30495</v>
          </cell>
        </row>
        <row r="2729">
          <cell r="B2729" t="str">
            <v>EL28</v>
          </cell>
          <cell r="C2729" t="str">
            <v>INTERRUPTOR TRIPLE</v>
          </cell>
          <cell r="J2729" t="str">
            <v>UND</v>
          </cell>
          <cell r="K2729">
            <v>1</v>
          </cell>
          <cell r="L2729">
            <v>0</v>
          </cell>
          <cell r="M2729">
            <v>14900</v>
          </cell>
          <cell r="N2729">
            <v>14900</v>
          </cell>
        </row>
        <row r="2730">
          <cell r="B2730" t="str">
            <v>EL08</v>
          </cell>
          <cell r="C2730" t="str">
            <v>CINTA AISLANTE # 33</v>
          </cell>
          <cell r="J2730" t="str">
            <v>UND</v>
          </cell>
          <cell r="K2730">
            <v>0.1</v>
          </cell>
          <cell r="L2730">
            <v>0</v>
          </cell>
          <cell r="M2730">
            <v>12388</v>
          </cell>
          <cell r="N2730">
            <v>1238.8000000000002</v>
          </cell>
        </row>
        <row r="2731">
          <cell r="B2731" t="str">
            <v>EL07</v>
          </cell>
          <cell r="C2731" t="str">
            <v>CAJA C-26  2X4 GALVANIZA RECTANGULAR</v>
          </cell>
          <cell r="J2731" t="str">
            <v>UND</v>
          </cell>
          <cell r="K2731">
            <v>1</v>
          </cell>
          <cell r="L2731">
            <v>0</v>
          </cell>
          <cell r="M2731">
            <v>1356.6237999999998</v>
          </cell>
          <cell r="N2731">
            <v>1356.6237999999998</v>
          </cell>
        </row>
        <row r="2732">
          <cell r="B2732" t="str">
            <v>HS81</v>
          </cell>
          <cell r="C2732" t="str">
            <v>TUBO CONDUIT PVC 3/4</v>
          </cell>
          <cell r="J2732" t="str">
            <v>ML</v>
          </cell>
          <cell r="K2732">
            <v>3</v>
          </cell>
          <cell r="L2732">
            <v>0</v>
          </cell>
          <cell r="M2732">
            <v>6182</v>
          </cell>
          <cell r="N2732">
            <v>18546</v>
          </cell>
        </row>
        <row r="2733">
          <cell r="B2733" t="str">
            <v>HS82</v>
          </cell>
          <cell r="C2733" t="str">
            <v>CURVA CONDUIT PVC 3/4</v>
          </cell>
          <cell r="J2733" t="str">
            <v>UND</v>
          </cell>
          <cell r="K2733">
            <v>1</v>
          </cell>
          <cell r="L2733">
            <v>0</v>
          </cell>
          <cell r="M2733">
            <v>517</v>
          </cell>
          <cell r="N2733">
            <v>517</v>
          </cell>
        </row>
        <row r="2734">
          <cell r="B2734" t="str">
            <v>HS73</v>
          </cell>
          <cell r="C2734" t="str">
            <v>LIMPIADOR PAVCO</v>
          </cell>
          <cell r="J2734" t="str">
            <v>UND</v>
          </cell>
          <cell r="K2734">
            <v>3.0000000000000001E-3</v>
          </cell>
          <cell r="L2734">
            <v>0</v>
          </cell>
          <cell r="M2734">
            <v>37220.82</v>
          </cell>
          <cell r="N2734">
            <v>111.66246</v>
          </cell>
        </row>
        <row r="2735">
          <cell r="B2735" t="str">
            <v>HS72</v>
          </cell>
          <cell r="C2735" t="str">
            <v>SOLDADURA PVC 1/4</v>
          </cell>
          <cell r="J2735" t="str">
            <v>GLN</v>
          </cell>
          <cell r="K2735">
            <v>3.0000000000000001E-3</v>
          </cell>
          <cell r="L2735">
            <v>0</v>
          </cell>
          <cell r="M2735">
            <v>77194.11</v>
          </cell>
          <cell r="N2735">
            <v>231.58233000000001</v>
          </cell>
        </row>
        <row r="2737">
          <cell r="B2737" t="str">
            <v>Materiales</v>
          </cell>
          <cell r="D2737" t="str">
            <v>Equipos</v>
          </cell>
          <cell r="F2737" t="str">
            <v>AIU</v>
          </cell>
          <cell r="H2737" t="str">
            <v>Subtotal</v>
          </cell>
          <cell r="J2737" t="str">
            <v>Mano de Obra</v>
          </cell>
          <cell r="K2737" t="str">
            <v>Otros</v>
          </cell>
          <cell r="M2737" t="str">
            <v>VALOR TOTAL</v>
          </cell>
        </row>
        <row r="2738">
          <cell r="B2738">
            <v>67396.668590000016</v>
          </cell>
          <cell r="D2738">
            <v>1356.3310051919464</v>
          </cell>
          <cell r="F2738">
            <v>0</v>
          </cell>
          <cell r="H2738">
            <v>68752.999595191955</v>
          </cell>
          <cell r="J2738">
            <v>21156.309549086669</v>
          </cell>
          <cell r="K2738">
            <v>0</v>
          </cell>
          <cell r="M2738">
            <v>89909.309144278624</v>
          </cell>
        </row>
        <row r="2741">
          <cell r="B2741" t="str">
            <v>09-34</v>
          </cell>
          <cell r="C2741" t="str">
            <v>SUMINISTRO E INSTALACION DE SALIDA DE DATOS SENCILLA PARA ACCES POINT,  INCLUYE TUBERIA PVC, CAJA GALV, CABLE UTP CAT 6A Y ACCESORIOS.</v>
          </cell>
          <cell r="M2741" t="str">
            <v>UND</v>
          </cell>
        </row>
        <row r="2742">
          <cell r="C2742" t="str">
            <v>DESCRIPCIÓN</v>
          </cell>
          <cell r="J2742" t="str">
            <v>UND</v>
          </cell>
          <cell r="K2742" t="str">
            <v>CANT.</v>
          </cell>
          <cell r="L2742" t="str">
            <v>DESP.%</v>
          </cell>
          <cell r="M2742" t="str">
            <v>PRECIO UNIT</v>
          </cell>
          <cell r="N2742" t="str">
            <v>VALOR TOTAL</v>
          </cell>
        </row>
        <row r="2744">
          <cell r="B2744" t="str">
            <v>MO04</v>
          </cell>
          <cell r="C2744" t="str">
            <v>AYUDANTE</v>
          </cell>
          <cell r="J2744" t="str">
            <v>Hora</v>
          </cell>
          <cell r="K2744">
            <v>1.85</v>
          </cell>
          <cell r="L2744">
            <v>0</v>
          </cell>
          <cell r="M2744">
            <v>5585.1951348458342</v>
          </cell>
          <cell r="N2744">
            <v>10332.610999464794</v>
          </cell>
        </row>
        <row r="2745">
          <cell r="B2745" t="str">
            <v>MO12</v>
          </cell>
          <cell r="C2745" t="str">
            <v>TÉCNICO ELECTRISÍSTA</v>
          </cell>
          <cell r="J2745" t="str">
            <v>Hora</v>
          </cell>
          <cell r="K2745">
            <v>1.85</v>
          </cell>
          <cell r="L2745">
            <v>0</v>
          </cell>
          <cell r="M2745">
            <v>12729.441666666668</v>
          </cell>
          <cell r="N2745">
            <v>23549.467083333337</v>
          </cell>
        </row>
        <row r="2746">
          <cell r="B2746" t="str">
            <v>HRMN</v>
          </cell>
          <cell r="C2746" t="str">
            <v>HERRAMIENTA DE INSTALACIÓN ELÉCTRICA</v>
          </cell>
          <cell r="J2746" t="str">
            <v>Glob</v>
          </cell>
          <cell r="K2746">
            <v>6.2469999999999998E-2</v>
          </cell>
          <cell r="L2746">
            <v>0</v>
          </cell>
          <cell r="M2746">
            <v>33882.078082798129</v>
          </cell>
          <cell r="N2746">
            <v>2116.6134178323991</v>
          </cell>
        </row>
        <row r="2747">
          <cell r="B2747" t="str">
            <v>EL09</v>
          </cell>
          <cell r="C2747" t="str">
            <v>FACE PLATE 2PTS CAT 6A ANGULADO</v>
          </cell>
          <cell r="J2747" t="str">
            <v>UND</v>
          </cell>
          <cell r="K2747">
            <v>1</v>
          </cell>
          <cell r="L2747">
            <v>0</v>
          </cell>
          <cell r="M2747">
            <v>4662.42</v>
          </cell>
          <cell r="N2747">
            <v>4662.42</v>
          </cell>
        </row>
        <row r="2748">
          <cell r="B2748" t="str">
            <v>EL12</v>
          </cell>
          <cell r="C2748" t="str">
            <v>JACK RJ45 CAT 6</v>
          </cell>
          <cell r="J2748" t="str">
            <v>UND</v>
          </cell>
          <cell r="K2748">
            <v>2</v>
          </cell>
          <cell r="L2748">
            <v>0</v>
          </cell>
          <cell r="M2748">
            <v>8816.7099999999991</v>
          </cell>
          <cell r="N2748">
            <v>17633.419999999998</v>
          </cell>
        </row>
        <row r="2749">
          <cell r="B2749" t="str">
            <v>EL08</v>
          </cell>
          <cell r="C2749" t="str">
            <v>CINTA AISLANTE # 33</v>
          </cell>
          <cell r="J2749" t="str">
            <v>UND</v>
          </cell>
          <cell r="K2749">
            <v>0.1</v>
          </cell>
          <cell r="L2749">
            <v>0</v>
          </cell>
          <cell r="M2749">
            <v>12388</v>
          </cell>
          <cell r="N2749">
            <v>1238.8000000000002</v>
          </cell>
        </row>
        <row r="2750">
          <cell r="B2750" t="str">
            <v>EL40</v>
          </cell>
          <cell r="C2750" t="str">
            <v>MARQUILLAS PARA CABLE</v>
          </cell>
          <cell r="J2750" t="str">
            <v>Glob</v>
          </cell>
          <cell r="K2750">
            <v>0.1</v>
          </cell>
          <cell r="L2750">
            <v>0</v>
          </cell>
          <cell r="M2750">
            <v>54648</v>
          </cell>
          <cell r="N2750">
            <v>5464.8</v>
          </cell>
        </row>
        <row r="2751">
          <cell r="B2751" t="str">
            <v>EL41</v>
          </cell>
          <cell r="C2751" t="str">
            <v>CAJA INTEMP 3/4X2 SALID RR0471 2X4 RAWEL</v>
          </cell>
          <cell r="J2751" t="str">
            <v>UND</v>
          </cell>
          <cell r="K2751">
            <v>1</v>
          </cell>
          <cell r="L2751">
            <v>0</v>
          </cell>
          <cell r="M2751">
            <v>13392</v>
          </cell>
          <cell r="N2751">
            <v>13392</v>
          </cell>
        </row>
        <row r="2752">
          <cell r="B2752" t="str">
            <v>EL06</v>
          </cell>
          <cell r="C2752" t="str">
            <v>CABLE UTP CAT 6A-U/UTP</v>
          </cell>
          <cell r="J2752" t="str">
            <v>ML</v>
          </cell>
          <cell r="K2752">
            <v>15</v>
          </cell>
          <cell r="L2752">
            <v>0</v>
          </cell>
          <cell r="M2752">
            <v>2491</v>
          </cell>
          <cell r="N2752">
            <v>37365</v>
          </cell>
        </row>
        <row r="2753">
          <cell r="B2753" t="str">
            <v>HS81</v>
          </cell>
          <cell r="C2753" t="str">
            <v>TUBO CONDUIT PVC 3/4</v>
          </cell>
          <cell r="J2753" t="str">
            <v>ML</v>
          </cell>
          <cell r="K2753">
            <v>15</v>
          </cell>
          <cell r="L2753">
            <v>0</v>
          </cell>
          <cell r="M2753">
            <v>6182</v>
          </cell>
          <cell r="N2753">
            <v>92730</v>
          </cell>
        </row>
        <row r="2754">
          <cell r="B2754" t="str">
            <v>HS82</v>
          </cell>
          <cell r="C2754" t="str">
            <v>CURVA CONDUIT PVC 3/4</v>
          </cell>
          <cell r="J2754" t="str">
            <v>UND</v>
          </cell>
          <cell r="K2754">
            <v>3</v>
          </cell>
          <cell r="L2754">
            <v>0</v>
          </cell>
          <cell r="M2754">
            <v>517</v>
          </cell>
          <cell r="N2754">
            <v>1551</v>
          </cell>
        </row>
        <row r="2755">
          <cell r="B2755" t="str">
            <v>HS73</v>
          </cell>
          <cell r="C2755" t="str">
            <v>LIMPIADOR PAVCO</v>
          </cell>
          <cell r="J2755" t="str">
            <v>UND</v>
          </cell>
          <cell r="K2755">
            <v>0.15</v>
          </cell>
          <cell r="L2755">
            <v>0</v>
          </cell>
          <cell r="M2755">
            <v>37220.82</v>
          </cell>
          <cell r="N2755">
            <v>5583.1229999999996</v>
          </cell>
        </row>
        <row r="2756">
          <cell r="B2756" t="str">
            <v>HS72</v>
          </cell>
          <cell r="C2756" t="str">
            <v>SOLDADURA PVC 1/4</v>
          </cell>
          <cell r="J2756" t="str">
            <v>GLN</v>
          </cell>
          <cell r="K2756">
            <v>0.15</v>
          </cell>
          <cell r="L2756">
            <v>0</v>
          </cell>
          <cell r="M2756">
            <v>77194.11</v>
          </cell>
          <cell r="N2756">
            <v>11579.1165</v>
          </cell>
        </row>
        <row r="2758">
          <cell r="B2758" t="str">
            <v>Materiales</v>
          </cell>
          <cell r="D2758" t="str">
            <v>Equipos</v>
          </cell>
          <cell r="F2758" t="str">
            <v>AIU</v>
          </cell>
          <cell r="H2758" t="str">
            <v>Subtotal</v>
          </cell>
          <cell r="J2758" t="str">
            <v>Mano de Obra</v>
          </cell>
          <cell r="K2758" t="str">
            <v>Otros</v>
          </cell>
          <cell r="M2758" t="str">
            <v>VALOR TOTAL</v>
          </cell>
        </row>
        <row r="2759">
          <cell r="B2759">
            <v>191199.6795</v>
          </cell>
          <cell r="D2759">
            <v>2116.6134178323991</v>
          </cell>
          <cell r="F2759">
            <v>0</v>
          </cell>
          <cell r="H2759">
            <v>193316.29291783238</v>
          </cell>
          <cell r="J2759">
            <v>33882.078082798129</v>
          </cell>
          <cell r="K2759">
            <v>0</v>
          </cell>
          <cell r="M2759">
            <v>227198.37100063052</v>
          </cell>
        </row>
        <row r="2762">
          <cell r="B2762" t="str">
            <v>09-35</v>
          </cell>
          <cell r="C2762" t="str">
            <v>SUMINISTRO E INSTALACION DE SALIDA DE DATOS DOBLE,  INCLUYE TUBERIA PVC, CAJA PVC Y ACCESORIOS.</v>
          </cell>
          <cell r="M2762" t="str">
            <v>UND</v>
          </cell>
        </row>
        <row r="2763">
          <cell r="C2763" t="str">
            <v>DESCRIPCIÓN</v>
          </cell>
          <cell r="J2763" t="str">
            <v>UND</v>
          </cell>
          <cell r="K2763" t="str">
            <v>CANT.</v>
          </cell>
          <cell r="L2763" t="str">
            <v>DESP.%</v>
          </cell>
          <cell r="M2763" t="str">
            <v>PRECIO UNIT</v>
          </cell>
          <cell r="N2763" t="str">
            <v>VALOR TOTAL</v>
          </cell>
        </row>
        <row r="2765">
          <cell r="B2765" t="str">
            <v>MO04</v>
          </cell>
          <cell r="C2765" t="str">
            <v>AYUDANTE</v>
          </cell>
          <cell r="J2765" t="str">
            <v>Hora</v>
          </cell>
          <cell r="K2765">
            <v>1.25</v>
          </cell>
          <cell r="L2765">
            <v>0</v>
          </cell>
          <cell r="M2765">
            <v>5585.1951348458342</v>
          </cell>
          <cell r="N2765">
            <v>6981.493918557293</v>
          </cell>
        </row>
        <row r="2766">
          <cell r="B2766" t="str">
            <v>MO05</v>
          </cell>
          <cell r="C2766" t="str">
            <v>OFICIAL</v>
          </cell>
          <cell r="J2766" t="str">
            <v>Hora</v>
          </cell>
          <cell r="K2766">
            <v>1.25</v>
          </cell>
          <cell r="L2766">
            <v>0</v>
          </cell>
          <cell r="M2766">
            <v>8130.7501348458327</v>
          </cell>
          <cell r="N2766">
            <v>10163.437668557292</v>
          </cell>
        </row>
        <row r="2767">
          <cell r="B2767" t="str">
            <v>MO12</v>
          </cell>
          <cell r="C2767" t="str">
            <v>TÉCNICO ELECTRISÍSTA</v>
          </cell>
          <cell r="J2767" t="str">
            <v>Hora</v>
          </cell>
          <cell r="K2767">
            <v>1.25</v>
          </cell>
          <cell r="L2767">
            <v>0</v>
          </cell>
          <cell r="M2767">
            <v>12729.441666666668</v>
          </cell>
          <cell r="N2767">
            <v>15911.802083333334</v>
          </cell>
        </row>
        <row r="2768">
          <cell r="B2768" t="str">
            <v>HRMN</v>
          </cell>
          <cell r="C2768" t="str">
            <v>HERRAMIENTA DE INSTALACIÓN ELÉCTRICA</v>
          </cell>
          <cell r="J2768" t="str">
            <v>Glob</v>
          </cell>
          <cell r="K2768">
            <v>6.2469999999999998E-2</v>
          </cell>
          <cell r="L2768">
            <v>0</v>
          </cell>
          <cell r="M2768">
            <v>33056.733670447917</v>
          </cell>
          <cell r="N2768">
            <v>2065.0541523928814</v>
          </cell>
        </row>
        <row r="2769">
          <cell r="B2769" t="str">
            <v>EL09</v>
          </cell>
          <cell r="C2769" t="str">
            <v>FACE PLATE 2PTS CAT 6A ANGULADO</v>
          </cell>
          <cell r="J2769" t="str">
            <v>UND</v>
          </cell>
          <cell r="K2769">
            <v>1</v>
          </cell>
          <cell r="L2769">
            <v>0</v>
          </cell>
          <cell r="M2769">
            <v>4662.42</v>
          </cell>
          <cell r="N2769">
            <v>4662.42</v>
          </cell>
        </row>
        <row r="2770">
          <cell r="B2770" t="str">
            <v>EL12</v>
          </cell>
          <cell r="C2770" t="str">
            <v>JACK RJ45 CAT 6</v>
          </cell>
          <cell r="J2770" t="str">
            <v>UND</v>
          </cell>
          <cell r="K2770">
            <v>2</v>
          </cell>
          <cell r="L2770">
            <v>0</v>
          </cell>
          <cell r="M2770">
            <v>8816.7099999999991</v>
          </cell>
          <cell r="N2770">
            <v>17633.419999999998</v>
          </cell>
        </row>
        <row r="2771">
          <cell r="B2771" t="str">
            <v>EL08</v>
          </cell>
          <cell r="C2771" t="str">
            <v>CINTA AISLANTE # 33</v>
          </cell>
          <cell r="J2771" t="str">
            <v>UND</v>
          </cell>
          <cell r="K2771">
            <v>0.09</v>
          </cell>
          <cell r="L2771">
            <v>0</v>
          </cell>
          <cell r="M2771">
            <v>12388</v>
          </cell>
          <cell r="N2771">
            <v>1114.9199999999998</v>
          </cell>
        </row>
        <row r="2772">
          <cell r="B2772" t="str">
            <v>EL07</v>
          </cell>
          <cell r="C2772" t="str">
            <v>CAJA C-26  2X4 GALVANIZA RECTANGULAR</v>
          </cell>
          <cell r="J2772" t="str">
            <v>UND</v>
          </cell>
          <cell r="K2772">
            <v>1</v>
          </cell>
          <cell r="L2772">
            <v>0</v>
          </cell>
          <cell r="M2772">
            <v>1356.6237999999998</v>
          </cell>
          <cell r="N2772">
            <v>1356.6237999999998</v>
          </cell>
        </row>
        <row r="2773">
          <cell r="B2773" t="str">
            <v>EL40</v>
          </cell>
          <cell r="C2773" t="str">
            <v>MARQUILLAS PARA CABLE</v>
          </cell>
          <cell r="J2773" t="str">
            <v>Glob</v>
          </cell>
          <cell r="K2773">
            <v>1</v>
          </cell>
          <cell r="L2773">
            <v>0</v>
          </cell>
          <cell r="M2773">
            <v>54648</v>
          </cell>
          <cell r="N2773">
            <v>54648</v>
          </cell>
        </row>
        <row r="2774">
          <cell r="B2774" t="str">
            <v>HS81</v>
          </cell>
          <cell r="C2774" t="str">
            <v>TUBO CONDUIT PVC 3/4</v>
          </cell>
          <cell r="J2774" t="str">
            <v>ML</v>
          </cell>
          <cell r="K2774">
            <v>15</v>
          </cell>
          <cell r="L2774">
            <v>0</v>
          </cell>
          <cell r="M2774">
            <v>6182</v>
          </cell>
          <cell r="N2774">
            <v>92730</v>
          </cell>
        </row>
        <row r="2775">
          <cell r="B2775" t="str">
            <v>HS82</v>
          </cell>
          <cell r="C2775" t="str">
            <v>CURVA CONDUIT PVC 3/4</v>
          </cell>
          <cell r="J2775" t="str">
            <v>UND</v>
          </cell>
          <cell r="K2775">
            <v>3</v>
          </cell>
          <cell r="L2775">
            <v>0</v>
          </cell>
          <cell r="M2775">
            <v>517</v>
          </cell>
          <cell r="N2775">
            <v>1551</v>
          </cell>
        </row>
        <row r="2776">
          <cell r="B2776" t="str">
            <v>HS73</v>
          </cell>
          <cell r="C2776" t="str">
            <v>LIMPIADOR PAVCO</v>
          </cell>
          <cell r="J2776" t="str">
            <v>UND</v>
          </cell>
          <cell r="K2776">
            <v>1.7999999999999999E-2</v>
          </cell>
          <cell r="L2776">
            <v>0</v>
          </cell>
          <cell r="M2776">
            <v>37220.82</v>
          </cell>
          <cell r="N2776">
            <v>669.97475999999995</v>
          </cell>
        </row>
        <row r="2777">
          <cell r="B2777" t="str">
            <v>HS72</v>
          </cell>
          <cell r="C2777" t="str">
            <v>SOLDADURA PVC 1/4</v>
          </cell>
          <cell r="J2777" t="str">
            <v>GLN</v>
          </cell>
          <cell r="K2777">
            <v>1.7999999999999999E-2</v>
          </cell>
          <cell r="L2777">
            <v>0</v>
          </cell>
          <cell r="M2777">
            <v>77194.11</v>
          </cell>
          <cell r="N2777">
            <v>1389.49398</v>
          </cell>
        </row>
        <row r="2779">
          <cell r="B2779" t="str">
            <v>Materiales</v>
          </cell>
          <cell r="D2779" t="str">
            <v>Equipos</v>
          </cell>
          <cell r="F2779" t="str">
            <v>AIU</v>
          </cell>
          <cell r="H2779" t="str">
            <v>Subtotal</v>
          </cell>
          <cell r="J2779" t="str">
            <v>Mano de Obra</v>
          </cell>
          <cell r="K2779" t="str">
            <v>Otros</v>
          </cell>
          <cell r="M2779" t="str">
            <v>VALOR TOTAL</v>
          </cell>
        </row>
        <row r="2780">
          <cell r="B2780">
            <v>175755.85254000002</v>
          </cell>
          <cell r="D2780">
            <v>2065.0541523928814</v>
          </cell>
          <cell r="F2780">
            <v>0</v>
          </cell>
          <cell r="H2780">
            <v>177820.90669239289</v>
          </cell>
          <cell r="J2780">
            <v>33056.733670447917</v>
          </cell>
          <cell r="K2780">
            <v>0</v>
          </cell>
          <cell r="M2780">
            <v>210877.64036284082</v>
          </cell>
        </row>
        <row r="2783">
          <cell r="B2783" t="str">
            <v>09-36</v>
          </cell>
          <cell r="C2783" t="str">
            <v>SUMINISTRO E INSTALACION DE RACK ABATIBLE 14 RMS</v>
          </cell>
          <cell r="M2783" t="str">
            <v>UND</v>
          </cell>
        </row>
        <row r="2784">
          <cell r="C2784" t="str">
            <v>DESCRIPCIÓN</v>
          </cell>
          <cell r="J2784" t="str">
            <v>UND</v>
          </cell>
          <cell r="K2784" t="str">
            <v>CANT.</v>
          </cell>
          <cell r="L2784" t="str">
            <v>DESP.%</v>
          </cell>
          <cell r="M2784" t="str">
            <v>PRECIO UNIT</v>
          </cell>
          <cell r="N2784" t="str">
            <v>VALOR TOTAL</v>
          </cell>
        </row>
        <row r="2786">
          <cell r="B2786" t="str">
            <v>MO04</v>
          </cell>
          <cell r="C2786" t="str">
            <v>AYUDANTE</v>
          </cell>
          <cell r="J2786" t="str">
            <v>Hora</v>
          </cell>
          <cell r="K2786">
            <v>12</v>
          </cell>
          <cell r="L2786">
            <v>0</v>
          </cell>
          <cell r="M2786">
            <v>5585.1951348458342</v>
          </cell>
          <cell r="N2786">
            <v>67022.341618150007</v>
          </cell>
        </row>
        <row r="2787">
          <cell r="B2787" t="str">
            <v>MO05</v>
          </cell>
          <cell r="C2787" t="str">
            <v>OFICIAL</v>
          </cell>
          <cell r="J2787" t="str">
            <v>Hora</v>
          </cell>
          <cell r="K2787">
            <v>12</v>
          </cell>
          <cell r="L2787">
            <v>0</v>
          </cell>
          <cell r="M2787">
            <v>8130.7501348458327</v>
          </cell>
          <cell r="N2787">
            <v>97569.001618149996</v>
          </cell>
        </row>
        <row r="2788">
          <cell r="B2788" t="str">
            <v>MO12</v>
          </cell>
          <cell r="C2788" t="str">
            <v>TÉCNICO ELECTRISÍSTA</v>
          </cell>
          <cell r="J2788" t="str">
            <v>Hora</v>
          </cell>
          <cell r="K2788">
            <v>12</v>
          </cell>
          <cell r="L2788">
            <v>0</v>
          </cell>
          <cell r="M2788">
            <v>12729.441666666668</v>
          </cell>
          <cell r="N2788">
            <v>152753.30000000002</v>
          </cell>
        </row>
        <row r="2789">
          <cell r="B2789" t="str">
            <v>HRMN</v>
          </cell>
          <cell r="C2789" t="str">
            <v>HERRAMIENTA DE INSTALACIÓN ELÉCTRICA</v>
          </cell>
          <cell r="J2789" t="str">
            <v>Glob</v>
          </cell>
          <cell r="K2789">
            <v>0.18616150000000001</v>
          </cell>
          <cell r="L2789">
            <v>0</v>
          </cell>
          <cell r="M2789">
            <v>317344.64323629998</v>
          </cell>
          <cell r="N2789">
            <v>59077.354801834459</v>
          </cell>
        </row>
        <row r="2790">
          <cell r="B2790" t="str">
            <v>EL30</v>
          </cell>
          <cell r="C2790" t="str">
            <v>RACK ABATIBLE 14 RMS, INCLUYE KIT DE ILUMINACION, BARRAJE DE COBRE CON PERFORACION RGB Y ACCESORIOS DE FIJACION</v>
          </cell>
          <cell r="J2790" t="str">
            <v>UND</v>
          </cell>
          <cell r="K2790">
            <v>1</v>
          </cell>
          <cell r="L2790">
            <v>0</v>
          </cell>
          <cell r="M2790">
            <v>1165851</v>
          </cell>
          <cell r="N2790">
            <v>1165851</v>
          </cell>
        </row>
        <row r="2791">
          <cell r="B2791" t="str">
            <v>EL13</v>
          </cell>
          <cell r="C2791" t="str">
            <v>MULTITOMA</v>
          </cell>
          <cell r="J2791" t="str">
            <v>UND</v>
          </cell>
          <cell r="K2791">
            <v>1</v>
          </cell>
          <cell r="L2791">
            <v>0</v>
          </cell>
          <cell r="M2791">
            <v>104169.03</v>
          </cell>
          <cell r="N2791">
            <v>104169.03</v>
          </cell>
        </row>
        <row r="2793">
          <cell r="B2793" t="str">
            <v>Materiales</v>
          </cell>
          <cell r="D2793" t="str">
            <v>Equipos</v>
          </cell>
          <cell r="F2793" t="str">
            <v>AIU</v>
          </cell>
          <cell r="H2793" t="str">
            <v>Subtotal</v>
          </cell>
          <cell r="J2793" t="str">
            <v>Mano de Obra</v>
          </cell>
          <cell r="K2793" t="str">
            <v>Otros</v>
          </cell>
          <cell r="M2793" t="str">
            <v>VALOR TOTAL</v>
          </cell>
        </row>
        <row r="2794">
          <cell r="B2794">
            <v>1270020.03</v>
          </cell>
          <cell r="D2794">
            <v>59077.354801834459</v>
          </cell>
          <cell r="F2794">
            <v>0</v>
          </cell>
          <cell r="H2794">
            <v>1329097.3848018346</v>
          </cell>
          <cell r="J2794">
            <v>317344.64323629998</v>
          </cell>
          <cell r="K2794">
            <v>0</v>
          </cell>
          <cell r="M2794">
            <v>1646442.0280381346</v>
          </cell>
        </row>
        <row r="2797">
          <cell r="B2797" t="str">
            <v>09-37</v>
          </cell>
          <cell r="C2797" t="str">
            <v xml:space="preserve">SUMINISTRO E INSTALACIÓN DE PATCH PANEL 24 PUERTOS CAT 6A. </v>
          </cell>
          <cell r="M2797" t="str">
            <v>UND</v>
          </cell>
        </row>
        <row r="2798">
          <cell r="C2798" t="str">
            <v>DESCRIPCIÓN</v>
          </cell>
          <cell r="J2798" t="str">
            <v>UND</v>
          </cell>
          <cell r="K2798" t="str">
            <v>CANT.</v>
          </cell>
          <cell r="L2798" t="str">
            <v>DESP.%</v>
          </cell>
          <cell r="M2798" t="str">
            <v>PRECIO UNIT</v>
          </cell>
          <cell r="N2798" t="str">
            <v>VALOR TOTAL</v>
          </cell>
        </row>
        <row r="2800">
          <cell r="B2800" t="str">
            <v>MO04</v>
          </cell>
          <cell r="C2800" t="str">
            <v>AYUDANTE</v>
          </cell>
          <cell r="J2800" t="str">
            <v>Hora</v>
          </cell>
          <cell r="K2800">
            <v>3.25</v>
          </cell>
          <cell r="L2800">
            <v>0</v>
          </cell>
          <cell r="M2800">
            <v>5585.1951348458342</v>
          </cell>
          <cell r="N2800">
            <v>18151.884188248961</v>
          </cell>
        </row>
        <row r="2801">
          <cell r="B2801" t="str">
            <v>MO05</v>
          </cell>
          <cell r="C2801" t="str">
            <v>OFICIAL</v>
          </cell>
          <cell r="J2801" t="str">
            <v>Hora</v>
          </cell>
          <cell r="K2801">
            <v>3.25</v>
          </cell>
          <cell r="L2801">
            <v>0</v>
          </cell>
          <cell r="M2801">
            <v>8130.7501348458327</v>
          </cell>
          <cell r="N2801">
            <v>26424.937938248957</v>
          </cell>
        </row>
        <row r="2802">
          <cell r="B2802" t="str">
            <v>MO12</v>
          </cell>
          <cell r="C2802" t="str">
            <v>TÉCNICO ELECTRISÍSTA</v>
          </cell>
          <cell r="J2802" t="str">
            <v>Hora</v>
          </cell>
          <cell r="K2802">
            <v>3.25</v>
          </cell>
          <cell r="L2802">
            <v>0</v>
          </cell>
          <cell r="M2802">
            <v>12729.441666666668</v>
          </cell>
          <cell r="N2802">
            <v>41370.685416666667</v>
          </cell>
        </row>
        <row r="2803">
          <cell r="B2803" t="str">
            <v>HRMN</v>
          </cell>
          <cell r="C2803" t="str">
            <v>HERRAMIENTA DE INSTALACIÓN ELÉCTRICA</v>
          </cell>
          <cell r="J2803" t="str">
            <v>Glob</v>
          </cell>
          <cell r="K2803">
            <v>0.1</v>
          </cell>
          <cell r="L2803">
            <v>0</v>
          </cell>
          <cell r="M2803">
            <v>85947.507543164596</v>
          </cell>
          <cell r="N2803">
            <v>8594.7507543164593</v>
          </cell>
        </row>
        <row r="2804">
          <cell r="B2804" t="str">
            <v>EL31</v>
          </cell>
          <cell r="C2804" t="str">
            <v>PATCH PANEL 24 PUERTOS CAT 6</v>
          </cell>
          <cell r="J2804" t="str">
            <v>UND</v>
          </cell>
          <cell r="K2804">
            <v>1</v>
          </cell>
          <cell r="L2804">
            <v>0</v>
          </cell>
          <cell r="M2804">
            <v>1102267</v>
          </cell>
          <cell r="N2804">
            <v>1102267</v>
          </cell>
        </row>
        <row r="2806">
          <cell r="B2806" t="str">
            <v>Materiales</v>
          </cell>
          <cell r="D2806" t="str">
            <v>Equipos</v>
          </cell>
          <cell r="F2806" t="str">
            <v>AIU</v>
          </cell>
          <cell r="H2806" t="str">
            <v>Subtotal</v>
          </cell>
          <cell r="J2806" t="str">
            <v>Mano de Obra</v>
          </cell>
          <cell r="K2806" t="str">
            <v>Otros</v>
          </cell>
          <cell r="M2806" t="str">
            <v>VALOR TOTAL</v>
          </cell>
        </row>
        <row r="2807">
          <cell r="B2807">
            <v>1102267</v>
          </cell>
          <cell r="D2807">
            <v>8594.7507543164593</v>
          </cell>
          <cell r="F2807">
            <v>0</v>
          </cell>
          <cell r="H2807">
            <v>1110861.7507543166</v>
          </cell>
          <cell r="J2807">
            <v>85947.507543164596</v>
          </cell>
          <cell r="M2807">
            <v>1196809.2582974811</v>
          </cell>
        </row>
        <row r="2810">
          <cell r="B2810" t="str">
            <v>09-38</v>
          </cell>
          <cell r="C2810" t="str">
            <v>SUMISTRO E INSTALACION DE FIBRA OPTICA INDOOR - OUTDOOR DIELECTRICA OM4 6 HILOS</v>
          </cell>
          <cell r="M2810" t="str">
            <v>ML</v>
          </cell>
        </row>
        <row r="2811">
          <cell r="C2811" t="str">
            <v>DESCRIPCIÓN</v>
          </cell>
          <cell r="J2811" t="str">
            <v>UND</v>
          </cell>
          <cell r="K2811" t="str">
            <v>CANT.</v>
          </cell>
          <cell r="L2811" t="str">
            <v>DESP.%</v>
          </cell>
          <cell r="M2811" t="str">
            <v>PRECIO UNIT</v>
          </cell>
          <cell r="N2811" t="str">
            <v>VALOR TOTAL</v>
          </cell>
        </row>
        <row r="2813">
          <cell r="B2813" t="str">
            <v>MO04</v>
          </cell>
          <cell r="C2813" t="str">
            <v>AYUDANTE</v>
          </cell>
          <cell r="J2813" t="str">
            <v>Hora</v>
          </cell>
          <cell r="K2813">
            <v>0.11</v>
          </cell>
          <cell r="L2813">
            <v>0</v>
          </cell>
          <cell r="M2813">
            <v>5585.1951348458342</v>
          </cell>
          <cell r="N2813">
            <v>614.37146483304173</v>
          </cell>
        </row>
        <row r="2814">
          <cell r="B2814" t="str">
            <v>MO05</v>
          </cell>
          <cell r="C2814" t="str">
            <v>OFICIAL</v>
          </cell>
          <cell r="J2814" t="str">
            <v>Hora</v>
          </cell>
          <cell r="K2814">
            <v>0.11</v>
          </cell>
          <cell r="L2814">
            <v>0</v>
          </cell>
          <cell r="M2814">
            <v>8130.7501348458327</v>
          </cell>
          <cell r="N2814">
            <v>894.38251483304157</v>
          </cell>
        </row>
        <row r="2815">
          <cell r="B2815" t="str">
            <v>MO12</v>
          </cell>
          <cell r="C2815" t="str">
            <v>TÉCNICO ELECTRISÍSTA</v>
          </cell>
          <cell r="J2815" t="str">
            <v>Hora</v>
          </cell>
          <cell r="K2815">
            <v>0.11</v>
          </cell>
          <cell r="L2815">
            <v>0</v>
          </cell>
          <cell r="M2815">
            <v>12729.441666666668</v>
          </cell>
          <cell r="N2815">
            <v>1400.2385833333335</v>
          </cell>
        </row>
        <row r="2816">
          <cell r="B2816" t="str">
            <v>HRMN</v>
          </cell>
          <cell r="C2816" t="str">
            <v>HERRAMIENTA DE INSTALACIÓN ELÉCTRICA</v>
          </cell>
          <cell r="J2816" t="str">
            <v>Glob</v>
          </cell>
          <cell r="K2816">
            <v>0.18747939999999999</v>
          </cell>
          <cell r="L2816">
            <v>0</v>
          </cell>
          <cell r="M2816">
            <v>2908.9925629994168</v>
          </cell>
          <cell r="N2816">
            <v>545.37618031559282</v>
          </cell>
        </row>
        <row r="2817">
          <cell r="B2817" t="str">
            <v>EL32</v>
          </cell>
          <cell r="C2817" t="str">
            <v>FIBRA OPTICA INDOOR - OUTDOOR DIELECTRICA LSZH OM4 6 HILOS</v>
          </cell>
          <cell r="J2817" t="str">
            <v>ML</v>
          </cell>
          <cell r="K2817">
            <v>1</v>
          </cell>
          <cell r="L2817">
            <v>0</v>
          </cell>
          <cell r="M2817">
            <v>31698</v>
          </cell>
          <cell r="N2817">
            <v>31698</v>
          </cell>
        </row>
        <row r="2819">
          <cell r="B2819" t="str">
            <v>Materiales</v>
          </cell>
          <cell r="D2819" t="str">
            <v>Equipos</v>
          </cell>
          <cell r="F2819" t="str">
            <v>AIU</v>
          </cell>
          <cell r="H2819" t="str">
            <v>Subtotal</v>
          </cell>
          <cell r="J2819" t="str">
            <v>Mano de Obra</v>
          </cell>
          <cell r="K2819" t="str">
            <v>Otros</v>
          </cell>
          <cell r="M2819" t="str">
            <v>VALOR TOTAL</v>
          </cell>
        </row>
        <row r="2820">
          <cell r="B2820">
            <v>31698</v>
          </cell>
          <cell r="D2820">
            <v>545.37618031559282</v>
          </cell>
          <cell r="F2820">
            <v>0</v>
          </cell>
          <cell r="H2820">
            <v>32243.376180315594</v>
          </cell>
          <cell r="J2820">
            <v>2908.9925629994168</v>
          </cell>
          <cell r="M2820">
            <v>35152.368743315012</v>
          </cell>
        </row>
        <row r="2823">
          <cell r="B2823" t="str">
            <v>09-39</v>
          </cell>
          <cell r="C2823" t="str">
            <v>CERTIFICACION DE CABLEADO ESTRUCTURADO Y FIBRA OPTICA</v>
          </cell>
          <cell r="M2823" t="str">
            <v>GLOB</v>
          </cell>
        </row>
        <row r="2824">
          <cell r="C2824" t="str">
            <v>DESCRIPCIÓN</v>
          </cell>
          <cell r="J2824" t="str">
            <v>UND</v>
          </cell>
          <cell r="K2824" t="str">
            <v>CANT.</v>
          </cell>
          <cell r="L2824" t="str">
            <v>DESP.%</v>
          </cell>
          <cell r="M2824" t="str">
            <v>PRECIO UNIT</v>
          </cell>
          <cell r="N2824" t="str">
            <v>VALOR TOTAL</v>
          </cell>
        </row>
        <row r="2826">
          <cell r="B2826" t="str">
            <v>MO04</v>
          </cell>
          <cell r="C2826" t="str">
            <v>AYUDANTE</v>
          </cell>
          <cell r="J2826" t="str">
            <v>Hora</v>
          </cell>
          <cell r="K2826">
            <v>9.6</v>
          </cell>
          <cell r="L2826">
            <v>0</v>
          </cell>
          <cell r="M2826">
            <v>5585.1951348458342</v>
          </cell>
          <cell r="N2826">
            <v>53617.87329452001</v>
          </cell>
        </row>
        <row r="2827">
          <cell r="B2827" t="str">
            <v>MO12</v>
          </cell>
          <cell r="C2827" t="str">
            <v>TÉCNICO ELECTRISÍSTA</v>
          </cell>
          <cell r="J2827" t="str">
            <v>Hora</v>
          </cell>
          <cell r="K2827">
            <v>9.6</v>
          </cell>
          <cell r="L2827">
            <v>0</v>
          </cell>
          <cell r="M2827">
            <v>12729.441666666668</v>
          </cell>
          <cell r="N2827">
            <v>122202.64</v>
          </cell>
        </row>
        <row r="2828">
          <cell r="B2828" t="str">
            <v>HRMN</v>
          </cell>
          <cell r="C2828" t="str">
            <v>HERRAMIENTA DE INSTALACIÓN ELÉCTRICA</v>
          </cell>
          <cell r="J2828" t="str">
            <v>Glob</v>
          </cell>
          <cell r="K2828">
            <v>0.2</v>
          </cell>
          <cell r="L2828">
            <v>0</v>
          </cell>
          <cell r="M2828">
            <v>175820.51329452</v>
          </cell>
          <cell r="N2828">
            <v>35164.102658904005</v>
          </cell>
        </row>
        <row r="2830">
          <cell r="B2830" t="str">
            <v>Materiales</v>
          </cell>
          <cell r="D2830" t="str">
            <v>Equipos</v>
          </cell>
          <cell r="F2830" t="str">
            <v>AIU</v>
          </cell>
          <cell r="H2830" t="str">
            <v>Subtotal</v>
          </cell>
          <cell r="J2830" t="str">
            <v>Mano de Obra</v>
          </cell>
          <cell r="K2830" t="str">
            <v>Otros</v>
          </cell>
          <cell r="M2830" t="str">
            <v>VALOR TOTAL</v>
          </cell>
        </row>
        <row r="2831">
          <cell r="B2831">
            <v>0</v>
          </cell>
          <cell r="D2831">
            <v>35164.102658904005</v>
          </cell>
          <cell r="F2831">
            <v>0</v>
          </cell>
          <cell r="H2831">
            <v>35164.102658904005</v>
          </cell>
          <cell r="J2831">
            <v>175820.51329452</v>
          </cell>
          <cell r="K2831">
            <v>0</v>
          </cell>
          <cell r="M2831">
            <v>210984.61595342401</v>
          </cell>
        </row>
        <row r="2834">
          <cell r="B2834" t="str">
            <v>09-40</v>
          </cell>
          <cell r="C2834" t="str">
            <v>MARQUILLAJE DE DE CABLEADO ESTRUCTURADO Y FIBRA OPTICA</v>
          </cell>
          <cell r="M2834" t="str">
            <v>GLOB</v>
          </cell>
        </row>
        <row r="2835">
          <cell r="C2835" t="str">
            <v>DESCRIPCIÓN</v>
          </cell>
          <cell r="J2835" t="str">
            <v>UND</v>
          </cell>
          <cell r="K2835" t="str">
            <v>CANT.</v>
          </cell>
          <cell r="L2835" t="str">
            <v>DESP.%</v>
          </cell>
          <cell r="M2835" t="str">
            <v>PRECIO UNIT</v>
          </cell>
          <cell r="N2835" t="str">
            <v>VALOR TOTAL</v>
          </cell>
        </row>
        <row r="2837">
          <cell r="B2837" t="str">
            <v>MO04</v>
          </cell>
          <cell r="C2837" t="str">
            <v>AYUDANTE</v>
          </cell>
          <cell r="J2837" t="str">
            <v>Hora</v>
          </cell>
          <cell r="K2837">
            <v>24</v>
          </cell>
          <cell r="L2837">
            <v>0</v>
          </cell>
          <cell r="M2837">
            <v>5585.1951348458342</v>
          </cell>
          <cell r="N2837">
            <v>134044.68323630001</v>
          </cell>
        </row>
        <row r="2838">
          <cell r="B2838" t="str">
            <v>MO12</v>
          </cell>
          <cell r="C2838" t="str">
            <v>TÉCNICO ELECTRISÍSTA</v>
          </cell>
          <cell r="J2838" t="str">
            <v>Hora</v>
          </cell>
          <cell r="K2838">
            <v>24</v>
          </cell>
          <cell r="L2838">
            <v>0</v>
          </cell>
          <cell r="M2838">
            <v>12729.441666666668</v>
          </cell>
          <cell r="N2838">
            <v>305506.60000000003</v>
          </cell>
        </row>
        <row r="2839">
          <cell r="B2839" t="str">
            <v>HRMN</v>
          </cell>
          <cell r="C2839" t="str">
            <v>HERRAMIENTA DE INSTALACIÓN ELÉCTRICA</v>
          </cell>
          <cell r="J2839" t="str">
            <v>Glob</v>
          </cell>
          <cell r="K2839">
            <v>0.2</v>
          </cell>
          <cell r="L2839">
            <v>0</v>
          </cell>
          <cell r="M2839">
            <v>439551.28323630005</v>
          </cell>
          <cell r="N2839">
            <v>87910.256647260016</v>
          </cell>
        </row>
        <row r="2840">
          <cell r="B2840" t="str">
            <v>EL40</v>
          </cell>
          <cell r="C2840" t="str">
            <v>MARQUILLAS PARA CABLE</v>
          </cell>
          <cell r="J2840" t="str">
            <v>Glob</v>
          </cell>
          <cell r="K2840">
            <v>1</v>
          </cell>
          <cell r="L2840">
            <v>0</v>
          </cell>
          <cell r="M2840">
            <v>54648</v>
          </cell>
          <cell r="N2840">
            <v>54648</v>
          </cell>
        </row>
        <row r="2842">
          <cell r="B2842" t="str">
            <v>Materiales</v>
          </cell>
          <cell r="D2842" t="str">
            <v>Equipos</v>
          </cell>
          <cell r="F2842" t="str">
            <v>AIU</v>
          </cell>
          <cell r="H2842" t="str">
            <v>Subtotal</v>
          </cell>
          <cell r="J2842" t="str">
            <v>Mano de Obra</v>
          </cell>
          <cell r="K2842" t="str">
            <v>Otros</v>
          </cell>
          <cell r="M2842" t="str">
            <v>VALOR TOTAL</v>
          </cell>
        </row>
        <row r="2843">
          <cell r="B2843">
            <v>54648</v>
          </cell>
          <cell r="D2843">
            <v>87910.256647260016</v>
          </cell>
          <cell r="F2843">
            <v>0</v>
          </cell>
          <cell r="H2843">
            <v>142558.25664726002</v>
          </cell>
          <cell r="J2843">
            <v>439551.28323630005</v>
          </cell>
          <cell r="K2843">
            <v>0</v>
          </cell>
          <cell r="M2843">
            <v>582109.53988356004</v>
          </cell>
        </row>
        <row r="2846">
          <cell r="B2846" t="str">
            <v>09-41</v>
          </cell>
          <cell r="C2846" t="str">
            <v>SUMINISTRO E INSTALACION DE SWICTH 6450-24 PUERTOS NON POE, IGUAL O SIMILAR A ALCALTEL 6450-24.</v>
          </cell>
          <cell r="M2846" t="str">
            <v>UND</v>
          </cell>
        </row>
        <row r="2847">
          <cell r="C2847" t="str">
            <v>DESCRIPCIÓN</v>
          </cell>
          <cell r="J2847" t="str">
            <v>UND</v>
          </cell>
          <cell r="K2847" t="str">
            <v>CANT.</v>
          </cell>
          <cell r="L2847" t="str">
            <v>DESP.%</v>
          </cell>
          <cell r="M2847" t="str">
            <v>PRECIO UNIT</v>
          </cell>
          <cell r="N2847" t="str">
            <v>VALOR TOTAL</v>
          </cell>
        </row>
        <row r="2849">
          <cell r="B2849" t="str">
            <v>MO04</v>
          </cell>
          <cell r="C2849" t="str">
            <v>AYUDANTE</v>
          </cell>
          <cell r="J2849" t="str">
            <v>Hora</v>
          </cell>
          <cell r="K2849">
            <v>3.1</v>
          </cell>
          <cell r="L2849">
            <v>0</v>
          </cell>
          <cell r="M2849">
            <v>5585.1951348458342</v>
          </cell>
          <cell r="N2849">
            <v>17314.104918022087</v>
          </cell>
        </row>
        <row r="2850">
          <cell r="B2850" t="str">
            <v>MO12</v>
          </cell>
          <cell r="C2850" t="str">
            <v>TÉCNICO ELECTRISÍSTA</v>
          </cell>
          <cell r="J2850" t="str">
            <v>Hora</v>
          </cell>
          <cell r="K2850">
            <v>3.1</v>
          </cell>
          <cell r="L2850">
            <v>0</v>
          </cell>
          <cell r="M2850">
            <v>12729.441666666668</v>
          </cell>
          <cell r="N2850">
            <v>39461.269166666672</v>
          </cell>
        </row>
        <row r="2851">
          <cell r="B2851" t="str">
            <v>HRMN</v>
          </cell>
          <cell r="C2851" t="str">
            <v>HERRAMIENTA DE INSTALACIÓN ELÉCTRICA</v>
          </cell>
          <cell r="J2851" t="str">
            <v>Glob</v>
          </cell>
          <cell r="K2851">
            <v>0.2</v>
          </cell>
          <cell r="L2851">
            <v>0</v>
          </cell>
          <cell r="M2851">
            <v>39461.269166666672</v>
          </cell>
          <cell r="N2851">
            <v>7892.253833333335</v>
          </cell>
        </row>
        <row r="2852">
          <cell r="B2852" t="str">
            <v>EL33</v>
          </cell>
          <cell r="C2852" t="str">
            <v>SWICTH 6450-24 PUERTOS NON POE</v>
          </cell>
          <cell r="J2852" t="str">
            <v>UND</v>
          </cell>
          <cell r="K2852">
            <v>1</v>
          </cell>
          <cell r="L2852">
            <v>0</v>
          </cell>
          <cell r="M2852">
            <v>9341934</v>
          </cell>
          <cell r="N2852">
            <v>9341934</v>
          </cell>
        </row>
        <row r="2854">
          <cell r="B2854" t="str">
            <v>Materiales</v>
          </cell>
          <cell r="D2854" t="str">
            <v>Equipos</v>
          </cell>
          <cell r="F2854" t="str">
            <v>AIU</v>
          </cell>
          <cell r="H2854" t="str">
            <v>Subtotal</v>
          </cell>
          <cell r="J2854" t="str">
            <v>Mano de Obra</v>
          </cell>
          <cell r="K2854" t="str">
            <v>Otros</v>
          </cell>
          <cell r="M2854" t="str">
            <v>VALOR TOTAL</v>
          </cell>
        </row>
        <row r="2855">
          <cell r="B2855">
            <v>9341934</v>
          </cell>
          <cell r="D2855">
            <v>7892.253833333335</v>
          </cell>
          <cell r="F2855">
            <v>0</v>
          </cell>
          <cell r="H2855">
            <v>9349826.253833333</v>
          </cell>
          <cell r="J2855">
            <v>56775.374084688759</v>
          </cell>
          <cell r="K2855">
            <v>0</v>
          </cell>
          <cell r="M2855">
            <v>9406601.6279180218</v>
          </cell>
        </row>
        <row r="2858">
          <cell r="B2858" t="str">
            <v>09-42</v>
          </cell>
          <cell r="C2858" t="str">
            <v>SUMINISTRO E INSTALACION DE MODULO SPF 1G, IGUAL O SIMILAR A ALCATEL.</v>
          </cell>
          <cell r="M2858" t="str">
            <v>UND</v>
          </cell>
        </row>
        <row r="2859">
          <cell r="C2859" t="str">
            <v>DESCRIPCIÓN</v>
          </cell>
          <cell r="J2859" t="str">
            <v>UND</v>
          </cell>
          <cell r="K2859" t="str">
            <v>CANT.</v>
          </cell>
          <cell r="L2859" t="str">
            <v>DESP.%</v>
          </cell>
          <cell r="M2859" t="str">
            <v>PRECIO UNIT</v>
          </cell>
          <cell r="N2859" t="str">
            <v>VALOR TOTAL</v>
          </cell>
        </row>
        <row r="2861">
          <cell r="B2861" t="str">
            <v>MO04</v>
          </cell>
          <cell r="C2861" t="str">
            <v>AYUDANTE</v>
          </cell>
          <cell r="J2861" t="str">
            <v>Hora</v>
          </cell>
          <cell r="K2861">
            <v>3</v>
          </cell>
          <cell r="L2861">
            <v>0</v>
          </cell>
          <cell r="M2861">
            <v>5585.1951348458342</v>
          </cell>
          <cell r="N2861">
            <v>16755.585404537502</v>
          </cell>
        </row>
        <row r="2862">
          <cell r="B2862" t="str">
            <v>MO12</v>
          </cell>
          <cell r="C2862" t="str">
            <v>TÉCNICO ELECTRISÍSTA</v>
          </cell>
          <cell r="J2862" t="str">
            <v>Hora</v>
          </cell>
          <cell r="K2862">
            <v>3</v>
          </cell>
          <cell r="L2862">
            <v>0</v>
          </cell>
          <cell r="M2862">
            <v>12729.441666666668</v>
          </cell>
          <cell r="N2862">
            <v>38188.325000000004</v>
          </cell>
        </row>
        <row r="2863">
          <cell r="B2863" t="str">
            <v>HRMN</v>
          </cell>
          <cell r="C2863" t="str">
            <v>HERRAMIENTA DE INSTALACIÓN ELÉCTRICA</v>
          </cell>
          <cell r="J2863" t="str">
            <v>Glob</v>
          </cell>
          <cell r="K2863">
            <v>0.2</v>
          </cell>
          <cell r="L2863">
            <v>0</v>
          </cell>
          <cell r="M2863">
            <v>38188.325000000004</v>
          </cell>
          <cell r="N2863">
            <v>7637.6650000000009</v>
          </cell>
        </row>
        <row r="2864">
          <cell r="B2864" t="str">
            <v>EL34</v>
          </cell>
          <cell r="C2864" t="str">
            <v>MODULO SPF 1G, IGUAL O SIMILAR A ALCATEL.</v>
          </cell>
          <cell r="J2864" t="str">
            <v>UND</v>
          </cell>
          <cell r="K2864">
            <v>1</v>
          </cell>
          <cell r="L2864">
            <v>0</v>
          </cell>
          <cell r="M2864">
            <v>780625</v>
          </cell>
          <cell r="N2864">
            <v>780625</v>
          </cell>
        </row>
        <row r="2866">
          <cell r="B2866" t="str">
            <v>Materiales</v>
          </cell>
          <cell r="D2866" t="str">
            <v>Equipos</v>
          </cell>
          <cell r="F2866" t="str">
            <v>AIU</v>
          </cell>
          <cell r="H2866" t="str">
            <v>Subtotal</v>
          </cell>
          <cell r="J2866" t="str">
            <v>Mano de Obra</v>
          </cell>
          <cell r="K2866" t="str">
            <v>Otros</v>
          </cell>
          <cell r="M2866" t="str">
            <v>VALOR TOTAL</v>
          </cell>
        </row>
        <row r="2867">
          <cell r="B2867">
            <v>780625</v>
          </cell>
          <cell r="D2867">
            <v>7637.6650000000009</v>
          </cell>
          <cell r="F2867">
            <v>0</v>
          </cell>
          <cell r="H2867">
            <v>788262.66500000004</v>
          </cell>
          <cell r="J2867">
            <v>54943.910404537506</v>
          </cell>
          <cell r="K2867">
            <v>0</v>
          </cell>
          <cell r="M2867">
            <v>843206.57540453749</v>
          </cell>
        </row>
        <row r="2870">
          <cell r="B2870" t="str">
            <v>09-43</v>
          </cell>
          <cell r="C2870" t="str">
            <v>SUMINISTRO E INSTALACION DE 5YR PARTNER SUPPORT PLUS FOR ALL OS6450 24 AND 48 DIAGNOSIS, SW UPGRADES, OPTIONAL SW, ACCESS TO SUPPORT PORTAL, AND NEXT DAY AVR. POWER SUPPLIES AND MODULES ARE INCLUDED IN AVR. REFERENCIA PP5N-OS6450.</v>
          </cell>
          <cell r="M2870" t="str">
            <v>UND</v>
          </cell>
        </row>
        <row r="2871">
          <cell r="C2871" t="str">
            <v>DESCRIPCIÓN</v>
          </cell>
          <cell r="J2871" t="str">
            <v>UND</v>
          </cell>
          <cell r="K2871" t="str">
            <v>CANT.</v>
          </cell>
          <cell r="L2871" t="str">
            <v>DESP.%</v>
          </cell>
          <cell r="M2871" t="str">
            <v>PRECIO UNIT</v>
          </cell>
          <cell r="N2871" t="str">
            <v>VALOR TOTAL</v>
          </cell>
        </row>
        <row r="2873">
          <cell r="B2873" t="str">
            <v>MO04</v>
          </cell>
          <cell r="C2873" t="str">
            <v>AYUDANTE</v>
          </cell>
          <cell r="J2873" t="str">
            <v>Hora</v>
          </cell>
          <cell r="K2873">
            <v>3</v>
          </cell>
          <cell r="L2873">
            <v>0</v>
          </cell>
          <cell r="M2873">
            <v>5585.1951348458342</v>
          </cell>
          <cell r="N2873">
            <v>16755.585404537502</v>
          </cell>
        </row>
        <row r="2874">
          <cell r="B2874" t="str">
            <v>MO12</v>
          </cell>
          <cell r="C2874" t="str">
            <v>TÉCNICO ELECTRISÍSTA</v>
          </cell>
          <cell r="J2874" t="str">
            <v>Hora</v>
          </cell>
          <cell r="K2874">
            <v>3</v>
          </cell>
          <cell r="L2874">
            <v>0</v>
          </cell>
          <cell r="M2874">
            <v>12729.441666666668</v>
          </cell>
          <cell r="N2874">
            <v>38188.325000000004</v>
          </cell>
        </row>
        <row r="2875">
          <cell r="B2875" t="str">
            <v>HRMN</v>
          </cell>
          <cell r="C2875" t="str">
            <v>HERRAMIENTA DE INSTALACIÓN ELÉCTRICA</v>
          </cell>
          <cell r="J2875" t="str">
            <v>Glob</v>
          </cell>
          <cell r="K2875">
            <v>0.2</v>
          </cell>
          <cell r="L2875">
            <v>0</v>
          </cell>
          <cell r="M2875">
            <v>38188.325000000004</v>
          </cell>
          <cell r="N2875">
            <v>7637.6650000000009</v>
          </cell>
        </row>
        <row r="2876">
          <cell r="B2876" t="str">
            <v>EL36</v>
          </cell>
          <cell r="C2876" t="str">
            <v>5YR PARTNER SUPPORT PLUS FOR ALL OS6450 24 AND 48 DIAGNOSIS, SW UPGRADES, OPTIONAL SW, ACCESS TO SUPPORT PORTAL, AND NEXT DAY AVR. POWER SUPPLIES AND MODULES ARE INCLUDED IN AVR. REFERENCIA PP5N-OS6450.</v>
          </cell>
          <cell r="J2876" t="str">
            <v>UND</v>
          </cell>
          <cell r="K2876">
            <v>1</v>
          </cell>
          <cell r="L2876">
            <v>0</v>
          </cell>
          <cell r="M2876">
            <v>1302441</v>
          </cell>
          <cell r="N2876">
            <v>1302441</v>
          </cell>
        </row>
        <row r="2878">
          <cell r="B2878" t="str">
            <v>Materiales</v>
          </cell>
          <cell r="D2878" t="str">
            <v>Equipos</v>
          </cell>
          <cell r="F2878" t="str">
            <v>AIU</v>
          </cell>
          <cell r="H2878" t="str">
            <v>Subtotal</v>
          </cell>
          <cell r="J2878" t="str">
            <v>Mano de Obra</v>
          </cell>
          <cell r="K2878" t="str">
            <v>Otros</v>
          </cell>
          <cell r="M2878" t="str">
            <v>VALOR TOTAL</v>
          </cell>
        </row>
        <row r="2879">
          <cell r="B2879">
            <v>1302441</v>
          </cell>
          <cell r="D2879">
            <v>7637.6650000000009</v>
          </cell>
          <cell r="F2879">
            <v>0</v>
          </cell>
          <cell r="H2879">
            <v>1310078.665</v>
          </cell>
          <cell r="J2879">
            <v>54943.910404537506</v>
          </cell>
          <cell r="K2879">
            <v>0</v>
          </cell>
          <cell r="M2879">
            <v>1365022.5754045376</v>
          </cell>
        </row>
        <row r="2882">
          <cell r="B2882" t="str">
            <v>09-44</v>
          </cell>
          <cell r="C2882" t="str">
            <v>SUMINISTRO E INSTALACION DE PATCH CORD FIBRA 2MTS CONECTOR LC-LC.</v>
          </cell>
          <cell r="M2882" t="str">
            <v>UND</v>
          </cell>
        </row>
        <row r="2883">
          <cell r="C2883" t="str">
            <v>DESCRIPCIÓN</v>
          </cell>
          <cell r="J2883" t="str">
            <v>UND</v>
          </cell>
          <cell r="K2883" t="str">
            <v>CANT.</v>
          </cell>
          <cell r="L2883" t="str">
            <v>DESP.%</v>
          </cell>
          <cell r="M2883" t="str">
            <v>PRECIO UNIT</v>
          </cell>
          <cell r="N2883" t="str">
            <v>VALOR TOTAL</v>
          </cell>
        </row>
        <row r="2885">
          <cell r="B2885" t="str">
            <v>MO04</v>
          </cell>
          <cell r="C2885" t="str">
            <v>AYUDANTE</v>
          </cell>
          <cell r="J2885" t="str">
            <v>Hora</v>
          </cell>
          <cell r="K2885">
            <v>1</v>
          </cell>
          <cell r="L2885">
            <v>0</v>
          </cell>
          <cell r="M2885">
            <v>5585.1951348458342</v>
          </cell>
          <cell r="N2885">
            <v>5585.1951348458342</v>
          </cell>
        </row>
        <row r="2886">
          <cell r="B2886" t="str">
            <v>MO12</v>
          </cell>
          <cell r="C2886" t="str">
            <v>TÉCNICO ELECTRISÍSTA</v>
          </cell>
          <cell r="J2886" t="str">
            <v>Hora</v>
          </cell>
          <cell r="K2886">
            <v>1</v>
          </cell>
          <cell r="L2886">
            <v>0</v>
          </cell>
          <cell r="M2886">
            <v>12729.441666666668</v>
          </cell>
          <cell r="N2886">
            <v>12729.441666666668</v>
          </cell>
        </row>
        <row r="2887">
          <cell r="B2887" t="str">
            <v>HRMN</v>
          </cell>
          <cell r="C2887" t="str">
            <v>HERRAMIENTA DE INSTALACIÓN ELÉCTRICA</v>
          </cell>
          <cell r="J2887" t="str">
            <v>Glob</v>
          </cell>
          <cell r="K2887">
            <v>0.2</v>
          </cell>
          <cell r="L2887">
            <v>0</v>
          </cell>
          <cell r="M2887">
            <v>12729.441666666668</v>
          </cell>
          <cell r="N2887">
            <v>2545.8883333333338</v>
          </cell>
        </row>
        <row r="2888">
          <cell r="B2888" t="str">
            <v>EL35</v>
          </cell>
          <cell r="C2888" t="str">
            <v>PATCH CORD FIBRA 2MTS CONECTOR LC-LC.</v>
          </cell>
          <cell r="J2888" t="str">
            <v>UND</v>
          </cell>
          <cell r="K2888">
            <v>1</v>
          </cell>
          <cell r="L2888">
            <v>0</v>
          </cell>
          <cell r="M2888">
            <v>66496</v>
          </cell>
          <cell r="N2888">
            <v>66496</v>
          </cell>
        </row>
        <row r="2890">
          <cell r="B2890" t="str">
            <v>Materiales</v>
          </cell>
          <cell r="D2890" t="str">
            <v>Equipos</v>
          </cell>
          <cell r="F2890" t="str">
            <v>AIU</v>
          </cell>
          <cell r="H2890" t="str">
            <v>Subtotal</v>
          </cell>
          <cell r="J2890" t="str">
            <v>Mano de Obra</v>
          </cell>
          <cell r="K2890" t="str">
            <v>Otros</v>
          </cell>
          <cell r="M2890" t="str">
            <v>VALOR TOTAL</v>
          </cell>
        </row>
        <row r="2891">
          <cell r="B2891">
            <v>66496</v>
          </cell>
          <cell r="D2891">
            <v>2545.8883333333338</v>
          </cell>
          <cell r="F2891">
            <v>0</v>
          </cell>
          <cell r="H2891">
            <v>69041.888333333336</v>
          </cell>
          <cell r="J2891">
            <v>18314.636801512501</v>
          </cell>
          <cell r="K2891">
            <v>0</v>
          </cell>
          <cell r="M2891">
            <v>87356.525134845841</v>
          </cell>
        </row>
        <row r="2894">
          <cell r="B2894" t="str">
            <v>09-45</v>
          </cell>
          <cell r="C2894" t="str">
            <v>SUMINISTRO E INSTALACION DE ACCESS POINT R610 IGUAL O SIMILAR RUCKUS.</v>
          </cell>
          <cell r="M2894" t="str">
            <v>UND</v>
          </cell>
        </row>
        <row r="2895">
          <cell r="C2895" t="str">
            <v>DESCRIPCIÓN</v>
          </cell>
          <cell r="J2895" t="str">
            <v>UND</v>
          </cell>
          <cell r="K2895" t="str">
            <v>CANT.</v>
          </cell>
          <cell r="L2895" t="str">
            <v>DESP.%</v>
          </cell>
          <cell r="M2895" t="str">
            <v>PRECIO UNIT</v>
          </cell>
          <cell r="N2895" t="str">
            <v>VALOR TOTAL</v>
          </cell>
        </row>
        <row r="2897">
          <cell r="B2897" t="str">
            <v>MO04</v>
          </cell>
          <cell r="C2897" t="str">
            <v>AYUDANTE</v>
          </cell>
          <cell r="J2897" t="str">
            <v>Hora</v>
          </cell>
          <cell r="K2897">
            <v>3</v>
          </cell>
          <cell r="L2897">
            <v>0</v>
          </cell>
          <cell r="M2897">
            <v>5585.1951348458342</v>
          </cell>
          <cell r="N2897">
            <v>16755.585404537502</v>
          </cell>
        </row>
        <row r="2898">
          <cell r="B2898" t="str">
            <v>MO12</v>
          </cell>
          <cell r="C2898" t="str">
            <v>TÉCNICO ELECTRISÍSTA</v>
          </cell>
          <cell r="J2898" t="str">
            <v>Hora</v>
          </cell>
          <cell r="K2898">
            <v>3</v>
          </cell>
          <cell r="L2898">
            <v>0</v>
          </cell>
          <cell r="M2898">
            <v>12729.441666666668</v>
          </cell>
          <cell r="N2898">
            <v>38188.325000000004</v>
          </cell>
        </row>
        <row r="2899">
          <cell r="B2899" t="str">
            <v>HRMN</v>
          </cell>
          <cell r="C2899" t="str">
            <v>HERRAMIENTA DE INSTALACIÓN ELÉCTRICA</v>
          </cell>
          <cell r="J2899" t="str">
            <v>Glob</v>
          </cell>
          <cell r="K2899">
            <v>0.2</v>
          </cell>
          <cell r="L2899">
            <v>0</v>
          </cell>
          <cell r="M2899">
            <v>38188.325000000004</v>
          </cell>
          <cell r="N2899">
            <v>7637.6650000000009</v>
          </cell>
        </row>
        <row r="2900">
          <cell r="B2900" t="str">
            <v>EL37</v>
          </cell>
          <cell r="C2900" t="str">
            <v xml:space="preserve"> ACCESS POINT R610  IGUAL O SIMILAR RUCKUS.</v>
          </cell>
          <cell r="J2900" t="str">
            <v>UND</v>
          </cell>
          <cell r="K2900">
            <v>1</v>
          </cell>
          <cell r="L2900">
            <v>0</v>
          </cell>
          <cell r="M2900">
            <v>2574895</v>
          </cell>
          <cell r="N2900">
            <v>2574895</v>
          </cell>
        </row>
        <row r="2902">
          <cell r="B2902" t="str">
            <v>Materiales</v>
          </cell>
          <cell r="D2902" t="str">
            <v>Equipos</v>
          </cell>
          <cell r="F2902" t="str">
            <v>AIU</v>
          </cell>
          <cell r="H2902" t="str">
            <v>Subtotal</v>
          </cell>
          <cell r="J2902" t="str">
            <v>Mano de Obra</v>
          </cell>
          <cell r="K2902" t="str">
            <v>Otros</v>
          </cell>
          <cell r="M2902" t="str">
            <v>VALOR TOTAL</v>
          </cell>
        </row>
        <row r="2903">
          <cell r="B2903">
            <v>2574895</v>
          </cell>
          <cell r="D2903">
            <v>7637.6650000000009</v>
          </cell>
          <cell r="F2903">
            <v>0</v>
          </cell>
          <cell r="H2903">
            <v>2582532.665</v>
          </cell>
          <cell r="J2903">
            <v>54943.910404537506</v>
          </cell>
          <cell r="K2903">
            <v>0</v>
          </cell>
          <cell r="M2903">
            <v>2637476.5754045374</v>
          </cell>
        </row>
        <row r="2906">
          <cell r="B2906" t="str">
            <v>09-46</v>
          </cell>
          <cell r="C2906" t="str">
            <v>SUMINISTRO E INSTALACION DE UPS MONOFASICA DE 2 KVA.</v>
          </cell>
          <cell r="M2906" t="str">
            <v>UND</v>
          </cell>
        </row>
        <row r="2907">
          <cell r="C2907" t="str">
            <v>DESCRIPCIÓN</v>
          </cell>
          <cell r="J2907" t="str">
            <v>UND</v>
          </cell>
          <cell r="K2907" t="str">
            <v>CANT.</v>
          </cell>
          <cell r="L2907" t="str">
            <v>DESP.%</v>
          </cell>
          <cell r="M2907" t="str">
            <v>PRECIO UNIT</v>
          </cell>
          <cell r="N2907" t="str">
            <v>VALOR TOTAL</v>
          </cell>
        </row>
        <row r="2909">
          <cell r="B2909" t="str">
            <v>MO04</v>
          </cell>
          <cell r="C2909" t="str">
            <v>AYUDANTE</v>
          </cell>
          <cell r="J2909" t="str">
            <v>Hora</v>
          </cell>
          <cell r="K2909">
            <v>16</v>
          </cell>
          <cell r="L2909">
            <v>0</v>
          </cell>
          <cell r="M2909">
            <v>5585.1951348458342</v>
          </cell>
          <cell r="N2909">
            <v>89363.122157533347</v>
          </cell>
        </row>
        <row r="2910">
          <cell r="B2910" t="str">
            <v>MO05</v>
          </cell>
          <cell r="C2910" t="str">
            <v>OFICIAL</v>
          </cell>
          <cell r="J2910" t="str">
            <v>Hora</v>
          </cell>
          <cell r="K2910">
            <v>16</v>
          </cell>
          <cell r="L2910">
            <v>0</v>
          </cell>
          <cell r="M2910">
            <v>8130.7501348458327</v>
          </cell>
          <cell r="N2910">
            <v>130092.00215753332</v>
          </cell>
        </row>
        <row r="2911">
          <cell r="B2911" t="str">
            <v>MO12</v>
          </cell>
          <cell r="C2911" t="str">
            <v>TÉCNICO ELECTRISÍSTA</v>
          </cell>
          <cell r="J2911" t="str">
            <v>Hora</v>
          </cell>
          <cell r="K2911">
            <v>16</v>
          </cell>
          <cell r="L2911">
            <v>0</v>
          </cell>
          <cell r="M2911">
            <v>12729.441666666668</v>
          </cell>
          <cell r="N2911">
            <v>203671.06666666668</v>
          </cell>
        </row>
        <row r="2912">
          <cell r="B2912" t="str">
            <v>HRMN</v>
          </cell>
          <cell r="C2912" t="str">
            <v>HERRAMIENTA DE INSTALACIÓN ELÉCTRICA</v>
          </cell>
          <cell r="J2912" t="str">
            <v>Glob</v>
          </cell>
          <cell r="K2912">
            <v>0.26106000000000001</v>
          </cell>
          <cell r="L2912">
            <v>0</v>
          </cell>
          <cell r="M2912">
            <v>423126.19098173338</v>
          </cell>
          <cell r="N2912">
            <v>110461.32341769132</v>
          </cell>
        </row>
        <row r="2913">
          <cell r="B2913" t="str">
            <v>EL38</v>
          </cell>
          <cell r="C2913" t="str">
            <v>UPS MONOFASICA DE 2 KVA</v>
          </cell>
          <cell r="J2913" t="str">
            <v>UND</v>
          </cell>
          <cell r="K2913">
            <v>1</v>
          </cell>
          <cell r="L2913">
            <v>0</v>
          </cell>
          <cell r="M2913">
            <v>810000</v>
          </cell>
          <cell r="N2913">
            <v>810000</v>
          </cell>
        </row>
        <row r="2915">
          <cell r="B2915" t="str">
            <v>Materiales</v>
          </cell>
          <cell r="D2915" t="str">
            <v>Equipos</v>
          </cell>
          <cell r="F2915" t="str">
            <v>AIU</v>
          </cell>
          <cell r="H2915" t="str">
            <v>Subtotal</v>
          </cell>
          <cell r="J2915" t="str">
            <v>Mano de Obra</v>
          </cell>
          <cell r="K2915" t="str">
            <v>Otros</v>
          </cell>
          <cell r="M2915" t="str">
            <v>VALOR TOTAL</v>
          </cell>
        </row>
        <row r="2916">
          <cell r="B2916">
            <v>810000</v>
          </cell>
          <cell r="D2916">
            <v>110461.32341769132</v>
          </cell>
          <cell r="F2916">
            <v>0</v>
          </cell>
          <cell r="H2916">
            <v>920461.32341769128</v>
          </cell>
          <cell r="J2916">
            <v>423126.19098173338</v>
          </cell>
          <cell r="K2916">
            <v>0</v>
          </cell>
          <cell r="M2916">
            <v>1343587.5143994247</v>
          </cell>
        </row>
        <row r="2919">
          <cell r="B2919" t="str">
            <v>09-47</v>
          </cell>
          <cell r="C2919" t="str">
            <v>MANIOBRA PARA MOVIMIENTO DE RED DE MEDIA TENSION EXISTENTE CARRERA 86. (INCLUYE RETIRO E INSTALACION DE 3 POSTES CON SUS RESPECTIVO CABLEADO, CONJUNTOS, RETENIDAS Y ACCESORIOS A ESPACIO PUBLICO PROYECTADO, TRAMITES Y COORDINACION CON EMCALI ENERGIA).</v>
          </cell>
          <cell r="M2919" t="str">
            <v>GLB</v>
          </cell>
        </row>
        <row r="2921">
          <cell r="B2921" t="str">
            <v>MO04</v>
          </cell>
          <cell r="C2921" t="str">
            <v>AYUDANTE</v>
          </cell>
          <cell r="J2921" t="str">
            <v>Hora</v>
          </cell>
          <cell r="K2921">
            <v>1.5</v>
          </cell>
          <cell r="L2921">
            <v>0</v>
          </cell>
          <cell r="M2921">
            <v>5585.1951348458342</v>
          </cell>
          <cell r="N2921">
            <v>8377.7927022687509</v>
          </cell>
        </row>
        <row r="2922">
          <cell r="B2922" t="str">
            <v>MO04</v>
          </cell>
          <cell r="C2922" t="str">
            <v>AYUDANTE</v>
          </cell>
          <cell r="J2922" t="str">
            <v>Hora</v>
          </cell>
          <cell r="K2922">
            <v>1.5</v>
          </cell>
          <cell r="L2922">
            <v>0</v>
          </cell>
          <cell r="M2922">
            <v>5585.1951348458342</v>
          </cell>
          <cell r="N2922">
            <v>8377.7927022687509</v>
          </cell>
        </row>
        <row r="2923">
          <cell r="B2923" t="str">
            <v>MO05</v>
          </cell>
          <cell r="C2923" t="str">
            <v>OFICIAL</v>
          </cell>
          <cell r="J2923" t="str">
            <v>Hora</v>
          </cell>
          <cell r="K2923">
            <v>1.5</v>
          </cell>
          <cell r="L2923">
            <v>0</v>
          </cell>
          <cell r="M2923">
            <v>8130.7501348458327</v>
          </cell>
          <cell r="N2923">
            <v>12196.125202268749</v>
          </cell>
        </row>
        <row r="2924">
          <cell r="B2924" t="str">
            <v>MO12</v>
          </cell>
          <cell r="C2924" t="str">
            <v>TÉCNICO ELECTRISÍSTA</v>
          </cell>
          <cell r="J2924" t="str">
            <v>Hora</v>
          </cell>
          <cell r="K2924">
            <v>1.97</v>
          </cell>
          <cell r="L2924">
            <v>0</v>
          </cell>
          <cell r="M2924">
            <v>12729.441666666668</v>
          </cell>
          <cell r="N2924">
            <v>25077.000083333336</v>
          </cell>
        </row>
        <row r="2925">
          <cell r="B2925" t="str">
            <v>MC09</v>
          </cell>
          <cell r="C2925" t="str">
            <v>Carrogrua 5 toneladas</v>
          </cell>
          <cell r="J2925" t="str">
            <v>Hora</v>
          </cell>
          <cell r="K2925">
            <v>0.65</v>
          </cell>
          <cell r="L2925">
            <v>0</v>
          </cell>
          <cell r="M2925">
            <v>51000</v>
          </cell>
          <cell r="N2925">
            <v>33150</v>
          </cell>
        </row>
        <row r="2926">
          <cell r="B2926" t="str">
            <v>DM48</v>
          </cell>
          <cell r="C2926" t="str">
            <v xml:space="preserve">CABLEADO, CONJUNTOS, RETENIDAS Y ACCESORIOS </v>
          </cell>
          <cell r="J2926" t="str">
            <v>UND</v>
          </cell>
          <cell r="K2926">
            <v>1</v>
          </cell>
          <cell r="L2926">
            <v>0</v>
          </cell>
          <cell r="M2926">
            <v>17878251</v>
          </cell>
          <cell r="N2926">
            <v>17878251</v>
          </cell>
        </row>
        <row r="2927">
          <cell r="B2927" t="str">
            <v>HRMN01</v>
          </cell>
          <cell r="C2927" t="str">
            <v>HERRAMIENTA MENOR</v>
          </cell>
          <cell r="J2927" t="str">
            <v>Glob</v>
          </cell>
          <cell r="K2927">
            <v>0.16633999999999999</v>
          </cell>
          <cell r="L2927">
            <v>0</v>
          </cell>
          <cell r="M2927">
            <v>33150</v>
          </cell>
          <cell r="N2927">
            <v>5514.1709999999994</v>
          </cell>
        </row>
        <row r="2929">
          <cell r="B2929" t="str">
            <v>Materiales</v>
          </cell>
          <cell r="D2929" t="str">
            <v>Equipos</v>
          </cell>
          <cell r="F2929" t="str">
            <v>AIU</v>
          </cell>
          <cell r="H2929" t="str">
            <v>Subtotal</v>
          </cell>
          <cell r="J2929" t="str">
            <v>Mano de Obra</v>
          </cell>
          <cell r="K2929" t="str">
            <v>Otros</v>
          </cell>
          <cell r="M2929" t="str">
            <v>VALOR TOTAL</v>
          </cell>
        </row>
        <row r="2930">
          <cell r="B2930">
            <v>17878251</v>
          </cell>
          <cell r="D2930">
            <v>38664.171000000002</v>
          </cell>
          <cell r="F2930">
            <v>0</v>
          </cell>
          <cell r="H2930">
            <v>17916915.171</v>
          </cell>
          <cell r="J2930">
            <v>54028.710690139589</v>
          </cell>
          <cell r="K2930">
            <v>0</v>
          </cell>
          <cell r="M2930">
            <v>17970943.881690141</v>
          </cell>
        </row>
        <row r="2933">
          <cell r="B2933" t="str">
            <v>09-48</v>
          </cell>
          <cell r="C2933" t="str">
            <v>SUMINISTRO E INSTALACION DE TABLERO TRIFASICO DE 24 CIRCUITOS 208/120V.</v>
          </cell>
          <cell r="M2933" t="str">
            <v>UND</v>
          </cell>
        </row>
        <row r="2934">
          <cell r="C2934" t="str">
            <v>DESCRIPCIÓN</v>
          </cell>
          <cell r="J2934" t="str">
            <v>UND</v>
          </cell>
          <cell r="K2934" t="str">
            <v>CANT.</v>
          </cell>
          <cell r="L2934" t="str">
            <v>DESP.%</v>
          </cell>
          <cell r="M2934" t="str">
            <v>PRECIO UNIT</v>
          </cell>
          <cell r="N2934" t="str">
            <v>VALOR TOTAL</v>
          </cell>
        </row>
        <row r="2936">
          <cell r="B2936" t="str">
            <v>MO04</v>
          </cell>
          <cell r="C2936" t="str">
            <v>AYUDANTE</v>
          </cell>
          <cell r="J2936" t="str">
            <v>Hora</v>
          </cell>
          <cell r="K2936">
            <v>9.4</v>
          </cell>
          <cell r="L2936">
            <v>0</v>
          </cell>
          <cell r="M2936">
            <v>5585.1951348458342</v>
          </cell>
          <cell r="N2936">
            <v>52500.834267550847</v>
          </cell>
        </row>
        <row r="2937">
          <cell r="B2937" t="str">
            <v>MO05</v>
          </cell>
          <cell r="C2937" t="str">
            <v>OFICIAL</v>
          </cell>
          <cell r="J2937" t="str">
            <v>Hora</v>
          </cell>
          <cell r="K2937">
            <v>9.4</v>
          </cell>
          <cell r="L2937">
            <v>0</v>
          </cell>
          <cell r="M2937">
            <v>8130.7501348458327</v>
          </cell>
          <cell r="N2937">
            <v>76429.051267550836</v>
          </cell>
        </row>
        <row r="2938">
          <cell r="B2938" t="str">
            <v>MO12</v>
          </cell>
          <cell r="C2938" t="str">
            <v>TÉCNICO ELECTRISÍSTA</v>
          </cell>
          <cell r="J2938" t="str">
            <v>Hora</v>
          </cell>
          <cell r="K2938">
            <v>9.4</v>
          </cell>
          <cell r="L2938">
            <v>0</v>
          </cell>
          <cell r="M2938">
            <v>12729.441666666668</v>
          </cell>
          <cell r="N2938">
            <v>119656.75166666668</v>
          </cell>
        </row>
        <row r="2939">
          <cell r="B2939" t="str">
            <v>HRMN</v>
          </cell>
          <cell r="C2939" t="str">
            <v>HERRAMIENTA DE INSTALACIÓN ELÉCTRICA</v>
          </cell>
          <cell r="J2939" t="str">
            <v>Glob</v>
          </cell>
          <cell r="K2939">
            <v>0.1</v>
          </cell>
          <cell r="L2939">
            <v>0</v>
          </cell>
          <cell r="M2939">
            <v>248586.63720176835</v>
          </cell>
          <cell r="N2939">
            <v>24858.663720176835</v>
          </cell>
        </row>
        <row r="2940">
          <cell r="B2940" t="str">
            <v>EL29</v>
          </cell>
          <cell r="C2940" t="str">
            <v xml:space="preserve">TABLERO TRIFILAR 3F-24 CTOS </v>
          </cell>
          <cell r="J2940" t="str">
            <v>UND</v>
          </cell>
          <cell r="K2940">
            <v>1</v>
          </cell>
          <cell r="L2940">
            <v>0</v>
          </cell>
          <cell r="M2940">
            <v>342000</v>
          </cell>
          <cell r="N2940">
            <v>342000</v>
          </cell>
        </row>
        <row r="2941">
          <cell r="B2941" t="str">
            <v>EL02</v>
          </cell>
          <cell r="C2941" t="str">
            <v>BREAKER DE 1*20 AMP</v>
          </cell>
          <cell r="J2941" t="str">
            <v>UND</v>
          </cell>
          <cell r="K2941">
            <v>8</v>
          </cell>
          <cell r="L2941">
            <v>0</v>
          </cell>
          <cell r="M2941">
            <v>21132</v>
          </cell>
          <cell r="N2941">
            <v>169056</v>
          </cell>
        </row>
        <row r="2943">
          <cell r="B2943" t="str">
            <v>Materiales</v>
          </cell>
          <cell r="D2943" t="str">
            <v>Equipos</v>
          </cell>
          <cell r="F2943" t="str">
            <v>AIU</v>
          </cell>
          <cell r="H2943" t="str">
            <v>Subtotal</v>
          </cell>
          <cell r="J2943" t="str">
            <v>Mano de Obra</v>
          </cell>
          <cell r="K2943" t="str">
            <v>Otros</v>
          </cell>
          <cell r="M2943" t="str">
            <v>VALOR TOTAL</v>
          </cell>
        </row>
        <row r="2944">
          <cell r="B2944">
            <v>511056</v>
          </cell>
          <cell r="D2944">
            <v>24858.663720176835</v>
          </cell>
          <cell r="F2944">
            <v>0</v>
          </cell>
          <cell r="H2944">
            <v>535914.66372017679</v>
          </cell>
          <cell r="J2944">
            <v>248586.63720176835</v>
          </cell>
          <cell r="K2944">
            <v>0</v>
          </cell>
          <cell r="M2944">
            <v>784501.30092194513</v>
          </cell>
        </row>
        <row r="2947">
          <cell r="B2947" t="str">
            <v>09-49</v>
          </cell>
          <cell r="C2947" t="str">
            <v>CAMARA TIPO C3 NORMA EMCALI</v>
          </cell>
          <cell r="M2947" t="str">
            <v>UND</v>
          </cell>
        </row>
        <row r="2949">
          <cell r="B2949" t="str">
            <v>MO04</v>
          </cell>
          <cell r="C2949" t="str">
            <v>AYUDANTE</v>
          </cell>
          <cell r="J2949" t="str">
            <v>Hora</v>
          </cell>
          <cell r="K2949">
            <v>6</v>
          </cell>
          <cell r="L2949">
            <v>0</v>
          </cell>
          <cell r="M2949">
            <v>5585.1951348458342</v>
          </cell>
          <cell r="N2949">
            <v>33511.170809075003</v>
          </cell>
        </row>
        <row r="2950">
          <cell r="B2950" t="str">
            <v>MO04</v>
          </cell>
          <cell r="C2950" t="str">
            <v>AYUDANTE</v>
          </cell>
          <cell r="J2950" t="str">
            <v>Hora</v>
          </cell>
          <cell r="K2950">
            <v>6</v>
          </cell>
          <cell r="L2950">
            <v>0</v>
          </cell>
          <cell r="M2950">
            <v>5585.1951348458342</v>
          </cell>
          <cell r="N2950">
            <v>33511.170809075003</v>
          </cell>
        </row>
        <row r="2951">
          <cell r="B2951" t="str">
            <v>MO05</v>
          </cell>
          <cell r="C2951" t="str">
            <v>OFICIAL</v>
          </cell>
          <cell r="J2951" t="str">
            <v>Hora</v>
          </cell>
          <cell r="K2951">
            <v>6</v>
          </cell>
          <cell r="L2951">
            <v>0</v>
          </cell>
          <cell r="M2951">
            <v>8130.7501348458327</v>
          </cell>
          <cell r="N2951">
            <v>48784.500809074998</v>
          </cell>
        </row>
        <row r="2952">
          <cell r="B2952" t="str">
            <v>HRMN01</v>
          </cell>
          <cell r="C2952" t="str">
            <v>HERRAMIENTA MENOR</v>
          </cell>
          <cell r="J2952" t="str">
            <v>Glob</v>
          </cell>
          <cell r="K2952">
            <v>0.1</v>
          </cell>
          <cell r="L2952">
            <v>0</v>
          </cell>
          <cell r="M2952">
            <v>48784.500809074998</v>
          </cell>
          <cell r="N2952">
            <v>4878.4500809074998</v>
          </cell>
        </row>
        <row r="2953">
          <cell r="B2953" t="str">
            <v>AG08</v>
          </cell>
          <cell r="C2953" t="str">
            <v>Subbase granular tipo INVIAS</v>
          </cell>
          <cell r="J2953" t="str">
            <v>M3</v>
          </cell>
          <cell r="K2953">
            <v>0.11</v>
          </cell>
          <cell r="L2953">
            <v>0</v>
          </cell>
          <cell r="M2953">
            <v>35000</v>
          </cell>
          <cell r="N2953">
            <v>3850</v>
          </cell>
        </row>
        <row r="2954">
          <cell r="B2954" t="str">
            <v>B01</v>
          </cell>
          <cell r="C2954" t="str">
            <v>CONCRETO SIMPLE CLASE D, 3000 PSI</v>
          </cell>
          <cell r="J2954" t="str">
            <v>M3</v>
          </cell>
          <cell r="K2954">
            <v>0.35</v>
          </cell>
          <cell r="L2954">
            <v>0</v>
          </cell>
          <cell r="M2954">
            <v>285878.9204796229</v>
          </cell>
          <cell r="N2954">
            <v>100057.62216786802</v>
          </cell>
        </row>
        <row r="2955">
          <cell r="B2955" t="str">
            <v>AC12</v>
          </cell>
          <cell r="C2955" t="str">
            <v>Puntilla Acero vert 2"</v>
          </cell>
          <cell r="J2955" t="str">
            <v>LB</v>
          </cell>
          <cell r="K2955">
            <v>2</v>
          </cell>
          <cell r="L2955">
            <v>0</v>
          </cell>
          <cell r="M2955">
            <v>7428.5749999999998</v>
          </cell>
          <cell r="N2955">
            <v>14857.15</v>
          </cell>
        </row>
        <row r="2956">
          <cell r="B2956" t="str">
            <v>AC11</v>
          </cell>
          <cell r="C2956" t="str">
            <v>Alambre Negroº18</v>
          </cell>
          <cell r="J2956" t="str">
            <v>KG</v>
          </cell>
          <cell r="K2956">
            <v>20</v>
          </cell>
          <cell r="L2956">
            <v>0</v>
          </cell>
          <cell r="M2956">
            <v>4165</v>
          </cell>
          <cell r="N2956">
            <v>83300</v>
          </cell>
        </row>
        <row r="2957">
          <cell r="B2957" t="str">
            <v>AC07</v>
          </cell>
          <cell r="C2957" t="str">
            <v>Barra corrugada 3/4</v>
          </cell>
          <cell r="J2957" t="str">
            <v>KG</v>
          </cell>
          <cell r="K2957">
            <v>25</v>
          </cell>
          <cell r="L2957">
            <v>0</v>
          </cell>
          <cell r="M2957">
            <v>2541.0505775107536</v>
          </cell>
          <cell r="N2957">
            <v>63526.264437768841</v>
          </cell>
        </row>
        <row r="2958">
          <cell r="B2958" t="str">
            <v>HV01</v>
          </cell>
          <cell r="C2958" t="str">
            <v>Tablon otobo</v>
          </cell>
          <cell r="J2958" t="str">
            <v>UND</v>
          </cell>
          <cell r="K2958">
            <v>4</v>
          </cell>
          <cell r="L2958">
            <v>0</v>
          </cell>
          <cell r="M2958">
            <v>18200</v>
          </cell>
          <cell r="N2958">
            <v>72800</v>
          </cell>
        </row>
        <row r="2959">
          <cell r="B2959" t="str">
            <v>HV02</v>
          </cell>
          <cell r="C2959" t="str">
            <v>Talicon</v>
          </cell>
          <cell r="J2959" t="str">
            <v>UND</v>
          </cell>
          <cell r="K2959">
            <v>2</v>
          </cell>
          <cell r="L2959">
            <v>0</v>
          </cell>
          <cell r="M2959">
            <v>2550</v>
          </cell>
          <cell r="N2959">
            <v>5100</v>
          </cell>
        </row>
        <row r="2960">
          <cell r="B2960" t="str">
            <v>DM34</v>
          </cell>
          <cell r="C2960" t="str">
            <v>Marco y tapa para cámara AP</v>
          </cell>
          <cell r="J2960" t="str">
            <v>UND</v>
          </cell>
          <cell r="K2960">
            <v>1</v>
          </cell>
          <cell r="L2960">
            <v>0</v>
          </cell>
          <cell r="M2960">
            <v>134000</v>
          </cell>
          <cell r="N2960">
            <v>134000</v>
          </cell>
        </row>
        <row r="2961">
          <cell r="B2961" t="str">
            <v>HS79</v>
          </cell>
          <cell r="C2961" t="str">
            <v>BOQUILLA PVC 2"</v>
          </cell>
          <cell r="J2961" t="str">
            <v>UND</v>
          </cell>
          <cell r="K2961">
            <v>2</v>
          </cell>
          <cell r="L2961">
            <v>0</v>
          </cell>
          <cell r="M2961">
            <v>7640</v>
          </cell>
          <cell r="N2961">
            <v>15280</v>
          </cell>
        </row>
        <row r="2962">
          <cell r="B2962" t="str">
            <v>HS80</v>
          </cell>
          <cell r="C2962" t="str">
            <v>BOQUILLA PVC 4"</v>
          </cell>
          <cell r="J2962" t="str">
            <v>UND</v>
          </cell>
          <cell r="K2962">
            <v>2</v>
          </cell>
          <cell r="L2962">
            <v>0</v>
          </cell>
          <cell r="M2962">
            <v>9470</v>
          </cell>
          <cell r="N2962">
            <v>18940</v>
          </cell>
        </row>
        <row r="2963">
          <cell r="B2963" t="str">
            <v>HS76</v>
          </cell>
          <cell r="C2963" t="str">
            <v>REJILLA ALUM ANTICU 3x2</v>
          </cell>
          <cell r="J2963" t="str">
            <v>UND</v>
          </cell>
          <cell r="K2963">
            <v>1</v>
          </cell>
          <cell r="L2963">
            <v>0</v>
          </cell>
          <cell r="M2963">
            <v>5099.99</v>
          </cell>
          <cell r="N2963">
            <v>5099.99</v>
          </cell>
        </row>
        <row r="2964">
          <cell r="B2964" t="str">
            <v>MC20</v>
          </cell>
          <cell r="C2964" t="str">
            <v>Vibrador eléctrico de concreto</v>
          </cell>
          <cell r="J2964" t="str">
            <v>Día</v>
          </cell>
          <cell r="K2964">
            <v>1</v>
          </cell>
          <cell r="L2964">
            <v>0</v>
          </cell>
          <cell r="M2964">
            <v>34800</v>
          </cell>
          <cell r="N2964">
            <v>34800</v>
          </cell>
        </row>
        <row r="2965">
          <cell r="B2965" t="str">
            <v>MC21</v>
          </cell>
          <cell r="C2965" t="str">
            <v>Compactador manual (Rana)</v>
          </cell>
          <cell r="J2965" t="str">
            <v>Hora</v>
          </cell>
          <cell r="K2965">
            <v>1</v>
          </cell>
          <cell r="L2965">
            <v>0</v>
          </cell>
          <cell r="M2965">
            <v>4875</v>
          </cell>
          <cell r="N2965">
            <v>4875</v>
          </cell>
        </row>
        <row r="2966">
          <cell r="B2966" t="str">
            <v>MC16</v>
          </cell>
          <cell r="C2966" t="str">
            <v>Volqueta</v>
          </cell>
          <cell r="J2966" t="str">
            <v>KM*M3</v>
          </cell>
          <cell r="K2966">
            <v>9</v>
          </cell>
          <cell r="L2966">
            <v>0</v>
          </cell>
          <cell r="M2966">
            <v>1215.4000000000001</v>
          </cell>
          <cell r="N2966">
            <v>10938.6</v>
          </cell>
        </row>
        <row r="2968">
          <cell r="B2968" t="str">
            <v>Materiales</v>
          </cell>
          <cell r="D2968" t="str">
            <v>Equipos</v>
          </cell>
          <cell r="F2968" t="str">
            <v>AIU</v>
          </cell>
          <cell r="H2968" t="str">
            <v>Subtotal</v>
          </cell>
          <cell r="J2968" t="str">
            <v>Mano de Obra</v>
          </cell>
          <cell r="K2968" t="str">
            <v>Otros</v>
          </cell>
          <cell r="M2968" t="str">
            <v>VALOR TOTAL</v>
          </cell>
        </row>
        <row r="2969">
          <cell r="B2969">
            <v>516811.02660563681</v>
          </cell>
          <cell r="D2969">
            <v>55492.050080907502</v>
          </cell>
          <cell r="F2969">
            <v>0</v>
          </cell>
          <cell r="H2969">
            <v>572303.07668654434</v>
          </cell>
          <cell r="J2969">
            <v>115806.842427225</v>
          </cell>
          <cell r="K2969">
            <v>0</v>
          </cell>
          <cell r="M2969">
            <v>688109.91911376931</v>
          </cell>
        </row>
        <row r="2972">
          <cell r="B2972" t="str">
            <v>09-50</v>
          </cell>
          <cell r="C2972" t="str">
            <v>CANALIZACION ZONA VERDE PARA 2 TUBOS DE 4" PVC.</v>
          </cell>
          <cell r="M2972" t="str">
            <v>ML</v>
          </cell>
        </row>
        <row r="2973">
          <cell r="C2973" t="str">
            <v>DESCRIPCIÓN</v>
          </cell>
          <cell r="J2973" t="str">
            <v>UND</v>
          </cell>
          <cell r="K2973" t="str">
            <v>CANT.</v>
          </cell>
          <cell r="L2973" t="str">
            <v>DESP.%</v>
          </cell>
          <cell r="M2973" t="str">
            <v>PRECIO UNIT</v>
          </cell>
          <cell r="N2973" t="str">
            <v>VALOR TOTAL</v>
          </cell>
        </row>
        <row r="2975">
          <cell r="B2975" t="str">
            <v>MO04</v>
          </cell>
          <cell r="C2975" t="str">
            <v>AYUDANTE</v>
          </cell>
          <cell r="J2975" t="str">
            <v>Hora</v>
          </cell>
          <cell r="K2975">
            <v>0.8</v>
          </cell>
          <cell r="L2975">
            <v>0</v>
          </cell>
          <cell r="M2975">
            <v>5585.1951348458342</v>
          </cell>
          <cell r="N2975">
            <v>4468.1561078766672</v>
          </cell>
        </row>
        <row r="2976">
          <cell r="B2976" t="str">
            <v>MO05</v>
          </cell>
          <cell r="C2976" t="str">
            <v>OFICIAL</v>
          </cell>
          <cell r="J2976" t="str">
            <v>Hora</v>
          </cell>
          <cell r="K2976">
            <v>0.8</v>
          </cell>
          <cell r="L2976">
            <v>0</v>
          </cell>
          <cell r="M2976">
            <v>8130.7501348458327</v>
          </cell>
          <cell r="N2976">
            <v>6504.6001078766667</v>
          </cell>
        </row>
        <row r="2977">
          <cell r="B2977" t="str">
            <v>HRMN01</v>
          </cell>
          <cell r="C2977" t="str">
            <v>HERRAMIENTA MENOR</v>
          </cell>
          <cell r="J2977" t="str">
            <v>Glob</v>
          </cell>
          <cell r="K2977">
            <v>0.2</v>
          </cell>
          <cell r="L2977">
            <v>0</v>
          </cell>
          <cell r="M2977">
            <v>10972.756215753334</v>
          </cell>
          <cell r="N2977">
            <v>2194.5512431506668</v>
          </cell>
        </row>
        <row r="2978">
          <cell r="B2978" t="str">
            <v>HS32</v>
          </cell>
          <cell r="C2978" t="str">
            <v>TUBO PVC 4" PAVCO</v>
          </cell>
          <cell r="J2978" t="str">
            <v>ML</v>
          </cell>
          <cell r="K2978">
            <v>1</v>
          </cell>
          <cell r="L2978">
            <v>0</v>
          </cell>
          <cell r="M2978">
            <v>49431.41</v>
          </cell>
          <cell r="N2978">
            <v>49431.41</v>
          </cell>
        </row>
        <row r="2979">
          <cell r="B2979" t="str">
            <v>HS73</v>
          </cell>
          <cell r="C2979" t="str">
            <v>LIMPIADOR PAVCO</v>
          </cell>
          <cell r="J2979" t="str">
            <v>UND</v>
          </cell>
          <cell r="K2979">
            <v>1.4999999999999999E-2</v>
          </cell>
          <cell r="L2979">
            <v>0</v>
          </cell>
          <cell r="M2979">
            <v>37220.82</v>
          </cell>
          <cell r="N2979">
            <v>558.31229999999994</v>
          </cell>
        </row>
        <row r="2980">
          <cell r="B2980" t="str">
            <v>HS72</v>
          </cell>
          <cell r="C2980" t="str">
            <v>SOLDADURA PVC 1/4</v>
          </cell>
          <cell r="J2980" t="str">
            <v>GLN</v>
          </cell>
          <cell r="K2980">
            <v>1.4999999999999999E-2</v>
          </cell>
          <cell r="L2980">
            <v>0</v>
          </cell>
          <cell r="M2980">
            <v>77194.11</v>
          </cell>
          <cell r="N2980">
            <v>1157.91165</v>
          </cell>
        </row>
        <row r="2981">
          <cell r="B2981" t="str">
            <v>AG03</v>
          </cell>
          <cell r="C2981" t="str">
            <v>Arena mediana</v>
          </cell>
          <cell r="J2981" t="str">
            <v>M3</v>
          </cell>
          <cell r="K2981">
            <v>0.25</v>
          </cell>
          <cell r="L2981">
            <v>0</v>
          </cell>
          <cell r="M2981">
            <v>51000</v>
          </cell>
          <cell r="N2981">
            <v>12750</v>
          </cell>
        </row>
        <row r="2982">
          <cell r="B2982" t="str">
            <v>MC16</v>
          </cell>
          <cell r="C2982" t="str">
            <v>Volqueta</v>
          </cell>
          <cell r="J2982" t="str">
            <v>KM*M3</v>
          </cell>
          <cell r="K2982">
            <v>4</v>
          </cell>
          <cell r="L2982">
            <v>0</v>
          </cell>
          <cell r="M2982">
            <v>1215.4000000000001</v>
          </cell>
          <cell r="N2982">
            <v>4861.6000000000004</v>
          </cell>
        </row>
        <row r="2984">
          <cell r="B2984" t="str">
            <v>Materiales</v>
          </cell>
          <cell r="D2984" t="str">
            <v>Equipos</v>
          </cell>
          <cell r="F2984" t="str">
            <v>AIU</v>
          </cell>
          <cell r="H2984" t="str">
            <v>Subtotal</v>
          </cell>
          <cell r="J2984" t="str">
            <v>Mano de Obra</v>
          </cell>
          <cell r="K2984" t="str">
            <v>Otros</v>
          </cell>
          <cell r="M2984" t="str">
            <v>VALOR TOTAL</v>
          </cell>
        </row>
        <row r="2985">
          <cell r="B2985">
            <v>68759.233950000009</v>
          </cell>
          <cell r="D2985">
            <v>2194.5512431506668</v>
          </cell>
          <cell r="F2985">
            <v>0</v>
          </cell>
          <cell r="H2985">
            <v>70953.785193150674</v>
          </cell>
          <cell r="J2985">
            <v>10972.756215753334</v>
          </cell>
          <cell r="K2985">
            <v>0</v>
          </cell>
          <cell r="M2985">
            <v>81926.541408904013</v>
          </cell>
        </row>
        <row r="2988">
          <cell r="B2988" t="str">
            <v>09-51</v>
          </cell>
          <cell r="C2988" t="str">
            <v>SUMINISTRO E INSTALACION DE ACOMETIDA A TNPORT4 EN 3#2/0+1#2/0+1#4 CU THHW</v>
          </cell>
          <cell r="M2988" t="str">
            <v>ML</v>
          </cell>
        </row>
        <row r="2989">
          <cell r="C2989" t="str">
            <v>DESCRIPCIÓN</v>
          </cell>
          <cell r="J2989" t="str">
            <v>UND</v>
          </cell>
          <cell r="K2989" t="str">
            <v>CANT.</v>
          </cell>
          <cell r="L2989" t="str">
            <v>DESP.%</v>
          </cell>
          <cell r="M2989" t="str">
            <v>PRECIO UNIT</v>
          </cell>
          <cell r="N2989" t="str">
            <v>VALOR TOTAL</v>
          </cell>
        </row>
        <row r="2991">
          <cell r="B2991" t="str">
            <v>MO12</v>
          </cell>
          <cell r="C2991" t="str">
            <v>TÉCNICO ELECTRISÍSTA</v>
          </cell>
          <cell r="J2991" t="str">
            <v>Hora</v>
          </cell>
          <cell r="K2991">
            <v>1</v>
          </cell>
          <cell r="L2991">
            <v>0</v>
          </cell>
          <cell r="M2991">
            <v>12729.441666666668</v>
          </cell>
          <cell r="N2991">
            <v>12729.441666666668</v>
          </cell>
        </row>
        <row r="2992">
          <cell r="B2992" t="str">
            <v>HRMN</v>
          </cell>
          <cell r="C2992" t="str">
            <v>HERRAMIENTA DE INSTALACIÓN ELÉCTRICA</v>
          </cell>
          <cell r="J2992" t="str">
            <v>Glob</v>
          </cell>
          <cell r="K2992">
            <v>0.2</v>
          </cell>
          <cell r="L2992">
            <v>0</v>
          </cell>
          <cell r="M2992">
            <v>12729.441666666668</v>
          </cell>
          <cell r="N2992">
            <v>2545.8883333333338</v>
          </cell>
        </row>
        <row r="2993">
          <cell r="B2993" t="str">
            <v>EL47</v>
          </cell>
          <cell r="C2993" t="str">
            <v>CABLE DE COBRE THWN #2</v>
          </cell>
          <cell r="J2993" t="str">
            <v>ML</v>
          </cell>
          <cell r="K2993">
            <v>4</v>
          </cell>
          <cell r="L2993">
            <v>0</v>
          </cell>
          <cell r="M2993">
            <v>16113</v>
          </cell>
          <cell r="N2993">
            <v>64452</v>
          </cell>
        </row>
        <row r="2994">
          <cell r="B2994" t="str">
            <v>EL43</v>
          </cell>
          <cell r="C2994" t="str">
            <v>CABLE DE COBRE THWN #4</v>
          </cell>
          <cell r="J2994" t="str">
            <v>ML</v>
          </cell>
          <cell r="K2994">
            <v>1</v>
          </cell>
          <cell r="L2994">
            <v>0</v>
          </cell>
          <cell r="M2994">
            <v>10388</v>
          </cell>
          <cell r="N2994">
            <v>10388</v>
          </cell>
        </row>
        <row r="2995">
          <cell r="B2995" t="str">
            <v>EL08</v>
          </cell>
          <cell r="C2995" t="str">
            <v>CINTA AISLANTE # 33</v>
          </cell>
          <cell r="J2995" t="str">
            <v>UND</v>
          </cell>
          <cell r="K2995">
            <v>0.2</v>
          </cell>
          <cell r="L2995">
            <v>0</v>
          </cell>
          <cell r="M2995">
            <v>12388</v>
          </cell>
          <cell r="N2995">
            <v>2477.6000000000004</v>
          </cell>
        </row>
        <row r="2996">
          <cell r="B2996" t="str">
            <v>HS81</v>
          </cell>
          <cell r="C2996" t="str">
            <v>TUBO CONDUIT PVC 3/4</v>
          </cell>
          <cell r="J2996" t="str">
            <v>ML</v>
          </cell>
          <cell r="K2996">
            <v>1</v>
          </cell>
          <cell r="L2996">
            <v>0</v>
          </cell>
          <cell r="M2996">
            <v>6182</v>
          </cell>
          <cell r="N2996">
            <v>6182</v>
          </cell>
        </row>
        <row r="2997">
          <cell r="B2997" t="str">
            <v>HS73</v>
          </cell>
          <cell r="C2997" t="str">
            <v>LIMPIADOR PAVCO</v>
          </cell>
          <cell r="J2997" t="str">
            <v>UND</v>
          </cell>
          <cell r="K2997">
            <v>0.2</v>
          </cell>
          <cell r="L2997">
            <v>0</v>
          </cell>
          <cell r="M2997">
            <v>37220.82</v>
          </cell>
          <cell r="N2997">
            <v>7444.1640000000007</v>
          </cell>
        </row>
        <row r="2998">
          <cell r="B2998" t="str">
            <v>HS72</v>
          </cell>
          <cell r="C2998" t="str">
            <v>SOLDADURA PVC 1/4</v>
          </cell>
          <cell r="J2998" t="str">
            <v>GLN</v>
          </cell>
          <cell r="K2998">
            <v>0.1</v>
          </cell>
          <cell r="L2998">
            <v>0</v>
          </cell>
          <cell r="M2998">
            <v>77194.11</v>
          </cell>
          <cell r="N2998">
            <v>7719.4110000000001</v>
          </cell>
        </row>
        <row r="3000">
          <cell r="B3000" t="str">
            <v>Materiales</v>
          </cell>
          <cell r="D3000" t="str">
            <v>Equipos</v>
          </cell>
          <cell r="F3000" t="str">
            <v>AIU</v>
          </cell>
          <cell r="H3000" t="str">
            <v>Subtotal</v>
          </cell>
          <cell r="J3000" t="str">
            <v>Mano de Obra</v>
          </cell>
          <cell r="K3000" t="str">
            <v>Otros</v>
          </cell>
          <cell r="M3000" t="str">
            <v>VALOR TOTAL</v>
          </cell>
        </row>
        <row r="3001">
          <cell r="B3001">
            <v>98663.175000000017</v>
          </cell>
          <cell r="D3001">
            <v>2545.8883333333338</v>
          </cell>
          <cell r="F3001">
            <v>0</v>
          </cell>
          <cell r="H3001">
            <v>101209.06333333335</v>
          </cell>
          <cell r="J3001">
            <v>12729.441666666668</v>
          </cell>
          <cell r="K3001">
            <v>0</v>
          </cell>
          <cell r="M3001">
            <v>113938.50500000002</v>
          </cell>
        </row>
        <row r="3004">
          <cell r="B3004" t="str">
            <v>09-52</v>
          </cell>
          <cell r="C3004" t="str">
            <v>SUMINISTRO E INSTALACION DE ACOMETIDA A TNPORT4 EN 3#2+1#2+1#8 CU THHW</v>
          </cell>
          <cell r="M3004" t="str">
            <v>ML</v>
          </cell>
        </row>
        <row r="3005">
          <cell r="C3005" t="str">
            <v>DESCRIPCIÓN</v>
          </cell>
          <cell r="J3005" t="str">
            <v>UND</v>
          </cell>
          <cell r="K3005" t="str">
            <v>CANT.</v>
          </cell>
          <cell r="L3005" t="str">
            <v>DESP.%</v>
          </cell>
          <cell r="M3005" t="str">
            <v>PRECIO UNIT</v>
          </cell>
          <cell r="N3005" t="str">
            <v>VALOR TOTAL</v>
          </cell>
        </row>
        <row r="3007">
          <cell r="B3007" t="str">
            <v>MO12</v>
          </cell>
          <cell r="C3007" t="str">
            <v>TÉCNICO ELECTRISÍSTA</v>
          </cell>
          <cell r="J3007" t="str">
            <v>Hora</v>
          </cell>
          <cell r="K3007">
            <v>1</v>
          </cell>
          <cell r="L3007">
            <v>0</v>
          </cell>
          <cell r="M3007">
            <v>12729.441666666668</v>
          </cell>
          <cell r="N3007">
            <v>12729.441666666668</v>
          </cell>
        </row>
        <row r="3008">
          <cell r="B3008" t="str">
            <v>HRMN</v>
          </cell>
          <cell r="C3008" t="str">
            <v>HERRAMIENTA DE INSTALACIÓN ELÉCTRICA</v>
          </cell>
          <cell r="J3008" t="str">
            <v>Glob</v>
          </cell>
          <cell r="K3008">
            <v>0.2</v>
          </cell>
          <cell r="L3008">
            <v>0</v>
          </cell>
          <cell r="M3008">
            <v>12729.441666666668</v>
          </cell>
          <cell r="N3008">
            <v>2545.8883333333338</v>
          </cell>
        </row>
        <row r="3009">
          <cell r="B3009" t="str">
            <v>EL47</v>
          </cell>
          <cell r="C3009" t="str">
            <v>CABLE DE COBRE THWN #2</v>
          </cell>
          <cell r="J3009" t="str">
            <v>ML</v>
          </cell>
          <cell r="K3009">
            <v>4</v>
          </cell>
          <cell r="L3009">
            <v>0</v>
          </cell>
          <cell r="M3009">
            <v>16113</v>
          </cell>
          <cell r="N3009">
            <v>64452</v>
          </cell>
        </row>
        <row r="3010">
          <cell r="B3010" t="str">
            <v>EL05</v>
          </cell>
          <cell r="C3010" t="str">
            <v>CABLE DE COBRE THWN #8</v>
          </cell>
          <cell r="J3010" t="str">
            <v>ML</v>
          </cell>
          <cell r="K3010">
            <v>1</v>
          </cell>
          <cell r="L3010">
            <v>0</v>
          </cell>
          <cell r="M3010">
            <v>4361</v>
          </cell>
          <cell r="N3010">
            <v>4361</v>
          </cell>
        </row>
        <row r="3011">
          <cell r="B3011" t="str">
            <v>EL08</v>
          </cell>
          <cell r="C3011" t="str">
            <v>CINTA AISLANTE # 33</v>
          </cell>
          <cell r="J3011" t="str">
            <v>UND</v>
          </cell>
          <cell r="K3011">
            <v>0.2</v>
          </cell>
          <cell r="L3011">
            <v>0</v>
          </cell>
          <cell r="M3011">
            <v>12388</v>
          </cell>
          <cell r="N3011">
            <v>2477.6000000000004</v>
          </cell>
        </row>
        <row r="3012">
          <cell r="B3012" t="str">
            <v>HS81</v>
          </cell>
          <cell r="C3012" t="str">
            <v>TUBO CONDUIT PVC 3/4</v>
          </cell>
          <cell r="J3012" t="str">
            <v>ML</v>
          </cell>
          <cell r="K3012">
            <v>1</v>
          </cell>
          <cell r="L3012">
            <v>0</v>
          </cell>
          <cell r="M3012">
            <v>6182</v>
          </cell>
          <cell r="N3012">
            <v>6182</v>
          </cell>
        </row>
        <row r="3013">
          <cell r="B3013" t="str">
            <v>HS73</v>
          </cell>
          <cell r="C3013" t="str">
            <v>LIMPIADOR PAVCO</v>
          </cell>
          <cell r="J3013" t="str">
            <v>UND</v>
          </cell>
          <cell r="K3013">
            <v>0.2</v>
          </cell>
          <cell r="L3013">
            <v>0</v>
          </cell>
          <cell r="M3013">
            <v>37220.82</v>
          </cell>
          <cell r="N3013">
            <v>7444.1640000000007</v>
          </cell>
        </row>
        <row r="3014">
          <cell r="B3014" t="str">
            <v>HS72</v>
          </cell>
          <cell r="C3014" t="str">
            <v>SOLDADURA PVC 1/4</v>
          </cell>
          <cell r="J3014" t="str">
            <v>GLN</v>
          </cell>
          <cell r="K3014">
            <v>0.1</v>
          </cell>
          <cell r="L3014">
            <v>0</v>
          </cell>
          <cell r="M3014">
            <v>77194.11</v>
          </cell>
          <cell r="N3014">
            <v>7719.4110000000001</v>
          </cell>
        </row>
        <row r="3016">
          <cell r="B3016" t="str">
            <v>Materiales</v>
          </cell>
          <cell r="D3016" t="str">
            <v>Equipos</v>
          </cell>
          <cell r="F3016" t="str">
            <v>AIU</v>
          </cell>
          <cell r="H3016" t="str">
            <v>Subtotal</v>
          </cell>
          <cell r="J3016" t="str">
            <v>Mano de Obra</v>
          </cell>
          <cell r="K3016" t="str">
            <v>Otros</v>
          </cell>
          <cell r="M3016" t="str">
            <v>VALOR TOTAL</v>
          </cell>
        </row>
        <row r="3017">
          <cell r="B3017">
            <v>92636.175000000017</v>
          </cell>
          <cell r="D3017">
            <v>2545.8883333333338</v>
          </cell>
          <cell r="F3017">
            <v>0</v>
          </cell>
          <cell r="H3017">
            <v>95182.063333333354</v>
          </cell>
          <cell r="J3017">
            <v>12729.441666666668</v>
          </cell>
          <cell r="K3017">
            <v>0</v>
          </cell>
          <cell r="M3017">
            <v>107911.50500000002</v>
          </cell>
        </row>
        <row r="3020">
          <cell r="B3020" t="str">
            <v>09-53</v>
          </cell>
          <cell r="C3020" t="str">
            <v>SUMINISTRO E INSTALACIÓN DE CABLE U/UTP CATEGORIA 6A</v>
          </cell>
          <cell r="M3020" t="str">
            <v>ML</v>
          </cell>
        </row>
        <row r="3021">
          <cell r="C3021" t="str">
            <v>DESCRIPCIÓN</v>
          </cell>
          <cell r="J3021" t="str">
            <v>UND</v>
          </cell>
          <cell r="K3021" t="str">
            <v>CANT.</v>
          </cell>
          <cell r="L3021" t="str">
            <v>DESP.%</v>
          </cell>
          <cell r="M3021" t="str">
            <v>PRECIO UNIT</v>
          </cell>
          <cell r="N3021" t="str">
            <v>VALOR TOTAL</v>
          </cell>
        </row>
        <row r="3023">
          <cell r="B3023" t="str">
            <v>MO04</v>
          </cell>
          <cell r="C3023" t="str">
            <v>AYUDANTE</v>
          </cell>
          <cell r="J3023" t="str">
            <v>Hora</v>
          </cell>
          <cell r="K3023">
            <v>7.0000000000000007E-2</v>
          </cell>
          <cell r="L3023">
            <v>0</v>
          </cell>
          <cell r="M3023">
            <v>5585.1951348458342</v>
          </cell>
          <cell r="N3023">
            <v>390.96365943920841</v>
          </cell>
        </row>
        <row r="3024">
          <cell r="B3024" t="str">
            <v>MO12</v>
          </cell>
          <cell r="C3024" t="str">
            <v>TÉCNICO ELECTRISÍSTA</v>
          </cell>
          <cell r="J3024" t="str">
            <v>Hora</v>
          </cell>
          <cell r="K3024">
            <v>7.0000000000000007E-2</v>
          </cell>
          <cell r="L3024">
            <v>0</v>
          </cell>
          <cell r="M3024">
            <v>12729.441666666668</v>
          </cell>
          <cell r="N3024">
            <v>891.0609166666668</v>
          </cell>
        </row>
        <row r="3025">
          <cell r="B3025" t="str">
            <v>HRMN</v>
          </cell>
          <cell r="C3025" t="str">
            <v>HERRAMIENTA DE INSTALACIÓN ELÉCTRICA</v>
          </cell>
          <cell r="J3025" t="str">
            <v>Glob</v>
          </cell>
          <cell r="K3025">
            <v>0.15</v>
          </cell>
          <cell r="L3025">
            <v>0</v>
          </cell>
          <cell r="M3025">
            <v>1282.0245761058752</v>
          </cell>
          <cell r="N3025">
            <v>192.30368641588129</v>
          </cell>
        </row>
        <row r="3026">
          <cell r="B3026" t="str">
            <v>EL06</v>
          </cell>
          <cell r="C3026" t="str">
            <v>CABLE UTP CAT 6A-U/UTP</v>
          </cell>
          <cell r="J3026" t="str">
            <v>ML</v>
          </cell>
          <cell r="K3026">
            <v>1</v>
          </cell>
          <cell r="L3026">
            <v>0</v>
          </cell>
          <cell r="M3026">
            <v>2491</v>
          </cell>
          <cell r="N3026">
            <v>2491</v>
          </cell>
        </row>
        <row r="3027">
          <cell r="B3027" t="str">
            <v>EL40</v>
          </cell>
          <cell r="C3027" t="str">
            <v>MARQUILLAS PARA CABLE</v>
          </cell>
          <cell r="J3027" t="str">
            <v>Glob</v>
          </cell>
          <cell r="K3027">
            <v>0.02</v>
          </cell>
          <cell r="L3027">
            <v>0</v>
          </cell>
          <cell r="M3027">
            <v>54648</v>
          </cell>
          <cell r="N3027">
            <v>1092.96</v>
          </cell>
        </row>
        <row r="3029">
          <cell r="B3029" t="str">
            <v>Materiales</v>
          </cell>
          <cell r="D3029" t="str">
            <v>Equipos</v>
          </cell>
          <cell r="F3029" t="str">
            <v>AIU</v>
          </cell>
          <cell r="H3029" t="str">
            <v>Subtotal</v>
          </cell>
          <cell r="J3029" t="str">
            <v>Mano de Obra</v>
          </cell>
          <cell r="K3029" t="str">
            <v>Otros</v>
          </cell>
          <cell r="M3029" t="str">
            <v>VALOR TOTAL</v>
          </cell>
        </row>
        <row r="3030">
          <cell r="B3030">
            <v>3583.96</v>
          </cell>
          <cell r="D3030">
            <v>192.30368641588129</v>
          </cell>
          <cell r="F3030">
            <v>0</v>
          </cell>
          <cell r="H3030">
            <v>3776.2636864158812</v>
          </cell>
          <cell r="J3030">
            <v>1282.0245761058752</v>
          </cell>
          <cell r="K3030">
            <v>0</v>
          </cell>
          <cell r="M3030">
            <v>5058.2882625217562</v>
          </cell>
        </row>
        <row r="3033">
          <cell r="B3033" t="str">
            <v>09-54</v>
          </cell>
          <cell r="C3033" t="str">
            <v>SUMINISTRO E INSTALACION DE SALIDA MOTOR PUERTA, INCLUYE CABLE#10, TUBERIA PVC 3/4", CAJA GALV Y ACCESORIOS.</v>
          </cell>
          <cell r="M3033" t="str">
            <v>UND</v>
          </cell>
        </row>
        <row r="3034">
          <cell r="C3034" t="str">
            <v>DESCRIPCIÓN</v>
          </cell>
          <cell r="J3034" t="str">
            <v>UND</v>
          </cell>
          <cell r="K3034" t="str">
            <v>CANT.</v>
          </cell>
          <cell r="L3034" t="str">
            <v>DESP.%</v>
          </cell>
          <cell r="M3034" t="str">
            <v>PRECIO UNIT</v>
          </cell>
          <cell r="N3034" t="str">
            <v>VALOR TOTAL</v>
          </cell>
        </row>
        <row r="3036">
          <cell r="B3036" t="str">
            <v>MO04</v>
          </cell>
          <cell r="C3036" t="str">
            <v>AYUDANTE</v>
          </cell>
          <cell r="J3036" t="str">
            <v>Hora</v>
          </cell>
          <cell r="K3036">
            <v>1.5</v>
          </cell>
          <cell r="L3036">
            <v>0</v>
          </cell>
          <cell r="M3036">
            <v>5585.1951348458342</v>
          </cell>
          <cell r="N3036">
            <v>8377.7927022687509</v>
          </cell>
        </row>
        <row r="3037">
          <cell r="B3037" t="str">
            <v>MO05</v>
          </cell>
          <cell r="C3037" t="str">
            <v>OFICIAL</v>
          </cell>
          <cell r="J3037" t="str">
            <v>Hora</v>
          </cell>
          <cell r="K3037">
            <v>1.5</v>
          </cell>
          <cell r="L3037">
            <v>0</v>
          </cell>
          <cell r="M3037">
            <v>8130.7501348458327</v>
          </cell>
          <cell r="N3037">
            <v>12196.125202268749</v>
          </cell>
        </row>
        <row r="3038">
          <cell r="B3038" t="str">
            <v>MO12</v>
          </cell>
          <cell r="C3038" t="str">
            <v>TÉCNICO ELECTRISÍSTA</v>
          </cell>
          <cell r="J3038" t="str">
            <v>Hora</v>
          </cell>
          <cell r="K3038">
            <v>1.5</v>
          </cell>
          <cell r="L3038">
            <v>0</v>
          </cell>
          <cell r="M3038">
            <v>12729.441666666668</v>
          </cell>
          <cell r="N3038">
            <v>19094.162500000002</v>
          </cell>
        </row>
        <row r="3039">
          <cell r="B3039" t="str">
            <v>HRMN</v>
          </cell>
          <cell r="C3039" t="str">
            <v>HERRAMIENTA DE INSTALACIÓN ELÉCTRICA</v>
          </cell>
          <cell r="J3039" t="str">
            <v>Glob</v>
          </cell>
          <cell r="K3039">
            <v>0.15</v>
          </cell>
          <cell r="L3039">
            <v>0</v>
          </cell>
          <cell r="M3039">
            <v>39668.080404537497</v>
          </cell>
          <cell r="N3039">
            <v>5950.2120606806247</v>
          </cell>
        </row>
        <row r="3040">
          <cell r="B3040" t="str">
            <v>EL23</v>
          </cell>
          <cell r="C3040" t="str">
            <v>CABLE DE COBRE THWN #10</v>
          </cell>
          <cell r="J3040" t="str">
            <v>ML</v>
          </cell>
          <cell r="K3040">
            <v>3</v>
          </cell>
          <cell r="L3040">
            <v>0</v>
          </cell>
          <cell r="M3040">
            <v>2940</v>
          </cell>
          <cell r="N3040">
            <v>8820</v>
          </cell>
        </row>
        <row r="3041">
          <cell r="B3041" t="str">
            <v>EL24</v>
          </cell>
          <cell r="C3041" t="str">
            <v>MOTOR FORZA 800KG PARA PUERTAS</v>
          </cell>
          <cell r="J3041" t="str">
            <v>UND</v>
          </cell>
          <cell r="K3041">
            <v>1</v>
          </cell>
          <cell r="L3041">
            <v>0</v>
          </cell>
          <cell r="M3041">
            <v>791350</v>
          </cell>
          <cell r="N3041">
            <v>791350</v>
          </cell>
        </row>
        <row r="3042">
          <cell r="B3042" t="str">
            <v>EL08</v>
          </cell>
          <cell r="C3042" t="str">
            <v>CINTA AISLANTE # 33</v>
          </cell>
          <cell r="J3042" t="str">
            <v>UND</v>
          </cell>
          <cell r="K3042">
            <v>0.3</v>
          </cell>
          <cell r="L3042">
            <v>0</v>
          </cell>
          <cell r="M3042">
            <v>12388</v>
          </cell>
          <cell r="N3042">
            <v>3716.3999999999996</v>
          </cell>
        </row>
        <row r="3043">
          <cell r="B3043" t="str">
            <v>EL07</v>
          </cell>
          <cell r="C3043" t="str">
            <v>CAJA C-26  2X4 GALVANIZA RECTANGULAR</v>
          </cell>
          <cell r="J3043" t="str">
            <v>UND</v>
          </cell>
          <cell r="K3043">
            <v>1</v>
          </cell>
          <cell r="L3043">
            <v>0</v>
          </cell>
          <cell r="M3043">
            <v>1356.6237999999998</v>
          </cell>
          <cell r="N3043">
            <v>1356.6237999999998</v>
          </cell>
        </row>
        <row r="3044">
          <cell r="B3044" t="str">
            <v>HS81</v>
          </cell>
          <cell r="C3044" t="str">
            <v>TUBO CONDUIT PVC 3/4</v>
          </cell>
          <cell r="J3044" t="str">
            <v>ML</v>
          </cell>
          <cell r="K3044">
            <v>1</v>
          </cell>
          <cell r="L3044">
            <v>0</v>
          </cell>
          <cell r="M3044">
            <v>6182</v>
          </cell>
          <cell r="N3044">
            <v>6182</v>
          </cell>
        </row>
        <row r="3045">
          <cell r="B3045" t="str">
            <v>HS73</v>
          </cell>
          <cell r="C3045" t="str">
            <v>LIMPIADOR PAVCO</v>
          </cell>
          <cell r="J3045" t="str">
            <v>UND</v>
          </cell>
          <cell r="K3045">
            <v>1.4999999999999999E-2</v>
          </cell>
          <cell r="L3045">
            <v>0</v>
          </cell>
          <cell r="M3045">
            <v>37220.82</v>
          </cell>
          <cell r="N3045">
            <v>558.31229999999994</v>
          </cell>
        </row>
        <row r="3046">
          <cell r="B3046" t="str">
            <v>HS72</v>
          </cell>
          <cell r="C3046" t="str">
            <v>SOLDADURA PVC 1/4</v>
          </cell>
          <cell r="J3046" t="str">
            <v>GLN</v>
          </cell>
          <cell r="K3046">
            <v>1.4999999999999999E-2</v>
          </cell>
          <cell r="L3046">
            <v>0</v>
          </cell>
          <cell r="M3046">
            <v>77194.11</v>
          </cell>
          <cell r="N3046">
            <v>1157.91165</v>
          </cell>
        </row>
        <row r="3048">
          <cell r="B3048" t="str">
            <v>Materiales</v>
          </cell>
          <cell r="D3048" t="str">
            <v>Equipos</v>
          </cell>
          <cell r="F3048" t="str">
            <v>AIU</v>
          </cell>
          <cell r="H3048" t="str">
            <v>Subtotal</v>
          </cell>
          <cell r="J3048" t="str">
            <v>Mano de Obra</v>
          </cell>
          <cell r="K3048" t="str">
            <v>Otros</v>
          </cell>
          <cell r="M3048" t="str">
            <v>VALOR TOTAL</v>
          </cell>
        </row>
        <row r="3049">
          <cell r="B3049">
            <v>813141.24774999998</v>
          </cell>
          <cell r="D3049">
            <v>5950.2120606806247</v>
          </cell>
          <cell r="F3049">
            <v>0</v>
          </cell>
          <cell r="H3049">
            <v>819091.45981068059</v>
          </cell>
          <cell r="J3049">
            <v>39668.080404537497</v>
          </cell>
          <cell r="K3049">
            <v>0</v>
          </cell>
          <cell r="M3049">
            <v>858759.54021521809</v>
          </cell>
        </row>
        <row r="3052">
          <cell r="B3052" t="str">
            <v>09-55</v>
          </cell>
          <cell r="C3052" t="str">
            <v>SUMINISTRO E INSTALACION DE ACOMETIDA A TNPORT2 EN 3#6+1#6+1#8 CU THHW</v>
          </cell>
          <cell r="M3052" t="str">
            <v>ML</v>
          </cell>
        </row>
        <row r="3053">
          <cell r="C3053" t="str">
            <v>DESCRIPCIÓN</v>
          </cell>
          <cell r="J3053" t="str">
            <v>UND</v>
          </cell>
          <cell r="K3053" t="str">
            <v>CANT.</v>
          </cell>
          <cell r="L3053" t="str">
            <v>DESP.%</v>
          </cell>
          <cell r="M3053" t="str">
            <v>PRECIO UNIT</v>
          </cell>
          <cell r="N3053" t="str">
            <v>VALOR TOTAL</v>
          </cell>
        </row>
        <row r="3055">
          <cell r="B3055" t="str">
            <v>MO04</v>
          </cell>
          <cell r="C3055" t="str">
            <v>AYUDANTE</v>
          </cell>
          <cell r="J3055" t="str">
            <v>Hora</v>
          </cell>
          <cell r="K3055">
            <v>0.75</v>
          </cell>
          <cell r="L3055">
            <v>0</v>
          </cell>
          <cell r="M3055">
            <v>5585.1951348458342</v>
          </cell>
          <cell r="N3055">
            <v>4188.8963511343754</v>
          </cell>
        </row>
        <row r="3056">
          <cell r="B3056" t="str">
            <v>MO05</v>
          </cell>
          <cell r="C3056" t="str">
            <v>OFICIAL</v>
          </cell>
          <cell r="J3056" t="str">
            <v>Hora</v>
          </cell>
          <cell r="K3056">
            <v>0.75</v>
          </cell>
          <cell r="L3056">
            <v>0</v>
          </cell>
          <cell r="M3056">
            <v>8130.7501348458327</v>
          </cell>
          <cell r="N3056">
            <v>6098.0626011343747</v>
          </cell>
        </row>
        <row r="3057">
          <cell r="B3057" t="str">
            <v>MO12</v>
          </cell>
          <cell r="C3057" t="str">
            <v>TÉCNICO ELECTRISÍSTA</v>
          </cell>
          <cell r="J3057" t="str">
            <v>Hora</v>
          </cell>
          <cell r="K3057">
            <v>0.75</v>
          </cell>
          <cell r="L3057">
            <v>0</v>
          </cell>
          <cell r="M3057">
            <v>12729.441666666668</v>
          </cell>
          <cell r="N3057">
            <v>9547.0812500000011</v>
          </cell>
        </row>
        <row r="3058">
          <cell r="B3058" t="str">
            <v>HRMN</v>
          </cell>
          <cell r="C3058" t="str">
            <v>HERRAMIENTA DE INSTALACIÓN ELÉCTRICA</v>
          </cell>
          <cell r="J3058" t="str">
            <v>Glob</v>
          </cell>
          <cell r="K3058">
            <v>0.15</v>
          </cell>
          <cell r="L3058">
            <v>0</v>
          </cell>
          <cell r="M3058">
            <v>19834.040202268749</v>
          </cell>
          <cell r="N3058">
            <v>2975.1060303403124</v>
          </cell>
        </row>
        <row r="3059">
          <cell r="B3059" t="str">
            <v>EL05</v>
          </cell>
          <cell r="C3059" t="str">
            <v>CABLE DE COBRE THWN #8</v>
          </cell>
          <cell r="J3059" t="str">
            <v>ML</v>
          </cell>
          <cell r="K3059">
            <v>1</v>
          </cell>
          <cell r="L3059">
            <v>0</v>
          </cell>
          <cell r="M3059">
            <v>4361</v>
          </cell>
          <cell r="N3059">
            <v>4361</v>
          </cell>
        </row>
        <row r="3060">
          <cell r="B3060" t="str">
            <v>EL04</v>
          </cell>
          <cell r="C3060" t="str">
            <v>CABLE DE COBRE THWN #6</v>
          </cell>
          <cell r="J3060" t="str">
            <v>ML</v>
          </cell>
          <cell r="K3060">
            <v>4</v>
          </cell>
          <cell r="L3060">
            <v>0</v>
          </cell>
          <cell r="M3060">
            <v>6733</v>
          </cell>
          <cell r="N3060">
            <v>26932</v>
          </cell>
        </row>
        <row r="3061">
          <cell r="B3061" t="str">
            <v>HS73</v>
          </cell>
          <cell r="C3061" t="str">
            <v>LIMPIADOR PAVCO</v>
          </cell>
          <cell r="J3061" t="str">
            <v>UND</v>
          </cell>
          <cell r="K3061">
            <v>3.0000000000000001E-3</v>
          </cell>
          <cell r="L3061">
            <v>0</v>
          </cell>
          <cell r="M3061">
            <v>37220.82</v>
          </cell>
          <cell r="N3061">
            <v>111.66246</v>
          </cell>
        </row>
        <row r="3062">
          <cell r="B3062" t="str">
            <v>HS72</v>
          </cell>
          <cell r="C3062" t="str">
            <v>SOLDADURA PVC 1/4</v>
          </cell>
          <cell r="J3062" t="str">
            <v>GLN</v>
          </cell>
          <cell r="K3062">
            <v>3.0000000000000001E-3</v>
          </cell>
          <cell r="L3062">
            <v>0</v>
          </cell>
          <cell r="M3062">
            <v>77194.11</v>
          </cell>
          <cell r="N3062">
            <v>231.58233000000001</v>
          </cell>
        </row>
        <row r="3063">
          <cell r="B3063" t="str">
            <v>HS81</v>
          </cell>
          <cell r="C3063" t="str">
            <v>TUBO CONDUIT PVC 3/4</v>
          </cell>
          <cell r="J3063" t="str">
            <v>ML</v>
          </cell>
          <cell r="K3063">
            <v>3</v>
          </cell>
          <cell r="L3063">
            <v>0</v>
          </cell>
          <cell r="M3063">
            <v>6182</v>
          </cell>
          <cell r="N3063">
            <v>18546</v>
          </cell>
        </row>
        <row r="3064">
          <cell r="B3064" t="str">
            <v>EL08</v>
          </cell>
          <cell r="C3064" t="str">
            <v>CINTA AISLANTE # 33</v>
          </cell>
          <cell r="J3064" t="str">
            <v>UND</v>
          </cell>
          <cell r="K3064">
            <v>0.4</v>
          </cell>
          <cell r="L3064">
            <v>0</v>
          </cell>
          <cell r="M3064">
            <v>12388</v>
          </cell>
          <cell r="N3064">
            <v>4955.2000000000007</v>
          </cell>
        </row>
        <row r="3066">
          <cell r="B3066" t="str">
            <v>Materiales</v>
          </cell>
          <cell r="D3066" t="str">
            <v>Equipos</v>
          </cell>
          <cell r="F3066" t="str">
            <v>AIU</v>
          </cell>
          <cell r="H3066" t="str">
            <v>Subtotal</v>
          </cell>
          <cell r="J3066" t="str">
            <v>Mano de Obra</v>
          </cell>
          <cell r="K3066" t="str">
            <v>Otros</v>
          </cell>
          <cell r="M3066" t="str">
            <v>VALOR TOTAL</v>
          </cell>
        </row>
        <row r="3067">
          <cell r="B3067">
            <v>55137.444789999994</v>
          </cell>
          <cell r="D3067">
            <v>2975.1060303403124</v>
          </cell>
          <cell r="F3067">
            <v>0</v>
          </cell>
          <cell r="H3067">
            <v>58112.550820340308</v>
          </cell>
          <cell r="J3067">
            <v>19834.040202268749</v>
          </cell>
          <cell r="K3067">
            <v>0</v>
          </cell>
          <cell r="M3067">
            <v>77946.591022609064</v>
          </cell>
        </row>
        <row r="3072">
          <cell r="B3072" t="str">
            <v>10-01</v>
          </cell>
          <cell r="C3072" t="str">
            <v>REUBICACION DE SEMAFORO VEHICULAR PARA MASTIL</v>
          </cell>
          <cell r="M3072" t="str">
            <v>UND</v>
          </cell>
        </row>
        <row r="3073">
          <cell r="C3073" t="str">
            <v>DESCRIPCIÓN</v>
          </cell>
          <cell r="J3073" t="str">
            <v>UND</v>
          </cell>
          <cell r="K3073" t="str">
            <v>CANT.</v>
          </cell>
          <cell r="L3073" t="str">
            <v>DESP.%</v>
          </cell>
          <cell r="M3073" t="str">
            <v>PRECIO UNIT</v>
          </cell>
          <cell r="N3073" t="str">
            <v>VALOR TOTAL</v>
          </cell>
        </row>
        <row r="3075">
          <cell r="B3075" t="str">
            <v>MO04</v>
          </cell>
          <cell r="C3075" t="str">
            <v>AYUDANTE</v>
          </cell>
          <cell r="J3075" t="str">
            <v>Hora</v>
          </cell>
          <cell r="K3075">
            <v>4.2</v>
          </cell>
          <cell r="L3075">
            <v>0</v>
          </cell>
          <cell r="M3075">
            <v>5585.1951348458342</v>
          </cell>
          <cell r="N3075">
            <v>23457.819566352504</v>
          </cell>
        </row>
        <row r="3076">
          <cell r="B3076" t="str">
            <v>MO05</v>
          </cell>
          <cell r="C3076" t="str">
            <v>OFICIAL</v>
          </cell>
          <cell r="J3076" t="str">
            <v>Hora</v>
          </cell>
          <cell r="K3076">
            <v>4.2</v>
          </cell>
          <cell r="L3076">
            <v>0</v>
          </cell>
          <cell r="M3076">
            <v>8130.7501348458327</v>
          </cell>
          <cell r="N3076">
            <v>34149.150566352502</v>
          </cell>
        </row>
        <row r="3077">
          <cell r="B3077" t="str">
            <v>MO12</v>
          </cell>
          <cell r="C3077" t="str">
            <v>TÉCNICO ELECTRISÍSTA</v>
          </cell>
          <cell r="J3077" t="str">
            <v>Hora</v>
          </cell>
          <cell r="K3077">
            <v>4.2</v>
          </cell>
          <cell r="L3077">
            <v>0</v>
          </cell>
          <cell r="M3077">
            <v>12729.441666666668</v>
          </cell>
          <cell r="N3077">
            <v>53463.655000000006</v>
          </cell>
        </row>
        <row r="3078">
          <cell r="B3078" t="str">
            <v>HRMN</v>
          </cell>
          <cell r="C3078" t="str">
            <v>HERRAMIENTA DE INSTALACIÓN ELÉCTRICA</v>
          </cell>
          <cell r="J3078" t="str">
            <v>Glob</v>
          </cell>
          <cell r="K3078">
            <v>0.225797</v>
          </cell>
          <cell r="L3078">
            <v>0</v>
          </cell>
          <cell r="M3078">
            <v>111070.62513270501</v>
          </cell>
          <cell r="N3078">
            <v>25079.413943089392</v>
          </cell>
        </row>
        <row r="3079">
          <cell r="B3079" t="str">
            <v>MC09</v>
          </cell>
          <cell r="C3079" t="str">
            <v>Carrogrua 5 toneladas</v>
          </cell>
          <cell r="J3079" t="str">
            <v>Hora</v>
          </cell>
          <cell r="K3079">
            <v>0.85</v>
          </cell>
          <cell r="L3079">
            <v>0</v>
          </cell>
          <cell r="M3079">
            <v>51000</v>
          </cell>
          <cell r="N3079">
            <v>43350</v>
          </cell>
        </row>
        <row r="3081">
          <cell r="B3081" t="str">
            <v>Materiales</v>
          </cell>
          <cell r="D3081" t="str">
            <v>Equipos</v>
          </cell>
          <cell r="F3081" t="str">
            <v>AIU</v>
          </cell>
          <cell r="H3081" t="str">
            <v>Subtotal</v>
          </cell>
          <cell r="J3081" t="str">
            <v>Mano de Obra</v>
          </cell>
          <cell r="K3081" t="str">
            <v>Otros</v>
          </cell>
          <cell r="M3081" t="str">
            <v>VALOR TOTAL</v>
          </cell>
        </row>
        <row r="3082">
          <cell r="B3082">
            <v>0</v>
          </cell>
          <cell r="D3082">
            <v>68429.413943089399</v>
          </cell>
          <cell r="F3082">
            <v>0</v>
          </cell>
          <cell r="H3082">
            <v>68429.413943089399</v>
          </cell>
          <cell r="J3082">
            <v>111070.62513270501</v>
          </cell>
          <cell r="K3082">
            <v>0</v>
          </cell>
          <cell r="M3082">
            <v>179500.0390757944</v>
          </cell>
        </row>
        <row r="3085">
          <cell r="B3085" t="str">
            <v>10-02</v>
          </cell>
          <cell r="C3085" t="str">
            <v>REUBICACION DE SEMAFORO VEHICULAR PARA MENSULA</v>
          </cell>
          <cell r="M3085" t="str">
            <v>UND</v>
          </cell>
        </row>
        <row r="3086">
          <cell r="C3086" t="str">
            <v>DESCRIPCIÓN</v>
          </cell>
          <cell r="J3086" t="str">
            <v>UND</v>
          </cell>
          <cell r="K3086" t="str">
            <v>CANT.</v>
          </cell>
          <cell r="L3086" t="str">
            <v>DESP.%</v>
          </cell>
          <cell r="M3086" t="str">
            <v>PRECIO UNIT</v>
          </cell>
          <cell r="N3086" t="str">
            <v>VALOR TOTAL</v>
          </cell>
        </row>
        <row r="3088">
          <cell r="B3088" t="str">
            <v>MO04</v>
          </cell>
          <cell r="C3088" t="str">
            <v>AYUDANTE</v>
          </cell>
          <cell r="J3088" t="str">
            <v>Hora</v>
          </cell>
          <cell r="K3088">
            <v>4.75</v>
          </cell>
          <cell r="L3088">
            <v>0</v>
          </cell>
          <cell r="M3088">
            <v>5585.1951348458342</v>
          </cell>
          <cell r="N3088">
            <v>26529.676890517712</v>
          </cell>
        </row>
        <row r="3089">
          <cell r="B3089" t="str">
            <v>MO05</v>
          </cell>
          <cell r="C3089" t="str">
            <v>OFICIAL</v>
          </cell>
          <cell r="J3089" t="str">
            <v>Hora</v>
          </cell>
          <cell r="K3089">
            <v>4.75</v>
          </cell>
          <cell r="L3089">
            <v>0</v>
          </cell>
          <cell r="M3089">
            <v>8130.7501348458327</v>
          </cell>
          <cell r="N3089">
            <v>38621.063140517705</v>
          </cell>
        </row>
        <row r="3090">
          <cell r="B3090" t="str">
            <v>MO12</v>
          </cell>
          <cell r="C3090" t="str">
            <v>TÉCNICO ELECTRISÍSTA</v>
          </cell>
          <cell r="J3090" t="str">
            <v>Hora</v>
          </cell>
          <cell r="K3090">
            <v>4.75</v>
          </cell>
          <cell r="L3090">
            <v>0</v>
          </cell>
          <cell r="M3090">
            <v>12729.441666666668</v>
          </cell>
          <cell r="N3090">
            <v>60464.847916666673</v>
          </cell>
        </row>
        <row r="3091">
          <cell r="B3091" t="str">
            <v>HRMN</v>
          </cell>
          <cell r="C3091" t="str">
            <v>HERRAMIENTA DE INSTALACIÓN ELÉCTRICA</v>
          </cell>
          <cell r="J3091" t="str">
            <v>Glob</v>
          </cell>
          <cell r="K3091">
            <v>0.1796083</v>
          </cell>
          <cell r="L3091">
            <v>0</v>
          </cell>
          <cell r="M3091">
            <v>125615.58794770209</v>
          </cell>
          <cell r="N3091">
            <v>22561.602204787261</v>
          </cell>
        </row>
        <row r="3092">
          <cell r="B3092" t="str">
            <v>MC09</v>
          </cell>
          <cell r="C3092" t="str">
            <v>Carrogrua 5 toneladas</v>
          </cell>
          <cell r="J3092" t="str">
            <v>Hora</v>
          </cell>
          <cell r="K3092">
            <v>0.9</v>
          </cell>
          <cell r="L3092">
            <v>0</v>
          </cell>
          <cell r="M3092">
            <v>51000</v>
          </cell>
          <cell r="N3092">
            <v>45900</v>
          </cell>
        </row>
        <row r="3094">
          <cell r="B3094" t="str">
            <v>Materiales</v>
          </cell>
          <cell r="D3094" t="str">
            <v>Equipos</v>
          </cell>
          <cell r="F3094" t="str">
            <v>AIU</v>
          </cell>
          <cell r="H3094" t="str">
            <v>Subtotal</v>
          </cell>
          <cell r="J3094" t="str">
            <v>Mano de Obra</v>
          </cell>
          <cell r="K3094" t="str">
            <v>Otros</v>
          </cell>
          <cell r="M3094" t="str">
            <v>VALOR TOTAL</v>
          </cell>
        </row>
        <row r="3095">
          <cell r="B3095">
            <v>0</v>
          </cell>
          <cell r="D3095">
            <v>68461.602204787254</v>
          </cell>
          <cell r="F3095">
            <v>0</v>
          </cell>
          <cell r="H3095">
            <v>68461.602204787254</v>
          </cell>
          <cell r="J3095">
            <v>125615.58794770209</v>
          </cell>
          <cell r="K3095">
            <v>0</v>
          </cell>
          <cell r="M3095">
            <v>194077.19015248935</v>
          </cell>
        </row>
        <row r="3098">
          <cell r="B3098" t="str">
            <v>10-03</v>
          </cell>
          <cell r="C3098" t="str">
            <v>REUBICACION DE MASTIL</v>
          </cell>
          <cell r="M3098" t="str">
            <v>UND</v>
          </cell>
        </row>
        <row r="3099">
          <cell r="C3099" t="str">
            <v>DESCRIPCIÓN</v>
          </cell>
          <cell r="J3099" t="str">
            <v>UND</v>
          </cell>
          <cell r="K3099" t="str">
            <v>CANT.</v>
          </cell>
          <cell r="L3099" t="str">
            <v>DESP.%</v>
          </cell>
          <cell r="M3099" t="str">
            <v>PRECIO UNIT</v>
          </cell>
          <cell r="N3099" t="str">
            <v>VALOR TOTAL</v>
          </cell>
        </row>
        <row r="3101">
          <cell r="B3101" t="str">
            <v>MO04</v>
          </cell>
          <cell r="C3101" t="str">
            <v>AYUDANTE</v>
          </cell>
          <cell r="J3101" t="str">
            <v>Hora</v>
          </cell>
          <cell r="K3101">
            <v>7</v>
          </cell>
          <cell r="L3101">
            <v>0</v>
          </cell>
          <cell r="M3101">
            <v>5585.1951348458342</v>
          </cell>
          <cell r="N3101">
            <v>39096.365943920842</v>
          </cell>
        </row>
        <row r="3102">
          <cell r="B3102" t="str">
            <v>MO05</v>
          </cell>
          <cell r="C3102" t="str">
            <v>OFICIAL</v>
          </cell>
          <cell r="J3102" t="str">
            <v>Hora</v>
          </cell>
          <cell r="K3102">
            <v>7</v>
          </cell>
          <cell r="L3102">
            <v>0</v>
          </cell>
          <cell r="M3102">
            <v>8130.7501348458327</v>
          </cell>
          <cell r="N3102">
            <v>56915.25094392083</v>
          </cell>
        </row>
        <row r="3103">
          <cell r="B3103" t="str">
            <v>MO12</v>
          </cell>
          <cell r="C3103" t="str">
            <v>TÉCNICO ELECTRISÍSTA</v>
          </cell>
          <cell r="J3103" t="str">
            <v>Hora</v>
          </cell>
          <cell r="K3103">
            <v>7</v>
          </cell>
          <cell r="L3103">
            <v>0</v>
          </cell>
          <cell r="M3103">
            <v>12729.441666666668</v>
          </cell>
          <cell r="N3103">
            <v>89106.091666666674</v>
          </cell>
        </row>
        <row r="3104">
          <cell r="B3104" t="str">
            <v>HRMN</v>
          </cell>
          <cell r="C3104" t="str">
            <v>HERRAMIENTA DE INSTALACIÓN ELÉCTRICA</v>
          </cell>
          <cell r="J3104" t="str">
            <v>Glob</v>
          </cell>
          <cell r="K3104">
            <v>0.26737498999999998</v>
          </cell>
          <cell r="L3104">
            <v>0</v>
          </cell>
          <cell r="M3104">
            <v>185117.70855450834</v>
          </cell>
          <cell r="N3104">
            <v>49495.845473584581</v>
          </cell>
        </row>
        <row r="3105">
          <cell r="B3105" t="str">
            <v>MC09</v>
          </cell>
          <cell r="C3105" t="str">
            <v>Carrogrua 5 toneladas</v>
          </cell>
          <cell r="J3105" t="str">
            <v>Hora</v>
          </cell>
          <cell r="K3105">
            <v>2</v>
          </cell>
          <cell r="L3105">
            <v>0</v>
          </cell>
          <cell r="M3105">
            <v>51000</v>
          </cell>
          <cell r="N3105">
            <v>102000</v>
          </cell>
        </row>
        <row r="3107">
          <cell r="B3107" t="str">
            <v>Materiales</v>
          </cell>
          <cell r="D3107" t="str">
            <v>Equipos</v>
          </cell>
          <cell r="F3107" t="str">
            <v>AIU</v>
          </cell>
          <cell r="H3107" t="str">
            <v>Subtotal</v>
          </cell>
          <cell r="J3107" t="str">
            <v>Mano de Obra</v>
          </cell>
          <cell r="K3107" t="str">
            <v>Otros</v>
          </cell>
          <cell r="M3107" t="str">
            <v>VALOR TOTAL</v>
          </cell>
        </row>
        <row r="3108">
          <cell r="B3108">
            <v>0</v>
          </cell>
          <cell r="D3108">
            <v>151495.84547358457</v>
          </cell>
          <cell r="F3108">
            <v>0</v>
          </cell>
          <cell r="H3108">
            <v>151495.84547358457</v>
          </cell>
          <cell r="J3108">
            <v>185117.70855450834</v>
          </cell>
          <cell r="K3108">
            <v>0</v>
          </cell>
          <cell r="M3108">
            <v>336613.55402809288</v>
          </cell>
        </row>
        <row r="3111">
          <cell r="B3111" t="str">
            <v>10-04</v>
          </cell>
          <cell r="C3111" t="str">
            <v>REUBICACION DE MENSULA</v>
          </cell>
          <cell r="M3111" t="str">
            <v>UND</v>
          </cell>
        </row>
        <row r="3112">
          <cell r="C3112" t="str">
            <v>DESCRIPCIÓN</v>
          </cell>
          <cell r="J3112" t="str">
            <v>UND</v>
          </cell>
          <cell r="K3112" t="str">
            <v>CANT.</v>
          </cell>
          <cell r="L3112" t="str">
            <v>DESP.%</v>
          </cell>
          <cell r="M3112" t="str">
            <v>PRECIO UNIT</v>
          </cell>
          <cell r="N3112" t="str">
            <v>VALOR TOTAL</v>
          </cell>
        </row>
        <row r="3114">
          <cell r="B3114" t="str">
            <v>MO04</v>
          </cell>
          <cell r="C3114" t="str">
            <v>AYUDANTE</v>
          </cell>
          <cell r="J3114" t="str">
            <v>Hora</v>
          </cell>
          <cell r="K3114">
            <v>10</v>
          </cell>
          <cell r="L3114">
            <v>0</v>
          </cell>
          <cell r="M3114">
            <v>5585.1951348458342</v>
          </cell>
          <cell r="N3114">
            <v>55851.951348458344</v>
          </cell>
        </row>
        <row r="3115">
          <cell r="B3115" t="str">
            <v>MO05</v>
          </cell>
          <cell r="C3115" t="str">
            <v>OFICIAL</v>
          </cell>
          <cell r="J3115" t="str">
            <v>Hora</v>
          </cell>
          <cell r="K3115">
            <v>10</v>
          </cell>
          <cell r="L3115">
            <v>0</v>
          </cell>
          <cell r="M3115">
            <v>8130.7501348458327</v>
          </cell>
          <cell r="N3115">
            <v>81307.501348458332</v>
          </cell>
        </row>
        <row r="3116">
          <cell r="B3116" t="str">
            <v>MO12</v>
          </cell>
          <cell r="C3116" t="str">
            <v>TÉCNICO ELECTRISÍSTA</v>
          </cell>
          <cell r="J3116" t="str">
            <v>Hora</v>
          </cell>
          <cell r="K3116">
            <v>10</v>
          </cell>
          <cell r="L3116">
            <v>0</v>
          </cell>
          <cell r="M3116">
            <v>12729.441666666668</v>
          </cell>
          <cell r="N3116">
            <v>127294.41666666667</v>
          </cell>
        </row>
        <row r="3117">
          <cell r="B3117" t="str">
            <v>HRMN</v>
          </cell>
          <cell r="C3117" t="str">
            <v>HERRAMIENTA DE INSTALACIÓN ELÉCTRICA</v>
          </cell>
          <cell r="J3117" t="str">
            <v>Glob</v>
          </cell>
          <cell r="K3117">
            <v>0.23527890000000001</v>
          </cell>
          <cell r="L3117">
            <v>0</v>
          </cell>
          <cell r="M3117">
            <v>264453.86936358333</v>
          </cell>
          <cell r="N3117">
            <v>62220.415484607591</v>
          </cell>
        </row>
        <row r="3118">
          <cell r="B3118" t="str">
            <v>MC09</v>
          </cell>
          <cell r="C3118" t="str">
            <v>Carrogrua 5 toneladas</v>
          </cell>
          <cell r="J3118" t="str">
            <v>Hora</v>
          </cell>
          <cell r="K3118">
            <v>1.5</v>
          </cell>
          <cell r="L3118">
            <v>0</v>
          </cell>
          <cell r="M3118">
            <v>51000</v>
          </cell>
          <cell r="N3118">
            <v>76500</v>
          </cell>
        </row>
        <row r="3120">
          <cell r="B3120" t="str">
            <v>Materiales</v>
          </cell>
          <cell r="D3120" t="str">
            <v>Equipos</v>
          </cell>
          <cell r="F3120" t="str">
            <v>AIU</v>
          </cell>
          <cell r="H3120" t="str">
            <v>Subtotal</v>
          </cell>
          <cell r="J3120" t="str">
            <v>Mano de Obra</v>
          </cell>
          <cell r="K3120" t="str">
            <v>Otros</v>
          </cell>
          <cell r="M3120" t="str">
            <v>VALOR TOTAL</v>
          </cell>
        </row>
        <row r="3121">
          <cell r="B3121">
            <v>0</v>
          </cell>
          <cell r="D3121">
            <v>138720.4154846076</v>
          </cell>
          <cell r="F3121">
            <v>0</v>
          </cell>
          <cell r="H3121">
            <v>138720.4154846076</v>
          </cell>
          <cell r="J3121">
            <v>264453.86936358333</v>
          </cell>
          <cell r="K3121">
            <v>0</v>
          </cell>
          <cell r="M3121">
            <v>403174.28484819096</v>
          </cell>
        </row>
        <row r="3124">
          <cell r="B3124" t="str">
            <v>10-05</v>
          </cell>
          <cell r="C3124" t="str">
            <v>EMPALME Y PROLONGACION DE CABLEADO DE CONTROL PARA SEMAFOROS VEHICULARES REUBICADOS EN CABLE MULTIPAR DE COBRE 4 X 16 AWG</v>
          </cell>
          <cell r="M3124" t="str">
            <v>ML</v>
          </cell>
        </row>
        <row r="3125">
          <cell r="C3125" t="str">
            <v>DESCRIPCIÓN</v>
          </cell>
          <cell r="J3125" t="str">
            <v>UND</v>
          </cell>
          <cell r="K3125" t="str">
            <v>CANT.</v>
          </cell>
          <cell r="L3125" t="str">
            <v>DESP.%</v>
          </cell>
          <cell r="M3125" t="str">
            <v>PRECIO UNIT</v>
          </cell>
          <cell r="N3125" t="str">
            <v>VALOR TOTAL</v>
          </cell>
        </row>
        <row r="3127">
          <cell r="B3127" t="str">
            <v>MO04</v>
          </cell>
          <cell r="C3127" t="str">
            <v>AYUDANTE</v>
          </cell>
          <cell r="J3127" t="str">
            <v>Hora</v>
          </cell>
          <cell r="K3127">
            <v>0.26</v>
          </cell>
          <cell r="L3127">
            <v>0</v>
          </cell>
          <cell r="M3127">
            <v>5585.1951348458342</v>
          </cell>
          <cell r="N3127">
            <v>1452.150735059917</v>
          </cell>
        </row>
        <row r="3128">
          <cell r="B3128" t="str">
            <v>MO05</v>
          </cell>
          <cell r="C3128" t="str">
            <v>OFICIAL</v>
          </cell>
          <cell r="J3128" t="str">
            <v>Hora</v>
          </cell>
          <cell r="K3128">
            <v>0.26</v>
          </cell>
          <cell r="L3128">
            <v>0</v>
          </cell>
          <cell r="M3128">
            <v>8130.7501348458327</v>
          </cell>
          <cell r="N3128">
            <v>2113.9950350599165</v>
          </cell>
        </row>
        <row r="3129">
          <cell r="B3129" t="str">
            <v>MO12</v>
          </cell>
          <cell r="C3129" t="str">
            <v>TÉCNICO ELECTRISÍSTA</v>
          </cell>
          <cell r="J3129" t="str">
            <v>Hora</v>
          </cell>
          <cell r="K3129">
            <v>0.26</v>
          </cell>
          <cell r="L3129">
            <v>0</v>
          </cell>
          <cell r="M3129">
            <v>12729.441666666668</v>
          </cell>
          <cell r="N3129">
            <v>3309.6548333333335</v>
          </cell>
        </row>
        <row r="3130">
          <cell r="B3130" t="str">
            <v>HRMN</v>
          </cell>
          <cell r="C3130" t="str">
            <v>HERRAMIENTA DE INSTALACIÓN ELÉCTRICA</v>
          </cell>
          <cell r="J3130" t="str">
            <v>Glob</v>
          </cell>
          <cell r="K3130">
            <v>8.8079299999999999E-2</v>
          </cell>
          <cell r="L3130">
            <v>0</v>
          </cell>
          <cell r="M3130">
            <v>6875.8006034531663</v>
          </cell>
          <cell r="N3130">
            <v>605.61570409173248</v>
          </cell>
        </row>
        <row r="3131">
          <cell r="B3131" t="str">
            <v>EL22</v>
          </cell>
          <cell r="C3131" t="str">
            <v>Cable multipar de cobre 4 x 16 AWG</v>
          </cell>
          <cell r="J3131" t="str">
            <v>ML</v>
          </cell>
          <cell r="K3131">
            <v>1</v>
          </cell>
          <cell r="L3131">
            <v>0</v>
          </cell>
          <cell r="M3131">
            <v>75500</v>
          </cell>
          <cell r="N3131">
            <v>75500</v>
          </cell>
        </row>
        <row r="3133">
          <cell r="B3133" t="str">
            <v>Materiales</v>
          </cell>
          <cell r="D3133" t="str">
            <v>Equipos</v>
          </cell>
          <cell r="F3133" t="str">
            <v>AIU</v>
          </cell>
          <cell r="H3133" t="str">
            <v>Subtotal</v>
          </cell>
          <cell r="J3133" t="str">
            <v>Mano de Obra</v>
          </cell>
          <cell r="K3133" t="str">
            <v>Otros</v>
          </cell>
          <cell r="M3133" t="str">
            <v>VALOR TOTAL</v>
          </cell>
        </row>
        <row r="3134">
          <cell r="B3134">
            <v>0</v>
          </cell>
          <cell r="D3134">
            <v>76105.615704091731</v>
          </cell>
          <cell r="F3134">
            <v>0</v>
          </cell>
          <cell r="H3134">
            <v>76105.615704091731</v>
          </cell>
          <cell r="J3134">
            <v>6875.8006034531663</v>
          </cell>
          <cell r="K3134">
            <v>0</v>
          </cell>
          <cell r="M3134">
            <v>82981.416307544903</v>
          </cell>
        </row>
        <row r="3137">
          <cell r="B3137" t="str">
            <v>11-01</v>
          </cell>
          <cell r="C3137" t="str">
            <v>MARCA VIAL</v>
          </cell>
          <cell r="M3137" t="str">
            <v>M2</v>
          </cell>
        </row>
        <row r="3138">
          <cell r="C3138" t="str">
            <v>DESCRIPCIÓN</v>
          </cell>
          <cell r="J3138" t="str">
            <v>UND</v>
          </cell>
          <cell r="K3138" t="str">
            <v>CANT.</v>
          </cell>
          <cell r="L3138" t="str">
            <v>DESP.%</v>
          </cell>
          <cell r="M3138" t="str">
            <v>PRECIO UNIT</v>
          </cell>
          <cell r="N3138" t="str">
            <v>VALOR TOTAL</v>
          </cell>
        </row>
        <row r="3140">
          <cell r="B3140" t="str">
            <v>MO04</v>
          </cell>
          <cell r="C3140" t="str">
            <v>AYUDANTE</v>
          </cell>
          <cell r="J3140" t="str">
            <v>Hora</v>
          </cell>
          <cell r="K3140">
            <v>7.0000000000000007E-2</v>
          </cell>
          <cell r="L3140">
            <v>0</v>
          </cell>
          <cell r="M3140">
            <v>5585.1951348458342</v>
          </cell>
          <cell r="N3140">
            <v>390.96365943920841</v>
          </cell>
        </row>
        <row r="3141">
          <cell r="B3141" t="str">
            <v>MO05</v>
          </cell>
          <cell r="C3141" t="str">
            <v>OFICIAL</v>
          </cell>
          <cell r="J3141" t="str">
            <v>Hora</v>
          </cell>
          <cell r="K3141">
            <v>7.0000000000000007E-2</v>
          </cell>
          <cell r="L3141">
            <v>0</v>
          </cell>
          <cell r="M3141">
            <v>8130.7501348458327</v>
          </cell>
          <cell r="N3141">
            <v>569.1525094392083</v>
          </cell>
        </row>
        <row r="3142">
          <cell r="B3142" t="str">
            <v>HRMN01</v>
          </cell>
          <cell r="C3142" t="str">
            <v>HERRAMIENTA MENOR</v>
          </cell>
          <cell r="J3142" t="str">
            <v>Glob</v>
          </cell>
          <cell r="K3142">
            <v>0.19888800000000001</v>
          </cell>
          <cell r="L3142">
            <v>0</v>
          </cell>
          <cell r="M3142">
            <v>960.11616887841672</v>
          </cell>
          <cell r="N3142">
            <v>190.95558459589054</v>
          </cell>
        </row>
        <row r="3143">
          <cell r="B3143" t="str">
            <v>PT06</v>
          </cell>
          <cell r="C3143" t="str">
            <v>Tráfico blanco Pintuco 3713</v>
          </cell>
          <cell r="J3143" t="str">
            <v>GL</v>
          </cell>
          <cell r="K3143">
            <v>0.1</v>
          </cell>
          <cell r="L3143">
            <v>0</v>
          </cell>
          <cell r="M3143">
            <v>79960.86</v>
          </cell>
          <cell r="N3143">
            <v>7996.0860000000002</v>
          </cell>
        </row>
        <row r="3144">
          <cell r="B3144" t="str">
            <v>PT02</v>
          </cell>
          <cell r="C3144" t="str">
            <v>Thinner alta calidad 12101 Pintuco</v>
          </cell>
          <cell r="J3144" t="str">
            <v>GL</v>
          </cell>
          <cell r="K3144">
            <v>0.04</v>
          </cell>
          <cell r="L3144">
            <v>0</v>
          </cell>
          <cell r="M3144">
            <v>36352.120000000003</v>
          </cell>
          <cell r="N3144">
            <v>1454.0848000000001</v>
          </cell>
        </row>
        <row r="3145">
          <cell r="B3145" t="str">
            <v>PT07</v>
          </cell>
          <cell r="C3145" t="str">
            <v>Microesfera para tráfico</v>
          </cell>
          <cell r="J3145" t="str">
            <v>KG</v>
          </cell>
          <cell r="K3145">
            <v>0.03</v>
          </cell>
          <cell r="L3145">
            <v>0</v>
          </cell>
          <cell r="M3145">
            <v>19000</v>
          </cell>
          <cell r="N3145">
            <v>570</v>
          </cell>
        </row>
        <row r="3146">
          <cell r="B3146" t="str">
            <v>MC10</v>
          </cell>
          <cell r="C3146" t="str">
            <v>Camioneta D-30</v>
          </cell>
          <cell r="J3146" t="str">
            <v>Hora</v>
          </cell>
          <cell r="K3146">
            <v>0.02</v>
          </cell>
          <cell r="L3146">
            <v>0</v>
          </cell>
          <cell r="M3146">
            <v>20000</v>
          </cell>
          <cell r="N3146">
            <v>400</v>
          </cell>
        </row>
        <row r="3147">
          <cell r="B3147" t="str">
            <v>MC11</v>
          </cell>
          <cell r="C3147" t="str">
            <v>Máquina manual para marcar vías</v>
          </cell>
          <cell r="J3147" t="str">
            <v>Hora</v>
          </cell>
          <cell r="K3147">
            <v>0.02</v>
          </cell>
          <cell r="L3147">
            <v>0</v>
          </cell>
          <cell r="M3147">
            <v>15000</v>
          </cell>
          <cell r="N3147">
            <v>300</v>
          </cell>
        </row>
        <row r="3149">
          <cell r="B3149" t="str">
            <v>Materiales</v>
          </cell>
          <cell r="D3149" t="str">
            <v>Equipos</v>
          </cell>
          <cell r="F3149" t="str">
            <v>AIU</v>
          </cell>
          <cell r="H3149" t="str">
            <v>Subtotal</v>
          </cell>
          <cell r="J3149" t="str">
            <v>Mano de Obra</v>
          </cell>
          <cell r="K3149" t="str">
            <v>Otros</v>
          </cell>
          <cell r="M3149" t="str">
            <v>VALOR TOTAL</v>
          </cell>
        </row>
        <row r="3150">
          <cell r="B3150">
            <v>10020.1708</v>
          </cell>
          <cell r="D3150">
            <v>890.95558459589051</v>
          </cell>
          <cell r="F3150">
            <v>0</v>
          </cell>
          <cell r="H3150">
            <v>10911.126384595891</v>
          </cell>
          <cell r="J3150">
            <v>960.11616887841672</v>
          </cell>
          <cell r="K3150">
            <v>0</v>
          </cell>
          <cell r="M3150">
            <v>11871.242553474307</v>
          </cell>
        </row>
        <row r="3153">
          <cell r="B3153" t="str">
            <v>12-01</v>
          </cell>
          <cell r="C3153" t="str">
            <v>SUMINISTRO Y SIEMBRA DE JARDINES ORNAMENTALES</v>
          </cell>
          <cell r="M3153" t="str">
            <v>M2</v>
          </cell>
        </row>
        <row r="3154">
          <cell r="C3154" t="str">
            <v>DESCRIPCIÓN</v>
          </cell>
          <cell r="J3154" t="str">
            <v>UND</v>
          </cell>
          <cell r="K3154" t="str">
            <v>CANT.</v>
          </cell>
          <cell r="L3154" t="str">
            <v>DESP.%</v>
          </cell>
          <cell r="M3154" t="str">
            <v>PRECIO UNIT</v>
          </cell>
          <cell r="N3154" t="str">
            <v>VALOR TOTAL</v>
          </cell>
        </row>
        <row r="3156">
          <cell r="B3156" t="str">
            <v>MO04</v>
          </cell>
          <cell r="C3156" t="str">
            <v>AYUDANTE</v>
          </cell>
          <cell r="J3156" t="str">
            <v>Hora</v>
          </cell>
          <cell r="K3156">
            <v>0.35</v>
          </cell>
          <cell r="L3156">
            <v>0</v>
          </cell>
          <cell r="M3156">
            <v>5585.1951348458342</v>
          </cell>
          <cell r="N3156">
            <v>1954.8182971960418</v>
          </cell>
        </row>
        <row r="3157">
          <cell r="B3157" t="str">
            <v>MO04</v>
          </cell>
          <cell r="C3157" t="str">
            <v>AYUDANTE</v>
          </cell>
          <cell r="J3157" t="str">
            <v>Hora</v>
          </cell>
          <cell r="K3157">
            <v>0.35</v>
          </cell>
          <cell r="L3157">
            <v>0</v>
          </cell>
          <cell r="M3157">
            <v>5585.1951348458342</v>
          </cell>
          <cell r="N3157">
            <v>1954.8182971960418</v>
          </cell>
        </row>
        <row r="3158">
          <cell r="B3158" t="str">
            <v>HRMN01</v>
          </cell>
          <cell r="C3158" t="str">
            <v>HERRAMIENTA MENOR</v>
          </cell>
          <cell r="J3158" t="str">
            <v>Glob</v>
          </cell>
          <cell r="K3158">
            <v>0.11237519999999999</v>
          </cell>
          <cell r="L3158">
            <v>0</v>
          </cell>
          <cell r="M3158">
            <v>3909.6365943920837</v>
          </cell>
          <cell r="N3158">
            <v>439.34619422212927</v>
          </cell>
        </row>
        <row r="3159">
          <cell r="B3159" t="str">
            <v>W01</v>
          </cell>
          <cell r="C3159" t="str">
            <v>Agua</v>
          </cell>
          <cell r="J3159" t="str">
            <v>LITRO</v>
          </cell>
          <cell r="K3159">
            <v>12</v>
          </cell>
          <cell r="L3159">
            <v>0</v>
          </cell>
          <cell r="M3159">
            <v>72</v>
          </cell>
          <cell r="N3159">
            <v>864</v>
          </cell>
        </row>
        <row r="3160">
          <cell r="B3160" t="str">
            <v>HV13</v>
          </cell>
          <cell r="C3160" t="str">
            <v>Tierra abonada</v>
          </cell>
          <cell r="J3160" t="e">
            <v>#N/A</v>
          </cell>
          <cell r="K3160">
            <v>0.1</v>
          </cell>
          <cell r="L3160">
            <v>0</v>
          </cell>
          <cell r="M3160">
            <v>37550</v>
          </cell>
          <cell r="N3160">
            <v>3755</v>
          </cell>
        </row>
        <row r="3161">
          <cell r="B3161" t="str">
            <v>HV14</v>
          </cell>
          <cell r="C3161" t="str">
            <v>Planta ornamental grande H= 50- 80 cm</v>
          </cell>
          <cell r="J3161" t="str">
            <v>UND</v>
          </cell>
          <cell r="K3161">
            <v>1</v>
          </cell>
          <cell r="L3161">
            <v>0</v>
          </cell>
          <cell r="M3161">
            <v>11000</v>
          </cell>
          <cell r="N3161">
            <v>11000</v>
          </cell>
        </row>
        <row r="3162">
          <cell r="B3162" t="str">
            <v>HV15</v>
          </cell>
          <cell r="C3162" t="str">
            <v>Costal de fique</v>
          </cell>
          <cell r="J3162" t="str">
            <v>M2</v>
          </cell>
          <cell r="K3162">
            <v>1</v>
          </cell>
          <cell r="L3162">
            <v>0</v>
          </cell>
          <cell r="M3162">
            <v>741</v>
          </cell>
          <cell r="N3162">
            <v>741</v>
          </cell>
        </row>
        <row r="3164">
          <cell r="B3164" t="str">
            <v>Materiales</v>
          </cell>
          <cell r="D3164" t="str">
            <v>Equipos</v>
          </cell>
          <cell r="F3164" t="str">
            <v>AIU</v>
          </cell>
          <cell r="H3164" t="str">
            <v>Subtotal</v>
          </cell>
          <cell r="J3164" t="str">
            <v>Mano de Obra</v>
          </cell>
          <cell r="K3164" t="str">
            <v>Otros</v>
          </cell>
          <cell r="M3164" t="str">
            <v>VALOR TOTAL</v>
          </cell>
        </row>
        <row r="3165">
          <cell r="B3165">
            <v>16360</v>
          </cell>
          <cell r="D3165">
            <v>439.34619422212927</v>
          </cell>
          <cell r="F3165">
            <v>0</v>
          </cell>
          <cell r="H3165">
            <v>16799.346194222129</v>
          </cell>
          <cell r="J3165">
            <v>3909.6365943920837</v>
          </cell>
          <cell r="K3165">
            <v>0</v>
          </cell>
          <cell r="M3165">
            <v>20708.982788614212</v>
          </cell>
        </row>
        <row r="3168">
          <cell r="B3168" t="str">
            <v>12-02</v>
          </cell>
          <cell r="C3168" t="str">
            <v>LIMPIEZA GENERAL DE OBRA</v>
          </cell>
          <cell r="M3168" t="str">
            <v>M2</v>
          </cell>
        </row>
        <row r="3169">
          <cell r="C3169" t="str">
            <v>DESCRIPCIÓN</v>
          </cell>
          <cell r="J3169" t="str">
            <v>UND</v>
          </cell>
          <cell r="K3169" t="str">
            <v>CANT.</v>
          </cell>
          <cell r="L3169" t="str">
            <v>DESP.%</v>
          </cell>
          <cell r="M3169" t="str">
            <v>PRECIO UNIT</v>
          </cell>
          <cell r="N3169" t="str">
            <v>VALOR TOTAL</v>
          </cell>
        </row>
        <row r="3171">
          <cell r="B3171" t="str">
            <v>MO04</v>
          </cell>
          <cell r="C3171" t="str">
            <v>AYUDANTE</v>
          </cell>
          <cell r="J3171" t="str">
            <v>Hora</v>
          </cell>
          <cell r="K3171">
            <v>0.3</v>
          </cell>
          <cell r="L3171">
            <v>0</v>
          </cell>
          <cell r="M3171">
            <v>5585.1951348458342</v>
          </cell>
          <cell r="N3171">
            <v>1675.5585404537503</v>
          </cell>
        </row>
        <row r="3172">
          <cell r="B3172" t="str">
            <v>HRMN01</v>
          </cell>
          <cell r="C3172" t="str">
            <v>HERRAMIENTA MENOR</v>
          </cell>
          <cell r="J3172" t="str">
            <v>Glob</v>
          </cell>
          <cell r="K3172">
            <v>4.6009000000000001E-2</v>
          </cell>
          <cell r="L3172">
            <v>0</v>
          </cell>
          <cell r="M3172">
            <v>1675.5585404537503</v>
          </cell>
          <cell r="N3172">
            <v>77.090772887736605</v>
          </cell>
        </row>
        <row r="3174">
          <cell r="B3174" t="str">
            <v>Materiales</v>
          </cell>
          <cell r="D3174" t="str">
            <v>Equipos</v>
          </cell>
          <cell r="F3174" t="str">
            <v>AIU</v>
          </cell>
          <cell r="H3174" t="str">
            <v>Subtotal</v>
          </cell>
          <cell r="J3174" t="str">
            <v>Mano de Obra</v>
          </cell>
          <cell r="K3174" t="str">
            <v>Otros</v>
          </cell>
          <cell r="M3174" t="str">
            <v>VALOR TOTAL</v>
          </cell>
        </row>
        <row r="3175">
          <cell r="B3175">
            <v>0</v>
          </cell>
          <cell r="D3175">
            <v>77.090772887736605</v>
          </cell>
          <cell r="F3175">
            <v>0</v>
          </cell>
          <cell r="H3175">
            <v>77.090772887736605</v>
          </cell>
          <cell r="J3175">
            <v>1675.5585404537503</v>
          </cell>
          <cell r="K3175">
            <v>0</v>
          </cell>
          <cell r="M3175">
            <v>1752.649313341487</v>
          </cell>
        </row>
        <row r="3191">
          <cell r="B3191" t="str">
            <v>13-01</v>
          </cell>
          <cell r="C3191" t="str">
            <v>SUB-BASE TIPO INVIAS (incluye transporte max 10 Km)</v>
          </cell>
          <cell r="M3191" t="str">
            <v>M3</v>
          </cell>
        </row>
        <row r="3193">
          <cell r="B3193" t="str">
            <v>MO04</v>
          </cell>
          <cell r="C3193" t="str">
            <v>AYUDANTE</v>
          </cell>
          <cell r="J3193" t="str">
            <v>Hora</v>
          </cell>
          <cell r="K3193">
            <v>0.375</v>
          </cell>
          <cell r="L3193">
            <v>0</v>
          </cell>
          <cell r="M3193">
            <v>5585.1951348458342</v>
          </cell>
          <cell r="N3193">
            <v>2094.4481755671877</v>
          </cell>
        </row>
        <row r="3194">
          <cell r="B3194" t="str">
            <v>MO05</v>
          </cell>
          <cell r="C3194" t="str">
            <v>OFICIAL</v>
          </cell>
          <cell r="J3194" t="str">
            <v>Hora</v>
          </cell>
          <cell r="K3194">
            <v>0.375</v>
          </cell>
          <cell r="L3194">
            <v>0</v>
          </cell>
          <cell r="M3194">
            <v>8130.7501348458327</v>
          </cell>
          <cell r="N3194">
            <v>3049.0313005671874</v>
          </cell>
        </row>
        <row r="3195">
          <cell r="B3195" t="str">
            <v>HRMN01</v>
          </cell>
          <cell r="C3195" t="str">
            <v>HERRAMIENTA MENOR</v>
          </cell>
          <cell r="J3195" t="str">
            <v>Glob</v>
          </cell>
          <cell r="K3195">
            <v>0.156444</v>
          </cell>
          <cell r="L3195">
            <v>0</v>
          </cell>
          <cell r="M3195">
            <v>5143.4794761343746</v>
          </cell>
          <cell r="N3195">
            <v>804.66650316436608</v>
          </cell>
        </row>
        <row r="3196">
          <cell r="B3196" t="str">
            <v>AG08</v>
          </cell>
          <cell r="C3196" t="str">
            <v>Subbase granular tipo INVIAS</v>
          </cell>
          <cell r="J3196" t="str">
            <v>M3</v>
          </cell>
          <cell r="K3196">
            <v>1.3</v>
          </cell>
          <cell r="L3196">
            <v>0</v>
          </cell>
          <cell r="M3196">
            <v>35000</v>
          </cell>
          <cell r="N3196">
            <v>45500</v>
          </cell>
        </row>
        <row r="3197">
          <cell r="B3197" t="str">
            <v>MC08</v>
          </cell>
          <cell r="C3197" t="str">
            <v>CARROTANQUE AGUA</v>
          </cell>
          <cell r="J3197" t="str">
            <v>Día</v>
          </cell>
          <cell r="K3197">
            <v>4.0000000000000001E-3</v>
          </cell>
          <cell r="L3197">
            <v>0</v>
          </cell>
          <cell r="M3197">
            <v>277000</v>
          </cell>
          <cell r="N3197">
            <v>1108</v>
          </cell>
        </row>
        <row r="3198">
          <cell r="B3198" t="str">
            <v>MC07</v>
          </cell>
          <cell r="C3198" t="str">
            <v>Vibrocompactador CA-15</v>
          </cell>
          <cell r="J3198" t="str">
            <v>Hora</v>
          </cell>
          <cell r="K3198">
            <v>0.09</v>
          </cell>
          <cell r="L3198">
            <v>0</v>
          </cell>
          <cell r="M3198">
            <v>105000</v>
          </cell>
          <cell r="N3198">
            <v>9450</v>
          </cell>
        </row>
        <row r="3199">
          <cell r="B3199" t="str">
            <v>MC06</v>
          </cell>
          <cell r="C3199" t="str">
            <v>MOTONIVELADORA CAT-12-F</v>
          </cell>
          <cell r="J3199" t="str">
            <v>Hora</v>
          </cell>
          <cell r="K3199">
            <v>0.08</v>
          </cell>
          <cell r="L3199">
            <v>0</v>
          </cell>
          <cell r="M3199">
            <v>134385</v>
          </cell>
          <cell r="N3199">
            <v>10750.800000000001</v>
          </cell>
        </row>
        <row r="3200">
          <cell r="B3200" t="str">
            <v>MC16</v>
          </cell>
          <cell r="C3200" t="str">
            <v>Volqueta</v>
          </cell>
          <cell r="J3200" t="str">
            <v>KM*M3</v>
          </cell>
          <cell r="K3200">
            <v>13</v>
          </cell>
          <cell r="L3200">
            <v>0</v>
          </cell>
          <cell r="M3200">
            <v>1215.4000000000001</v>
          </cell>
          <cell r="N3200">
            <v>15800.2</v>
          </cell>
        </row>
        <row r="3202">
          <cell r="B3202" t="str">
            <v>Materiales</v>
          </cell>
          <cell r="D3202" t="str">
            <v>Equipos</v>
          </cell>
          <cell r="F3202" t="str">
            <v>AIU</v>
          </cell>
          <cell r="H3202" t="str">
            <v>Subtotal</v>
          </cell>
          <cell r="J3202" t="str">
            <v>Mano de Obra</v>
          </cell>
          <cell r="K3202" t="str">
            <v>Otros</v>
          </cell>
          <cell r="M3202" t="str">
            <v>VALOR TOTAL</v>
          </cell>
        </row>
        <row r="3203">
          <cell r="B3203">
            <v>45500</v>
          </cell>
          <cell r="D3203">
            <v>37913.666503164364</v>
          </cell>
          <cell r="F3203">
            <v>0</v>
          </cell>
          <cell r="H3203">
            <v>83413.666503164364</v>
          </cell>
          <cell r="J3203">
            <v>5143.4794761343746</v>
          </cell>
          <cell r="K3203">
            <v>0</v>
          </cell>
          <cell r="M3203">
            <v>88557.145979298744</v>
          </cell>
        </row>
        <row r="3206">
          <cell r="B3206" t="str">
            <v>13-02</v>
          </cell>
          <cell r="C3206" t="str">
            <v>BASE GRANULAR CLASE A (incluye transporte max 10 Km)</v>
          </cell>
          <cell r="M3206" t="str">
            <v>M3</v>
          </cell>
        </row>
        <row r="3208">
          <cell r="B3208" t="str">
            <v>MO04</v>
          </cell>
          <cell r="C3208" t="str">
            <v>AYUDANTE</v>
          </cell>
          <cell r="J3208" t="str">
            <v>Hora</v>
          </cell>
          <cell r="K3208">
            <v>0.375</v>
          </cell>
          <cell r="L3208">
            <v>0</v>
          </cell>
          <cell r="M3208">
            <v>5585.1951348458342</v>
          </cell>
          <cell r="N3208">
            <v>2094.4481755671877</v>
          </cell>
        </row>
        <row r="3209">
          <cell r="B3209" t="str">
            <v>MO05</v>
          </cell>
          <cell r="C3209" t="str">
            <v>OFICIAL</v>
          </cell>
          <cell r="J3209" t="str">
            <v>Hora</v>
          </cell>
          <cell r="K3209">
            <v>0.375</v>
          </cell>
          <cell r="L3209">
            <v>0</v>
          </cell>
          <cell r="M3209">
            <v>8130.7501348458327</v>
          </cell>
          <cell r="N3209">
            <v>3049.0313005671874</v>
          </cell>
        </row>
        <row r="3210">
          <cell r="B3210" t="str">
            <v>HRMN01</v>
          </cell>
          <cell r="C3210" t="str">
            <v>HERRAMIENTA MENOR</v>
          </cell>
          <cell r="J3210" t="str">
            <v>Glob</v>
          </cell>
          <cell r="K3210">
            <v>0.184443</v>
          </cell>
          <cell r="L3210">
            <v>0</v>
          </cell>
          <cell r="M3210">
            <v>5143.4794761343746</v>
          </cell>
          <cell r="N3210">
            <v>948.67878501665245</v>
          </cell>
        </row>
        <row r="3211">
          <cell r="B3211" t="str">
            <v>AG04</v>
          </cell>
          <cell r="C3211" t="str">
            <v>Base granular tipo INVIAS</v>
          </cell>
          <cell r="J3211" t="str">
            <v>M3</v>
          </cell>
          <cell r="K3211">
            <v>1.3</v>
          </cell>
          <cell r="L3211">
            <v>0</v>
          </cell>
          <cell r="M3211">
            <v>38500</v>
          </cell>
          <cell r="N3211">
            <v>50050</v>
          </cell>
        </row>
        <row r="3212">
          <cell r="B3212" t="str">
            <v>MC08</v>
          </cell>
          <cell r="C3212" t="str">
            <v>CARROTANQUE AGUA</v>
          </cell>
          <cell r="J3212" t="str">
            <v>Día</v>
          </cell>
          <cell r="K3212">
            <v>5.0000000000000001E-3</v>
          </cell>
          <cell r="L3212">
            <v>0</v>
          </cell>
          <cell r="M3212">
            <v>277000</v>
          </cell>
          <cell r="N3212">
            <v>1385</v>
          </cell>
        </row>
        <row r="3213">
          <cell r="B3213" t="str">
            <v>MC07</v>
          </cell>
          <cell r="C3213" t="str">
            <v>Vibrocompactador CA-15</v>
          </cell>
          <cell r="J3213" t="str">
            <v>Hora</v>
          </cell>
          <cell r="K3213">
            <v>0.09</v>
          </cell>
          <cell r="L3213">
            <v>0</v>
          </cell>
          <cell r="M3213">
            <v>105000</v>
          </cell>
          <cell r="N3213">
            <v>9450</v>
          </cell>
        </row>
        <row r="3214">
          <cell r="B3214" t="str">
            <v>MC06</v>
          </cell>
          <cell r="C3214" t="str">
            <v>MOTONIVELADORA CAT-12-F</v>
          </cell>
          <cell r="J3214" t="str">
            <v>Hora</v>
          </cell>
          <cell r="K3214">
            <v>8.5000000000000006E-2</v>
          </cell>
          <cell r="L3214">
            <v>0</v>
          </cell>
          <cell r="M3214">
            <v>134385</v>
          </cell>
          <cell r="N3214">
            <v>11422.725</v>
          </cell>
        </row>
        <row r="3215">
          <cell r="B3215" t="str">
            <v>MC16</v>
          </cell>
          <cell r="C3215" t="str">
            <v>Volqueta</v>
          </cell>
          <cell r="J3215" t="str">
            <v>KM*M3</v>
          </cell>
          <cell r="K3215">
            <v>13</v>
          </cell>
          <cell r="L3215">
            <v>0</v>
          </cell>
          <cell r="M3215">
            <v>1215.4000000000001</v>
          </cell>
          <cell r="N3215">
            <v>15800.2</v>
          </cell>
        </row>
        <row r="3217">
          <cell r="B3217" t="str">
            <v>Materiales</v>
          </cell>
          <cell r="D3217" t="str">
            <v>Equipos</v>
          </cell>
          <cell r="F3217" t="str">
            <v>AIU</v>
          </cell>
          <cell r="H3217" t="str">
            <v>Subtotal</v>
          </cell>
          <cell r="J3217" t="str">
            <v>Mano de Obra</v>
          </cell>
          <cell r="K3217" t="str">
            <v>Otros</v>
          </cell>
          <cell r="M3217" t="str">
            <v>VALOR TOTAL</v>
          </cell>
        </row>
        <row r="3218">
          <cell r="B3218">
            <v>50050</v>
          </cell>
          <cell r="D3218">
            <v>39006.603785016654</v>
          </cell>
          <cell r="F3218">
            <v>0</v>
          </cell>
          <cell r="H3218">
            <v>89056.603785016661</v>
          </cell>
          <cell r="J3218">
            <v>5143.4794761343746</v>
          </cell>
          <cell r="K3218">
            <v>0</v>
          </cell>
          <cell r="M3218">
            <v>94200.083261151041</v>
          </cell>
        </row>
        <row r="3221">
          <cell r="B3221" t="str">
            <v>13-03</v>
          </cell>
          <cell r="C3221" t="str">
            <v>IMPRIMACIÓN</v>
          </cell>
          <cell r="M3221" t="str">
            <v>M2</v>
          </cell>
        </row>
        <row r="3223">
          <cell r="B3223" t="str">
            <v>MO04</v>
          </cell>
          <cell r="C3223" t="str">
            <v>AYUDANTE</v>
          </cell>
          <cell r="J3223" t="str">
            <v>Hora</v>
          </cell>
          <cell r="K3223">
            <v>0.05</v>
          </cell>
          <cell r="L3223">
            <v>0</v>
          </cell>
          <cell r="M3223">
            <v>5585.1951348458342</v>
          </cell>
          <cell r="N3223">
            <v>279.2597567422917</v>
          </cell>
        </row>
        <row r="3224">
          <cell r="B3224" t="str">
            <v>MO05</v>
          </cell>
          <cell r="C3224" t="str">
            <v>OFICIAL</v>
          </cell>
          <cell r="J3224" t="str">
            <v>Hora</v>
          </cell>
          <cell r="K3224">
            <v>0.05</v>
          </cell>
          <cell r="L3224">
            <v>0</v>
          </cell>
          <cell r="M3224">
            <v>8130.7501348458327</v>
          </cell>
          <cell r="N3224">
            <v>406.53750674229167</v>
          </cell>
        </row>
        <row r="3225">
          <cell r="B3225" t="str">
            <v>HRMN01</v>
          </cell>
          <cell r="C3225" t="str">
            <v>HERRAMIENTA MENOR</v>
          </cell>
          <cell r="J3225" t="str">
            <v>Glob</v>
          </cell>
          <cell r="K3225">
            <v>6.6790000000000002E-2</v>
          </cell>
          <cell r="L3225">
            <v>0</v>
          </cell>
          <cell r="M3225">
            <v>685.79726348458337</v>
          </cell>
          <cell r="N3225">
            <v>45.804399228135324</v>
          </cell>
        </row>
        <row r="3226">
          <cell r="B3226" t="str">
            <v>AG14</v>
          </cell>
          <cell r="C3226" t="str">
            <v>Emulsión asfáltica</v>
          </cell>
          <cell r="J3226" t="str">
            <v>GLN</v>
          </cell>
          <cell r="K3226">
            <v>0.4</v>
          </cell>
          <cell r="L3226">
            <v>0</v>
          </cell>
          <cell r="M3226">
            <v>5000</v>
          </cell>
          <cell r="N3226">
            <v>2000</v>
          </cell>
        </row>
        <row r="3227">
          <cell r="B3227" t="str">
            <v>MC22</v>
          </cell>
          <cell r="C3227" t="str">
            <v>Carrotanque irrigador de emulsión</v>
          </cell>
          <cell r="J3227" t="str">
            <v>Hora</v>
          </cell>
          <cell r="K3227">
            <v>6.0000000000000001E-3</v>
          </cell>
          <cell r="L3227">
            <v>0</v>
          </cell>
          <cell r="M3227">
            <v>104000</v>
          </cell>
          <cell r="N3227">
            <v>624</v>
          </cell>
        </row>
        <row r="3228">
          <cell r="B3228" t="str">
            <v>MC23</v>
          </cell>
          <cell r="C3228" t="str">
            <v>Compresor (Barrido y soplado)</v>
          </cell>
          <cell r="J3228" t="str">
            <v>Hora</v>
          </cell>
          <cell r="K3228">
            <v>6.0000000000000001E-3</v>
          </cell>
          <cell r="L3228">
            <v>0</v>
          </cell>
          <cell r="M3228">
            <v>62500</v>
          </cell>
          <cell r="N3228">
            <v>375</v>
          </cell>
        </row>
        <row r="3230">
          <cell r="B3230" t="str">
            <v>Materiales</v>
          </cell>
          <cell r="D3230" t="str">
            <v>Equipos</v>
          </cell>
          <cell r="F3230" t="str">
            <v>AIU</v>
          </cell>
          <cell r="H3230" t="str">
            <v>Subtotal</v>
          </cell>
          <cell r="J3230" t="str">
            <v>Mano de Obra</v>
          </cell>
          <cell r="K3230" t="str">
            <v>Otros</v>
          </cell>
          <cell r="M3230" t="str">
            <v>VALOR TOTAL</v>
          </cell>
        </row>
        <row r="3231">
          <cell r="B3231">
            <v>2000</v>
          </cell>
          <cell r="D3231">
            <v>1044.8043992281355</v>
          </cell>
          <cell r="F3231">
            <v>0</v>
          </cell>
          <cell r="H3231">
            <v>3044.8043992281355</v>
          </cell>
          <cell r="J3231">
            <v>685.79726348458337</v>
          </cell>
          <cell r="K3231">
            <v>0</v>
          </cell>
          <cell r="M3231">
            <v>3730.6016627127187</v>
          </cell>
        </row>
        <row r="3234">
          <cell r="B3234" t="str">
            <v>13-04</v>
          </cell>
          <cell r="C3234" t="str">
            <v>MEZCLA DENSA EN CALIENTE MDC</v>
          </cell>
          <cell r="M3234" t="str">
            <v>M3</v>
          </cell>
        </row>
        <row r="3236">
          <cell r="B3236" t="str">
            <v>MO04</v>
          </cell>
          <cell r="C3236" t="str">
            <v>AYUDANTE</v>
          </cell>
          <cell r="J3236" t="str">
            <v>Hora</v>
          </cell>
          <cell r="K3236">
            <v>0.45</v>
          </cell>
          <cell r="L3236">
            <v>0</v>
          </cell>
          <cell r="M3236">
            <v>5585.1951348458342</v>
          </cell>
          <cell r="N3236">
            <v>2513.3378106806254</v>
          </cell>
        </row>
        <row r="3237">
          <cell r="B3237" t="str">
            <v>MO05</v>
          </cell>
          <cell r="C3237" t="str">
            <v>OFICIAL</v>
          </cell>
          <cell r="J3237" t="str">
            <v>Hora</v>
          </cell>
          <cell r="K3237">
            <v>0.45</v>
          </cell>
          <cell r="L3237">
            <v>0</v>
          </cell>
          <cell r="M3237">
            <v>8130.7501348458327</v>
          </cell>
          <cell r="N3237">
            <v>3658.8375606806248</v>
          </cell>
        </row>
        <row r="3238">
          <cell r="B3238" t="str">
            <v>HRMN01</v>
          </cell>
          <cell r="C3238" t="str">
            <v>HERRAMIENTA MENOR</v>
          </cell>
          <cell r="J3238" t="str">
            <v>Glob</v>
          </cell>
          <cell r="K3238">
            <v>0.2232053</v>
          </cell>
          <cell r="L3238">
            <v>0</v>
          </cell>
          <cell r="M3238">
            <v>6172.1753713612507</v>
          </cell>
          <cell r="N3238">
            <v>1377.6622554172993</v>
          </cell>
        </row>
        <row r="3239">
          <cell r="B3239" t="str">
            <v>AG13</v>
          </cell>
          <cell r="C3239" t="str">
            <v>Mezcla asfáltica MDC 19</v>
          </cell>
          <cell r="J3239" t="str">
            <v>M3</v>
          </cell>
          <cell r="K3239">
            <v>1.25</v>
          </cell>
          <cell r="L3239">
            <v>0</v>
          </cell>
          <cell r="M3239">
            <v>315000</v>
          </cell>
          <cell r="N3239">
            <v>393750</v>
          </cell>
        </row>
        <row r="3240">
          <cell r="B3240" t="str">
            <v>MC07</v>
          </cell>
          <cell r="C3240" t="str">
            <v>Vibrocompactador CA-15</v>
          </cell>
          <cell r="J3240" t="str">
            <v>Hora</v>
          </cell>
          <cell r="K3240">
            <v>0.37</v>
          </cell>
          <cell r="L3240">
            <v>0</v>
          </cell>
          <cell r="M3240">
            <v>105000</v>
          </cell>
          <cell r="N3240">
            <v>38850</v>
          </cell>
        </row>
        <row r="3241">
          <cell r="B3241" t="str">
            <v>MC24</v>
          </cell>
          <cell r="C3241" t="str">
            <v>Terminadora de asfalto (finisher)</v>
          </cell>
          <cell r="J3241" t="str">
            <v>Hora</v>
          </cell>
          <cell r="K3241">
            <v>0.27500000000000002</v>
          </cell>
          <cell r="L3241">
            <v>0</v>
          </cell>
          <cell r="M3241">
            <v>110000</v>
          </cell>
          <cell r="N3241">
            <v>30250.000000000004</v>
          </cell>
        </row>
        <row r="3242">
          <cell r="B3242" t="str">
            <v>MC25</v>
          </cell>
          <cell r="C3242" t="str">
            <v>Compactador neumático 13 Ton</v>
          </cell>
          <cell r="J3242" t="str">
            <v>Hora</v>
          </cell>
          <cell r="K3242">
            <v>0.375</v>
          </cell>
          <cell r="L3242">
            <v>0</v>
          </cell>
          <cell r="M3242">
            <v>75000</v>
          </cell>
          <cell r="N3242">
            <v>28125</v>
          </cell>
        </row>
        <row r="3243">
          <cell r="B3243" t="str">
            <v>MC16</v>
          </cell>
          <cell r="C3243" t="str">
            <v>Volqueta</v>
          </cell>
          <cell r="J3243" t="str">
            <v>KM*M3</v>
          </cell>
          <cell r="K3243">
            <v>21.75</v>
          </cell>
          <cell r="L3243">
            <v>0</v>
          </cell>
          <cell r="M3243">
            <v>1215.4000000000001</v>
          </cell>
          <cell r="N3243">
            <v>26434.95</v>
          </cell>
        </row>
        <row r="3245">
          <cell r="B3245" t="str">
            <v>Materiales</v>
          </cell>
          <cell r="D3245" t="str">
            <v>Equipos</v>
          </cell>
          <cell r="F3245" t="str">
            <v>AIU</v>
          </cell>
          <cell r="H3245" t="str">
            <v>Subtotal</v>
          </cell>
          <cell r="J3245" t="str">
            <v>Mano de Obra</v>
          </cell>
          <cell r="K3245" t="str">
            <v>Otros</v>
          </cell>
          <cell r="M3245" t="str">
            <v>VALOR TOTAL</v>
          </cell>
        </row>
        <row r="3246">
          <cell r="B3246">
            <v>393750</v>
          </cell>
          <cell r="D3246">
            <v>125037.61225541729</v>
          </cell>
          <cell r="F3246">
            <v>0</v>
          </cell>
          <cell r="H3246">
            <v>518787.61225541728</v>
          </cell>
          <cell r="J3246">
            <v>6172.1753713612507</v>
          </cell>
          <cell r="K3246">
            <v>0</v>
          </cell>
          <cell r="M3246">
            <v>524959.78762677847</v>
          </cell>
        </row>
        <row r="3249">
          <cell r="B3249" t="str">
            <v>13-05</v>
          </cell>
          <cell r="C3249" t="str">
            <v>CONSTRUCCIÓN DE REDUCTORES DE VELOCIDAD (POMPEYANOS)</v>
          </cell>
          <cell r="M3249" t="str">
            <v>M3</v>
          </cell>
        </row>
        <row r="3251">
          <cell r="B3251" t="str">
            <v>MO04</v>
          </cell>
          <cell r="C3251" t="str">
            <v>AYUDANTE</v>
          </cell>
          <cell r="J3251" t="str">
            <v>Hora</v>
          </cell>
          <cell r="K3251">
            <v>0.78947368421052633</v>
          </cell>
          <cell r="L3251">
            <v>0</v>
          </cell>
          <cell r="M3251">
            <v>5585.1951348458342</v>
          </cell>
          <cell r="N3251">
            <v>4409.3645801414477</v>
          </cell>
        </row>
        <row r="3252">
          <cell r="B3252" t="str">
            <v>MO04</v>
          </cell>
          <cell r="C3252" t="str">
            <v>AYUDANTE</v>
          </cell>
          <cell r="J3252" t="str">
            <v>Hora</v>
          </cell>
          <cell r="K3252">
            <v>0.78947368421052633</v>
          </cell>
          <cell r="L3252">
            <v>0</v>
          </cell>
          <cell r="M3252">
            <v>5585.1951348458342</v>
          </cell>
          <cell r="N3252">
            <v>4409.3645801414477</v>
          </cell>
        </row>
        <row r="3253">
          <cell r="B3253" t="str">
            <v>MO05</v>
          </cell>
          <cell r="C3253" t="str">
            <v>OFICIAL</v>
          </cell>
          <cell r="J3253" t="str">
            <v>Hora</v>
          </cell>
          <cell r="K3253">
            <v>0.78947368421052633</v>
          </cell>
          <cell r="L3253">
            <v>0</v>
          </cell>
          <cell r="M3253">
            <v>8130.7501348458327</v>
          </cell>
          <cell r="N3253">
            <v>6419.0132643519737</v>
          </cell>
        </row>
        <row r="3254">
          <cell r="B3254" t="str">
            <v>HRMN01</v>
          </cell>
          <cell r="C3254" t="str">
            <v>HERRAMIENTA MENOR</v>
          </cell>
          <cell r="J3254" t="str">
            <v>Glob</v>
          </cell>
          <cell r="K3254">
            <v>0.81052631578947365</v>
          </cell>
          <cell r="L3254">
            <v>0</v>
          </cell>
          <cell r="M3254">
            <v>15237.742424634869</v>
          </cell>
          <cell r="N3254">
            <v>12350.591228388263</v>
          </cell>
        </row>
        <row r="3255">
          <cell r="B3255" t="str">
            <v>PX06</v>
          </cell>
          <cell r="C3255" t="str">
            <v>Concreto premezclado MR=40</v>
          </cell>
          <cell r="J3255" t="str">
            <v>M3</v>
          </cell>
          <cell r="K3255">
            <v>1</v>
          </cell>
          <cell r="L3255">
            <v>0</v>
          </cell>
          <cell r="M3255">
            <v>408495</v>
          </cell>
          <cell r="N3255">
            <v>408495</v>
          </cell>
        </row>
        <row r="3256">
          <cell r="B3256" t="str">
            <v>HV07</v>
          </cell>
          <cell r="C3256" t="str">
            <v>SIKA ANTISOL ROJO</v>
          </cell>
          <cell r="J3256" t="str">
            <v>KG</v>
          </cell>
          <cell r="K3256">
            <v>0.78947368421052633</v>
          </cell>
          <cell r="L3256">
            <v>0</v>
          </cell>
          <cell r="M3256">
            <v>15593.75</v>
          </cell>
          <cell r="N3256">
            <v>12310.855263157895</v>
          </cell>
        </row>
        <row r="3257">
          <cell r="B3257" t="str">
            <v>MC26</v>
          </cell>
          <cell r="C3257" t="str">
            <v>Regla vibratoria de 4 mts</v>
          </cell>
          <cell r="J3257" t="str">
            <v>Día</v>
          </cell>
          <cell r="K3257">
            <v>0.36842105263157898</v>
          </cell>
          <cell r="L3257">
            <v>0</v>
          </cell>
          <cell r="M3257">
            <v>36212</v>
          </cell>
          <cell r="N3257">
            <v>13341.263157894738</v>
          </cell>
        </row>
        <row r="3258">
          <cell r="B3258" t="str">
            <v>MC27</v>
          </cell>
          <cell r="C3258" t="str">
            <v>Equipo acabado superficial</v>
          </cell>
          <cell r="J3258" t="str">
            <v>Día</v>
          </cell>
          <cell r="K3258">
            <v>5.2631578947368418E-2</v>
          </cell>
          <cell r="L3258">
            <v>0</v>
          </cell>
          <cell r="M3258">
            <v>22500</v>
          </cell>
          <cell r="N3258">
            <v>1184.2105263157894</v>
          </cell>
        </row>
        <row r="3259">
          <cell r="B3259" t="str">
            <v>MC32</v>
          </cell>
          <cell r="C3259" t="str">
            <v>Transporte Mixer M3*KM</v>
          </cell>
          <cell r="J3259" t="str">
            <v>M3*KM</v>
          </cell>
          <cell r="K3259">
            <v>18</v>
          </cell>
          <cell r="L3259">
            <v>0</v>
          </cell>
          <cell r="M3259">
            <v>800</v>
          </cell>
          <cell r="N3259">
            <v>14400</v>
          </cell>
        </row>
        <row r="3260">
          <cell r="B3260" t="str">
            <v>MC28</v>
          </cell>
          <cell r="C3260" t="str">
            <v>Formaleta metálica pavimento</v>
          </cell>
          <cell r="J3260" t="str">
            <v>Día</v>
          </cell>
          <cell r="K3260">
            <v>0.21052631578947367</v>
          </cell>
          <cell r="L3260">
            <v>0</v>
          </cell>
          <cell r="M3260">
            <v>2100</v>
          </cell>
          <cell r="N3260">
            <v>442.10526315789474</v>
          </cell>
        </row>
        <row r="3262">
          <cell r="B3262" t="str">
            <v>Materiales</v>
          </cell>
          <cell r="D3262" t="str">
            <v>Equipos</v>
          </cell>
          <cell r="F3262" t="str">
            <v>AIU</v>
          </cell>
          <cell r="H3262" t="str">
            <v>Subtotal</v>
          </cell>
          <cell r="J3262" t="str">
            <v>Mano de Obra</v>
          </cell>
          <cell r="K3262" t="str">
            <v>Otros</v>
          </cell>
          <cell r="M3262" t="str">
            <v>VALOR TOTAL</v>
          </cell>
        </row>
        <row r="3263">
          <cell r="B3263">
            <v>420805.85526315792</v>
          </cell>
          <cell r="D3263">
            <v>41718.170175756684</v>
          </cell>
          <cell r="F3263">
            <v>0</v>
          </cell>
          <cell r="H3263">
            <v>462524.0254389146</v>
          </cell>
          <cell r="J3263">
            <v>15237.742424634869</v>
          </cell>
          <cell r="K3263">
            <v>0</v>
          </cell>
          <cell r="M3263">
            <v>477761.76786354947</v>
          </cell>
        </row>
        <row r="3266">
          <cell r="B3266" t="str">
            <v>13-06</v>
          </cell>
          <cell r="C3266" t="str">
            <v>ESTAMPADO EN CONCRETO</v>
          </cell>
          <cell r="M3266" t="str">
            <v>M2</v>
          </cell>
        </row>
        <row r="3268">
          <cell r="B3268" t="str">
            <v>MO04</v>
          </cell>
          <cell r="C3268" t="str">
            <v>AYUDANTE</v>
          </cell>
          <cell r="J3268" t="str">
            <v>Hora</v>
          </cell>
          <cell r="K3268">
            <v>0.3</v>
          </cell>
          <cell r="L3268">
            <v>0</v>
          </cell>
          <cell r="M3268">
            <v>5585.1951348458342</v>
          </cell>
          <cell r="N3268">
            <v>1675.5585404537503</v>
          </cell>
        </row>
        <row r="3269">
          <cell r="B3269" t="str">
            <v>MO05</v>
          </cell>
          <cell r="C3269" t="str">
            <v>OFICIAL</v>
          </cell>
          <cell r="J3269" t="str">
            <v>Hora</v>
          </cell>
          <cell r="K3269">
            <v>0.3</v>
          </cell>
          <cell r="L3269">
            <v>0</v>
          </cell>
          <cell r="M3269">
            <v>8130.7501348458327</v>
          </cell>
          <cell r="N3269">
            <v>2439.2250404537499</v>
          </cell>
        </row>
        <row r="3270">
          <cell r="B3270" t="str">
            <v>HRMN01</v>
          </cell>
          <cell r="C3270" t="str">
            <v>HERRAMIENTA MENOR</v>
          </cell>
          <cell r="J3270" t="str">
            <v>Glob</v>
          </cell>
          <cell r="K3270">
            <v>0.2</v>
          </cell>
          <cell r="L3270">
            <v>0</v>
          </cell>
          <cell r="M3270">
            <v>4114.7835809075004</v>
          </cell>
          <cell r="N3270">
            <v>822.95671618150016</v>
          </cell>
        </row>
        <row r="3271">
          <cell r="B3271" t="str">
            <v>DM37</v>
          </cell>
          <cell r="C3271" t="str">
            <v>Molde metálico</v>
          </cell>
          <cell r="J3271" t="str">
            <v>Hora</v>
          </cell>
          <cell r="K3271">
            <v>0.3</v>
          </cell>
          <cell r="L3271">
            <v>0</v>
          </cell>
          <cell r="M3271">
            <v>5500</v>
          </cell>
          <cell r="N3271">
            <v>1650</v>
          </cell>
        </row>
        <row r="3273">
          <cell r="B3273" t="str">
            <v>Materiales</v>
          </cell>
          <cell r="D3273" t="str">
            <v>Equipos</v>
          </cell>
          <cell r="F3273" t="str">
            <v>AIU</v>
          </cell>
          <cell r="H3273" t="str">
            <v>Subtotal</v>
          </cell>
          <cell r="J3273" t="str">
            <v>Mano de Obra</v>
          </cell>
          <cell r="K3273" t="str">
            <v>Otros</v>
          </cell>
          <cell r="M3273" t="str">
            <v>VALOR TOTAL</v>
          </cell>
        </row>
        <row r="3274">
          <cell r="B3274">
            <v>1650</v>
          </cell>
          <cell r="D3274">
            <v>822.95671618150016</v>
          </cell>
          <cell r="F3274">
            <v>0</v>
          </cell>
          <cell r="H3274">
            <v>2472.9567161815003</v>
          </cell>
          <cell r="J3274">
            <v>4114.7835809075004</v>
          </cell>
          <cell r="K3274">
            <v>0</v>
          </cell>
          <cell r="M3274">
            <v>6587.7402970890007</v>
          </cell>
        </row>
        <row r="3277">
          <cell r="B3277" t="str">
            <v>13-07</v>
          </cell>
          <cell r="C3277" t="str">
            <v>PAV.CONCR.MR=40,E=0.19,INC. JUNTA</v>
          </cell>
          <cell r="M3277" t="str">
            <v>M2</v>
          </cell>
        </row>
        <row r="3279">
          <cell r="B3279" t="str">
            <v>MO04</v>
          </cell>
          <cell r="C3279" t="str">
            <v>AYUDANTE</v>
          </cell>
          <cell r="J3279" t="str">
            <v>Hora</v>
          </cell>
          <cell r="K3279">
            <v>0.22</v>
          </cell>
          <cell r="L3279">
            <v>0</v>
          </cell>
          <cell r="M3279">
            <v>5585.1951348458342</v>
          </cell>
          <cell r="N3279">
            <v>1228.7429296660835</v>
          </cell>
        </row>
        <row r="3280">
          <cell r="B3280" t="str">
            <v>MO04</v>
          </cell>
          <cell r="C3280" t="str">
            <v>AYUDANTE</v>
          </cell>
          <cell r="J3280" t="str">
            <v>Hora</v>
          </cell>
          <cell r="K3280">
            <v>0.22</v>
          </cell>
          <cell r="L3280">
            <v>0</v>
          </cell>
          <cell r="M3280">
            <v>5585.1951348458342</v>
          </cell>
          <cell r="N3280">
            <v>1228.7429296660835</v>
          </cell>
        </row>
        <row r="3281">
          <cell r="B3281" t="str">
            <v>MO05</v>
          </cell>
          <cell r="C3281" t="str">
            <v>OFICIAL</v>
          </cell>
          <cell r="J3281" t="str">
            <v>Hora</v>
          </cell>
          <cell r="K3281">
            <v>0.22</v>
          </cell>
          <cell r="L3281">
            <v>0</v>
          </cell>
          <cell r="M3281">
            <v>8130.7501348458327</v>
          </cell>
          <cell r="N3281">
            <v>1788.7650296660831</v>
          </cell>
        </row>
        <row r="3282">
          <cell r="B3282" t="str">
            <v>HRMN01</v>
          </cell>
          <cell r="C3282" t="str">
            <v>HERRAMIENTA MENOR</v>
          </cell>
          <cell r="J3282" t="str">
            <v>Glob</v>
          </cell>
          <cell r="K3282">
            <v>8.9349999999999999E-2</v>
          </cell>
          <cell r="L3282">
            <v>0</v>
          </cell>
          <cell r="M3282">
            <v>4246.25088899825</v>
          </cell>
          <cell r="N3282">
            <v>379.40251693199366</v>
          </cell>
        </row>
        <row r="3283">
          <cell r="B3283" t="str">
            <v>PX06</v>
          </cell>
          <cell r="C3283" t="str">
            <v>Concreto premezclado MR=40</v>
          </cell>
          <cell r="J3283" t="str">
            <v>M3</v>
          </cell>
          <cell r="K3283">
            <v>0.19</v>
          </cell>
          <cell r="L3283">
            <v>0</v>
          </cell>
          <cell r="M3283">
            <v>408495</v>
          </cell>
          <cell r="N3283">
            <v>77614.05</v>
          </cell>
        </row>
        <row r="3284">
          <cell r="B3284" t="str">
            <v>HV07</v>
          </cell>
          <cell r="C3284" t="str">
            <v>SIKA ANTISOL ROJO</v>
          </cell>
          <cell r="J3284" t="str">
            <v>KG</v>
          </cell>
          <cell r="K3284">
            <v>0.22</v>
          </cell>
          <cell r="L3284">
            <v>0</v>
          </cell>
          <cell r="M3284">
            <v>15593.75</v>
          </cell>
          <cell r="N3284">
            <v>3430.625</v>
          </cell>
        </row>
        <row r="3285">
          <cell r="B3285" t="str">
            <v>MC26</v>
          </cell>
          <cell r="C3285" t="str">
            <v>Regla vibratoria de 4 mts</v>
          </cell>
          <cell r="J3285" t="str">
            <v>Día</v>
          </cell>
          <cell r="K3285">
            <v>7.0000000000000007E-2</v>
          </cell>
          <cell r="L3285">
            <v>0</v>
          </cell>
          <cell r="M3285">
            <v>36212</v>
          </cell>
          <cell r="N3285">
            <v>2534.84</v>
          </cell>
        </row>
        <row r="3286">
          <cell r="B3286" t="str">
            <v>MC27</v>
          </cell>
          <cell r="C3286" t="str">
            <v>Equipo acabado superficial</v>
          </cell>
          <cell r="J3286" t="str">
            <v>Día</v>
          </cell>
          <cell r="K3286">
            <v>0.01</v>
          </cell>
          <cell r="L3286">
            <v>0</v>
          </cell>
          <cell r="M3286">
            <v>22500</v>
          </cell>
          <cell r="N3286">
            <v>225</v>
          </cell>
        </row>
        <row r="3287">
          <cell r="B3287" t="str">
            <v>MC32</v>
          </cell>
          <cell r="C3287" t="str">
            <v>Transporte Mixer M3*KM</v>
          </cell>
          <cell r="J3287" t="str">
            <v>M3*KM</v>
          </cell>
          <cell r="K3287">
            <v>3.42</v>
          </cell>
          <cell r="L3287">
            <v>0</v>
          </cell>
          <cell r="M3287">
            <v>800</v>
          </cell>
          <cell r="N3287">
            <v>2736</v>
          </cell>
        </row>
        <row r="3288">
          <cell r="B3288" t="str">
            <v>MC28</v>
          </cell>
          <cell r="C3288" t="str">
            <v>Formaleta metálica pavimento</v>
          </cell>
          <cell r="J3288" t="str">
            <v>Día</v>
          </cell>
          <cell r="K3288">
            <v>0.04</v>
          </cell>
          <cell r="L3288">
            <v>0</v>
          </cell>
          <cell r="M3288">
            <v>2100</v>
          </cell>
          <cell r="N3288">
            <v>84</v>
          </cell>
        </row>
        <row r="3289">
          <cell r="B3289" t="str">
            <v>DM38</v>
          </cell>
          <cell r="C3289" t="str">
            <v>SELLADOR ELÁSTICO POLIURET</v>
          </cell>
          <cell r="J3289" t="str">
            <v>UND</v>
          </cell>
          <cell r="K3289">
            <v>0.17</v>
          </cell>
          <cell r="L3289">
            <v>0</v>
          </cell>
          <cell r="M3289">
            <v>22900</v>
          </cell>
          <cell r="N3289">
            <v>3893.0000000000005</v>
          </cell>
        </row>
        <row r="3290">
          <cell r="B3290" t="str">
            <v>DM39</v>
          </cell>
          <cell r="C3290" t="str">
            <v>BAKE-ROD (ESPUMA DE POLIET)</v>
          </cell>
          <cell r="J3290" t="str">
            <v>UND</v>
          </cell>
          <cell r="K3290">
            <v>0.3</v>
          </cell>
          <cell r="L3290">
            <v>0</v>
          </cell>
          <cell r="M3290">
            <v>780</v>
          </cell>
          <cell r="N3290">
            <v>234</v>
          </cell>
        </row>
        <row r="3291">
          <cell r="B3291" t="str">
            <v>DM40</v>
          </cell>
          <cell r="C3291" t="str">
            <v>CORTADORA DE PAVIMENTO DE 4 A 7 CM</v>
          </cell>
          <cell r="J3291" t="str">
            <v>ML</v>
          </cell>
          <cell r="K3291">
            <v>0.25</v>
          </cell>
          <cell r="L3291">
            <v>0</v>
          </cell>
          <cell r="M3291">
            <v>5355</v>
          </cell>
          <cell r="N3291">
            <v>1338.75</v>
          </cell>
        </row>
        <row r="3293">
          <cell r="B3293" t="str">
            <v>Materiales</v>
          </cell>
          <cell r="D3293" t="str">
            <v>Equipos</v>
          </cell>
          <cell r="F3293" t="str">
            <v>AIU</v>
          </cell>
          <cell r="H3293" t="str">
            <v>Subtotal</v>
          </cell>
          <cell r="J3293" t="str">
            <v>Mano de Obra</v>
          </cell>
          <cell r="K3293" t="str">
            <v>Otros</v>
          </cell>
          <cell r="M3293" t="str">
            <v>VALOR TOTAL</v>
          </cell>
        </row>
        <row r="3294">
          <cell r="B3294">
            <v>85171.675000000003</v>
          </cell>
          <cell r="D3294">
            <v>7297.992516931994</v>
          </cell>
          <cell r="F3294">
            <v>0</v>
          </cell>
          <cell r="H3294">
            <v>92469.667516931993</v>
          </cell>
          <cell r="J3294">
            <v>4246.25088899825</v>
          </cell>
          <cell r="K3294">
            <v>0</v>
          </cell>
          <cell r="M3294">
            <v>96715.91840593025</v>
          </cell>
        </row>
        <row r="3297">
          <cell r="B3297" t="str">
            <v>13-08</v>
          </cell>
          <cell r="C3297" t="str">
            <v>SUM. E INSTALACIÓN DE PASADORES</v>
          </cell>
          <cell r="M3297" t="str">
            <v>KG</v>
          </cell>
        </row>
        <row r="3299">
          <cell r="B3299" t="str">
            <v>HRMN01</v>
          </cell>
          <cell r="C3299" t="str">
            <v>HERRAMIENTA MENOR</v>
          </cell>
          <cell r="J3299" t="str">
            <v>Glob</v>
          </cell>
          <cell r="K3299">
            <v>1.6650000000000002E-2</v>
          </cell>
          <cell r="L3299">
            <v>0</v>
          </cell>
          <cell r="M3299">
            <v>12510.135514529888</v>
          </cell>
          <cell r="N3299">
            <v>208.29375631692264</v>
          </cell>
        </row>
        <row r="3300">
          <cell r="B3300" t="str">
            <v>DM41</v>
          </cell>
          <cell r="C3300" t="str">
            <v>Pasador liso</v>
          </cell>
          <cell r="J3300" t="str">
            <v>KG</v>
          </cell>
          <cell r="K3300">
            <v>1</v>
          </cell>
          <cell r="L3300">
            <v>0</v>
          </cell>
          <cell r="M3300">
            <v>2400</v>
          </cell>
          <cell r="N3300">
            <v>2400</v>
          </cell>
        </row>
        <row r="3301">
          <cell r="B3301" t="str">
            <v>AC11</v>
          </cell>
          <cell r="C3301" t="str">
            <v>Alambre Negroº18</v>
          </cell>
          <cell r="J3301" t="str">
            <v>KG</v>
          </cell>
          <cell r="K3301">
            <v>5.0000000000000001E-3</v>
          </cell>
          <cell r="L3301">
            <v>0</v>
          </cell>
          <cell r="M3301">
            <v>4165</v>
          </cell>
          <cell r="N3301">
            <v>20.824999999999999</v>
          </cell>
        </row>
        <row r="3302">
          <cell r="B3302" t="str">
            <v>MO01</v>
          </cell>
          <cell r="C3302" t="str">
            <v>MAESTRO DE OBRA</v>
          </cell>
          <cell r="J3302" t="str">
            <v>Hora</v>
          </cell>
          <cell r="K3302">
            <v>0.05</v>
          </cell>
          <cell r="L3302">
            <v>0</v>
          </cell>
          <cell r="M3302">
            <v>6924.9403796840525</v>
          </cell>
          <cell r="N3302">
            <v>346.24701898420267</v>
          </cell>
        </row>
        <row r="3303">
          <cell r="B3303" t="str">
            <v>MO04</v>
          </cell>
          <cell r="C3303" t="str">
            <v>AYUDANTE</v>
          </cell>
          <cell r="J3303" t="str">
            <v>Hora</v>
          </cell>
          <cell r="K3303">
            <v>0.05</v>
          </cell>
          <cell r="L3303">
            <v>0</v>
          </cell>
          <cell r="M3303">
            <v>5585.1951348458342</v>
          </cell>
          <cell r="N3303">
            <v>279.2597567422917</v>
          </cell>
        </row>
        <row r="3305">
          <cell r="B3305" t="str">
            <v>Materiales</v>
          </cell>
          <cell r="D3305" t="str">
            <v>Equipos</v>
          </cell>
          <cell r="F3305" t="str">
            <v>AIU</v>
          </cell>
          <cell r="H3305" t="str">
            <v>Subtotal</v>
          </cell>
          <cell r="J3305" t="str">
            <v>Mano de Obra</v>
          </cell>
          <cell r="K3305" t="str">
            <v>Otros</v>
          </cell>
          <cell r="M3305" t="str">
            <v>VALOR TOTAL</v>
          </cell>
        </row>
        <row r="3306">
          <cell r="B3306">
            <v>2420.8249999999998</v>
          </cell>
          <cell r="D3306">
            <v>208.29375631692264</v>
          </cell>
          <cell r="F3306">
            <v>0</v>
          </cell>
          <cell r="H3306">
            <v>2629.1187563169224</v>
          </cell>
          <cell r="J3306">
            <v>625.50677572649442</v>
          </cell>
          <cell r="K3306">
            <v>0</v>
          </cell>
          <cell r="M3306">
            <v>3254.6255320434166</v>
          </cell>
        </row>
        <row r="3309">
          <cell r="B3309" t="str">
            <v>13-09</v>
          </cell>
          <cell r="C3309" t="str">
            <v>RELLENO COMP.MAT.SELECC.10KM (ROCAMUERTA)</v>
          </cell>
          <cell r="M3309" t="str">
            <v>M3</v>
          </cell>
        </row>
        <row r="3311">
          <cell r="B3311" t="str">
            <v>MO04</v>
          </cell>
          <cell r="C3311" t="str">
            <v>AYUDANTE</v>
          </cell>
          <cell r="J3311" t="str">
            <v>Hora</v>
          </cell>
          <cell r="K3311">
            <v>0.2</v>
          </cell>
          <cell r="L3311">
            <v>0</v>
          </cell>
          <cell r="M3311">
            <v>5585.1951348458342</v>
          </cell>
          <cell r="N3311">
            <v>1117.0390269691668</v>
          </cell>
        </row>
        <row r="3312">
          <cell r="B3312" t="str">
            <v>MO05</v>
          </cell>
          <cell r="C3312" t="str">
            <v>OFICIAL</v>
          </cell>
          <cell r="J3312" t="str">
            <v>Hora</v>
          </cell>
          <cell r="K3312">
            <v>0.2</v>
          </cell>
          <cell r="L3312">
            <v>0</v>
          </cell>
          <cell r="M3312">
            <v>8130.7501348458327</v>
          </cell>
          <cell r="N3312">
            <v>1626.1500269691667</v>
          </cell>
        </row>
        <row r="3313">
          <cell r="B3313" t="str">
            <v>HRMN01</v>
          </cell>
          <cell r="C3313" t="str">
            <v>HERRAMIENTA MENOR</v>
          </cell>
          <cell r="J3313" t="str">
            <v>Glob</v>
          </cell>
          <cell r="K3313">
            <v>0.13150000000000001</v>
          </cell>
          <cell r="L3313">
            <v>0</v>
          </cell>
          <cell r="M3313">
            <v>2743.1890539383335</v>
          </cell>
          <cell r="N3313">
            <v>360.72936059289088</v>
          </cell>
        </row>
        <row r="3314">
          <cell r="B3314" t="str">
            <v>AG07</v>
          </cell>
          <cell r="C3314" t="str">
            <v>Roca Muerta</v>
          </cell>
          <cell r="J3314" t="str">
            <v>M3</v>
          </cell>
          <cell r="K3314">
            <v>1.3</v>
          </cell>
          <cell r="L3314">
            <v>0</v>
          </cell>
          <cell r="M3314">
            <v>7000</v>
          </cell>
          <cell r="N3314">
            <v>9100</v>
          </cell>
        </row>
        <row r="3315">
          <cell r="B3315" t="str">
            <v>MC08</v>
          </cell>
          <cell r="C3315" t="str">
            <v>Carrotanque de agua</v>
          </cell>
          <cell r="J3315" t="str">
            <v>Día</v>
          </cell>
          <cell r="K3315">
            <v>5.0000000000000001E-3</v>
          </cell>
          <cell r="L3315">
            <v>0</v>
          </cell>
          <cell r="M3315">
            <v>277000</v>
          </cell>
          <cell r="N3315">
            <v>1385</v>
          </cell>
        </row>
        <row r="3316">
          <cell r="B3316" t="str">
            <v>MC07</v>
          </cell>
          <cell r="C3316" t="str">
            <v>Vibrocompactador CA-15</v>
          </cell>
          <cell r="J3316" t="str">
            <v>Hora</v>
          </cell>
          <cell r="K3316">
            <v>7.4999999999999997E-2</v>
          </cell>
          <cell r="L3316">
            <v>0</v>
          </cell>
          <cell r="M3316">
            <v>105000</v>
          </cell>
          <cell r="N3316">
            <v>7875</v>
          </cell>
        </row>
        <row r="3317">
          <cell r="B3317" t="str">
            <v>MC06</v>
          </cell>
          <cell r="C3317" t="str">
            <v>MOTONIVELADORA CAT-12-F</v>
          </cell>
          <cell r="J3317" t="str">
            <v>Hora</v>
          </cell>
          <cell r="K3317">
            <v>6.5000000000000002E-2</v>
          </cell>
          <cell r="L3317">
            <v>0</v>
          </cell>
          <cell r="M3317">
            <v>134385</v>
          </cell>
          <cell r="N3317">
            <v>8735.0249999999996</v>
          </cell>
        </row>
        <row r="3318">
          <cell r="B3318" t="str">
            <v>MC16</v>
          </cell>
          <cell r="C3318" t="str">
            <v>Volqueta</v>
          </cell>
          <cell r="J3318" t="str">
            <v>KM*M3</v>
          </cell>
          <cell r="K3318">
            <v>13</v>
          </cell>
          <cell r="L3318">
            <v>0</v>
          </cell>
          <cell r="M3318">
            <v>1215.4000000000001</v>
          </cell>
          <cell r="N3318">
            <v>15800.2</v>
          </cell>
        </row>
        <row r="3320">
          <cell r="B3320" t="str">
            <v>Materiales</v>
          </cell>
          <cell r="D3320" t="str">
            <v>Equipos</v>
          </cell>
          <cell r="F3320" t="str">
            <v>AIU</v>
          </cell>
          <cell r="H3320" t="str">
            <v>Subtotal</v>
          </cell>
          <cell r="J3320" t="str">
            <v>Mano de Obra</v>
          </cell>
          <cell r="K3320" t="str">
            <v>Otros</v>
          </cell>
          <cell r="M3320" t="str">
            <v>VALOR TOTAL</v>
          </cell>
        </row>
        <row r="3321">
          <cell r="B3321">
            <v>9100</v>
          </cell>
          <cell r="D3321">
            <v>34155.954360592899</v>
          </cell>
          <cell r="F3321">
            <v>0</v>
          </cell>
          <cell r="H3321">
            <v>43255.954360592899</v>
          </cell>
          <cell r="J3321">
            <v>2743.1890539383335</v>
          </cell>
          <cell r="K3321">
            <v>0</v>
          </cell>
          <cell r="M3321">
            <v>45999.143414531231</v>
          </cell>
        </row>
      </sheetData>
      <sheetData sheetId="3">
        <row r="9">
          <cell r="A9" t="str">
            <v>AG01</v>
          </cell>
          <cell r="B9" t="str">
            <v>Arena de río</v>
          </cell>
          <cell r="E9" t="str">
            <v>M3</v>
          </cell>
          <cell r="F9" t="str">
            <v>-</v>
          </cell>
          <cell r="G9" t="str">
            <v>-</v>
          </cell>
          <cell r="H9">
            <v>15000</v>
          </cell>
          <cell r="I9" t="str">
            <v>-</v>
          </cell>
          <cell r="J9">
            <v>15000</v>
          </cell>
          <cell r="L9">
            <v>15000</v>
          </cell>
        </row>
        <row r="10">
          <cell r="A10" t="str">
            <v>AG02</v>
          </cell>
          <cell r="B10" t="str">
            <v>Arena Gruesa</v>
          </cell>
          <cell r="E10" t="str">
            <v>M3</v>
          </cell>
          <cell r="F10" t="str">
            <v>-</v>
          </cell>
          <cell r="G10">
            <v>51000</v>
          </cell>
          <cell r="H10" t="str">
            <v>-</v>
          </cell>
          <cell r="I10" t="str">
            <v>-</v>
          </cell>
          <cell r="J10">
            <v>51000</v>
          </cell>
          <cell r="L10">
            <v>51000</v>
          </cell>
        </row>
        <row r="11">
          <cell r="A11" t="str">
            <v>AG03</v>
          </cell>
          <cell r="B11" t="str">
            <v>Arena mediana</v>
          </cell>
          <cell r="E11" t="str">
            <v>M3</v>
          </cell>
          <cell r="F11" t="str">
            <v>-</v>
          </cell>
          <cell r="G11">
            <v>51000</v>
          </cell>
          <cell r="H11" t="str">
            <v>-</v>
          </cell>
          <cell r="I11" t="str">
            <v>-</v>
          </cell>
          <cell r="J11">
            <v>51000</v>
          </cell>
          <cell r="L11">
            <v>51000</v>
          </cell>
        </row>
        <row r="12">
          <cell r="A12" t="str">
            <v>AG04</v>
          </cell>
          <cell r="B12" t="str">
            <v>Base granular tipo INVIAS</v>
          </cell>
          <cell r="E12" t="str">
            <v>M3</v>
          </cell>
          <cell r="F12">
            <v>38500</v>
          </cell>
          <cell r="G12" t="str">
            <v>-</v>
          </cell>
          <cell r="H12" t="str">
            <v>-</v>
          </cell>
          <cell r="I12">
            <v>38000</v>
          </cell>
          <cell r="J12">
            <v>38000</v>
          </cell>
          <cell r="L12">
            <v>38500</v>
          </cell>
        </row>
        <row r="13">
          <cell r="A13" t="str">
            <v>AG05</v>
          </cell>
          <cell r="B13" t="str">
            <v>Grava 1/2</v>
          </cell>
          <cell r="E13" t="str">
            <v>M3</v>
          </cell>
          <cell r="F13" t="str">
            <v>-</v>
          </cell>
          <cell r="G13" t="str">
            <v>-</v>
          </cell>
          <cell r="H13">
            <v>44100</v>
          </cell>
          <cell r="I13" t="str">
            <v>-</v>
          </cell>
          <cell r="J13">
            <v>44100</v>
          </cell>
          <cell r="L13">
            <v>44100</v>
          </cell>
        </row>
        <row r="14">
          <cell r="A14" t="str">
            <v>AG06</v>
          </cell>
          <cell r="B14" t="str">
            <v>Grava 3/4</v>
          </cell>
          <cell r="E14" t="str">
            <v>M3</v>
          </cell>
          <cell r="F14">
            <v>40500</v>
          </cell>
          <cell r="G14">
            <v>66000</v>
          </cell>
          <cell r="H14">
            <v>41400</v>
          </cell>
          <cell r="I14">
            <v>40500</v>
          </cell>
          <cell r="J14">
            <v>40500</v>
          </cell>
          <cell r="L14">
            <v>40500</v>
          </cell>
        </row>
        <row r="15">
          <cell r="A15" t="str">
            <v>AG07</v>
          </cell>
          <cell r="B15" t="str">
            <v>Roca Muerta</v>
          </cell>
          <cell r="E15" t="str">
            <v>M3</v>
          </cell>
          <cell r="F15" t="str">
            <v>-</v>
          </cell>
          <cell r="G15">
            <v>48000</v>
          </cell>
          <cell r="H15">
            <v>7000</v>
          </cell>
          <cell r="I15" t="str">
            <v>-</v>
          </cell>
          <cell r="J15">
            <v>7000</v>
          </cell>
          <cell r="L15">
            <v>7000</v>
          </cell>
        </row>
        <row r="16">
          <cell r="A16" t="str">
            <v>AG08</v>
          </cell>
          <cell r="B16" t="str">
            <v>Subbase granular tipo INVIAS</v>
          </cell>
          <cell r="E16" t="str">
            <v>M3</v>
          </cell>
          <cell r="F16">
            <v>35000</v>
          </cell>
          <cell r="G16" t="str">
            <v>-</v>
          </cell>
          <cell r="H16" t="str">
            <v>-</v>
          </cell>
          <cell r="I16">
            <v>37000</v>
          </cell>
          <cell r="J16">
            <v>35000</v>
          </cell>
          <cell r="L16">
            <v>35000</v>
          </cell>
        </row>
        <row r="17">
          <cell r="A17" t="str">
            <v>AG09</v>
          </cell>
          <cell r="B17" t="str">
            <v>Transporte de Arena-Cali Sur</v>
          </cell>
          <cell r="E17" t="str">
            <v>M3</v>
          </cell>
          <cell r="F17" t="str">
            <v>-</v>
          </cell>
          <cell r="G17" t="str">
            <v>-</v>
          </cell>
          <cell r="H17">
            <v>23000</v>
          </cell>
          <cell r="I17" t="str">
            <v>-</v>
          </cell>
          <cell r="J17">
            <v>23000</v>
          </cell>
          <cell r="L17">
            <v>23000</v>
          </cell>
        </row>
        <row r="18">
          <cell r="A18" t="str">
            <v>AG10</v>
          </cell>
          <cell r="B18" t="str">
            <v>Transporte de Gravas-Cali Sur</v>
          </cell>
          <cell r="E18" t="str">
            <v>M3</v>
          </cell>
          <cell r="F18" t="str">
            <v>-</v>
          </cell>
          <cell r="G18" t="str">
            <v>-</v>
          </cell>
          <cell r="H18">
            <v>12000</v>
          </cell>
          <cell r="I18" t="str">
            <v>-</v>
          </cell>
          <cell r="J18">
            <v>12000</v>
          </cell>
          <cell r="L18">
            <v>12000</v>
          </cell>
        </row>
        <row r="19">
          <cell r="A19" t="str">
            <v>AG11</v>
          </cell>
          <cell r="B19" t="str">
            <v>Transporte de Roca-Cali Sur</v>
          </cell>
          <cell r="E19" t="str">
            <v>M3</v>
          </cell>
          <cell r="F19" t="str">
            <v>-</v>
          </cell>
          <cell r="G19" t="str">
            <v>-</v>
          </cell>
          <cell r="H19">
            <v>15000</v>
          </cell>
          <cell r="I19" t="str">
            <v>-</v>
          </cell>
          <cell r="J19">
            <v>15000</v>
          </cell>
          <cell r="L19">
            <v>15000</v>
          </cell>
        </row>
        <row r="20">
          <cell r="A20" t="str">
            <v>AG12</v>
          </cell>
          <cell r="B20" t="str">
            <v>Mezcla asfáltica MDC 25</v>
          </cell>
          <cell r="E20" t="str">
            <v>M3</v>
          </cell>
          <cell r="F20" t="str">
            <v>-</v>
          </cell>
          <cell r="G20" t="str">
            <v>-</v>
          </cell>
          <cell r="H20" t="str">
            <v>-</v>
          </cell>
          <cell r="I20">
            <v>315000</v>
          </cell>
          <cell r="J20">
            <v>315000</v>
          </cell>
          <cell r="L20">
            <v>315000</v>
          </cell>
        </row>
        <row r="21">
          <cell r="A21" t="str">
            <v>AG13</v>
          </cell>
          <cell r="B21" t="str">
            <v>Mezcla asfáltica MDC 19</v>
          </cell>
          <cell r="E21" t="str">
            <v>M3</v>
          </cell>
          <cell r="F21" t="str">
            <v>-</v>
          </cell>
          <cell r="G21" t="str">
            <v>-</v>
          </cell>
          <cell r="H21" t="str">
            <v>-</v>
          </cell>
          <cell r="I21">
            <v>315000</v>
          </cell>
          <cell r="J21">
            <v>315000</v>
          </cell>
          <cell r="L21">
            <v>315000</v>
          </cell>
        </row>
        <row r="22">
          <cell r="A22" t="str">
            <v>AG14</v>
          </cell>
          <cell r="B22" t="str">
            <v>Emulsión asfáltica</v>
          </cell>
          <cell r="E22" t="str">
            <v>GLN</v>
          </cell>
          <cell r="F22" t="str">
            <v>-</v>
          </cell>
          <cell r="G22" t="str">
            <v>-</v>
          </cell>
          <cell r="H22" t="str">
            <v>-</v>
          </cell>
          <cell r="I22">
            <v>5000</v>
          </cell>
          <cell r="J22">
            <v>5000</v>
          </cell>
          <cell r="L22">
            <v>5000</v>
          </cell>
        </row>
        <row r="28">
          <cell r="A28" t="str">
            <v>PX01</v>
          </cell>
          <cell r="B28" t="str">
            <v>Concreto premezclado 3000 PSI</v>
          </cell>
          <cell r="E28" t="str">
            <v>M3</v>
          </cell>
          <cell r="F28">
            <v>319987.68</v>
          </cell>
          <cell r="I28">
            <v>319987.68</v>
          </cell>
          <cell r="K28">
            <v>319987.68</v>
          </cell>
        </row>
        <row r="29">
          <cell r="A29" t="str">
            <v>PX02</v>
          </cell>
          <cell r="B29" t="str">
            <v>Concreto premezclado bombeable 3000 PSI</v>
          </cell>
          <cell r="E29" t="str">
            <v>M3</v>
          </cell>
          <cell r="F29">
            <v>334931.73</v>
          </cell>
          <cell r="I29">
            <v>334931.73</v>
          </cell>
          <cell r="K29">
            <v>334931.73</v>
          </cell>
        </row>
        <row r="30">
          <cell r="A30" t="str">
            <v>PX03</v>
          </cell>
          <cell r="B30" t="str">
            <v>Concreto premezclado 4000 PSI</v>
          </cell>
          <cell r="E30" t="str">
            <v>M3</v>
          </cell>
          <cell r="F30">
            <v>342083.45</v>
          </cell>
          <cell r="I30">
            <v>342083.45</v>
          </cell>
          <cell r="K30">
            <v>342083.45</v>
          </cell>
        </row>
        <row r="31">
          <cell r="A31" t="str">
            <v>PX04</v>
          </cell>
          <cell r="B31" t="str">
            <v>Concreto premezclado bombeable 4000 PSI</v>
          </cell>
          <cell r="E31" t="str">
            <v>M3</v>
          </cell>
          <cell r="F31">
            <v>353533.77</v>
          </cell>
          <cell r="I31">
            <v>353533.77</v>
          </cell>
          <cell r="K31">
            <v>353533.77</v>
          </cell>
        </row>
        <row r="32">
          <cell r="A32" t="str">
            <v>PX05</v>
          </cell>
          <cell r="B32" t="str">
            <v>Concreto premezclado bombeable 5000 PSI</v>
          </cell>
          <cell r="E32" t="str">
            <v>M3</v>
          </cell>
          <cell r="F32">
            <v>364817.31</v>
          </cell>
          <cell r="I32">
            <v>364817.31</v>
          </cell>
          <cell r="K32">
            <v>364817.31</v>
          </cell>
        </row>
        <row r="33">
          <cell r="A33" t="str">
            <v>PX06</v>
          </cell>
          <cell r="B33" t="str">
            <v>Concreto premezclado MR=40</v>
          </cell>
          <cell r="E33" t="str">
            <v>M3</v>
          </cell>
          <cell r="F33">
            <v>408495</v>
          </cell>
          <cell r="I33">
            <v>408495</v>
          </cell>
          <cell r="K33">
            <v>408495</v>
          </cell>
        </row>
        <row r="38">
          <cell r="A38" t="str">
            <v>HV01</v>
          </cell>
          <cell r="B38" t="str">
            <v>Tablon otobo</v>
          </cell>
          <cell r="E38" t="str">
            <v>UND</v>
          </cell>
          <cell r="F38" t="str">
            <v>-</v>
          </cell>
          <cell r="G38">
            <v>18200</v>
          </cell>
          <cell r="I38">
            <v>18200</v>
          </cell>
          <cell r="K38">
            <v>18200</v>
          </cell>
        </row>
        <row r="39">
          <cell r="A39" t="str">
            <v>HV02</v>
          </cell>
          <cell r="B39" t="str">
            <v>Talicon</v>
          </cell>
          <cell r="E39" t="str">
            <v>UND</v>
          </cell>
          <cell r="F39" t="str">
            <v>-</v>
          </cell>
          <cell r="G39">
            <v>2550</v>
          </cell>
          <cell r="I39">
            <v>2550</v>
          </cell>
          <cell r="K39">
            <v>2550</v>
          </cell>
        </row>
        <row r="40">
          <cell r="A40" t="str">
            <v>HV03</v>
          </cell>
          <cell r="B40" t="str">
            <v>Tela Geotextil no tejido 1600-S X 3.50</v>
          </cell>
          <cell r="E40" t="str">
            <v>UND</v>
          </cell>
          <cell r="F40" t="str">
            <v>-</v>
          </cell>
          <cell r="G40">
            <v>2308.1999999999998</v>
          </cell>
          <cell r="I40">
            <v>2308.1999999999998</v>
          </cell>
          <cell r="K40">
            <v>2308.1999999999998</v>
          </cell>
        </row>
        <row r="41">
          <cell r="A41" t="str">
            <v>HV04</v>
          </cell>
          <cell r="B41" t="str">
            <v>Estuco listo</v>
          </cell>
          <cell r="E41" t="str">
            <v>KG</v>
          </cell>
          <cell r="F41">
            <v>972</v>
          </cell>
          <cell r="G41" t="str">
            <v>-</v>
          </cell>
          <cell r="I41">
            <v>972</v>
          </cell>
          <cell r="K41">
            <v>972</v>
          </cell>
        </row>
        <row r="42">
          <cell r="A42" t="str">
            <v>HV05</v>
          </cell>
          <cell r="B42" t="str">
            <v>Impaestuco</v>
          </cell>
          <cell r="E42" t="str">
            <v>KG</v>
          </cell>
          <cell r="F42">
            <v>1592</v>
          </cell>
          <cell r="G42" t="str">
            <v>-</v>
          </cell>
          <cell r="I42">
            <v>1592</v>
          </cell>
          <cell r="K42">
            <v>1592</v>
          </cell>
        </row>
        <row r="43">
          <cell r="A43" t="str">
            <v>HV06</v>
          </cell>
          <cell r="B43" t="str">
            <v>SIKA</v>
          </cell>
          <cell r="E43" t="str">
            <v>KG</v>
          </cell>
          <cell r="F43">
            <v>10900</v>
          </cell>
          <cell r="G43" t="str">
            <v>-</v>
          </cell>
          <cell r="I43">
            <v>10900</v>
          </cell>
          <cell r="K43">
            <v>10900</v>
          </cell>
        </row>
        <row r="44">
          <cell r="A44" t="str">
            <v>HV07</v>
          </cell>
          <cell r="B44" t="str">
            <v>SIKA ANTISOL ROJO</v>
          </cell>
          <cell r="E44" t="str">
            <v>KG</v>
          </cell>
          <cell r="F44" t="str">
            <v>-</v>
          </cell>
          <cell r="G44">
            <v>15593.75</v>
          </cell>
          <cell r="I44">
            <v>15593.75</v>
          </cell>
          <cell r="K44">
            <v>15593.75</v>
          </cell>
        </row>
        <row r="45">
          <cell r="A45" t="str">
            <v>HV08</v>
          </cell>
          <cell r="B45" t="str">
            <v>Cemento blanco Argos</v>
          </cell>
          <cell r="E45" t="str">
            <v>KG</v>
          </cell>
          <cell r="F45">
            <v>1000</v>
          </cell>
          <cell r="G45" t="str">
            <v>-</v>
          </cell>
          <cell r="I45">
            <v>1000</v>
          </cell>
          <cell r="K45">
            <v>1000</v>
          </cell>
        </row>
        <row r="46">
          <cell r="A46" t="str">
            <v>HV09</v>
          </cell>
          <cell r="B46" t="str">
            <v>Prado trenza</v>
          </cell>
          <cell r="E46" t="str">
            <v>M2</v>
          </cell>
          <cell r="K46">
            <v>3200</v>
          </cell>
        </row>
        <row r="47">
          <cell r="A47" t="str">
            <v>HV10</v>
          </cell>
          <cell r="B47" t="str">
            <v>Tierra agricola negra</v>
          </cell>
          <cell r="E47" t="str">
            <v>M3</v>
          </cell>
          <cell r="K47">
            <v>28000</v>
          </cell>
        </row>
        <row r="48">
          <cell r="A48" t="str">
            <v>HV11</v>
          </cell>
          <cell r="B48" t="str">
            <v>Piola Gruesa</v>
          </cell>
          <cell r="E48" t="str">
            <v>ROL</v>
          </cell>
          <cell r="K48">
            <v>2700</v>
          </cell>
        </row>
        <row r="49">
          <cell r="A49" t="str">
            <v>HV12</v>
          </cell>
          <cell r="B49" t="str">
            <v>Tela Fibra tejida H=2.1M</v>
          </cell>
          <cell r="E49" t="str">
            <v>UND</v>
          </cell>
          <cell r="K49">
            <v>7500</v>
          </cell>
        </row>
        <row r="50">
          <cell r="A50" t="str">
            <v>HV13</v>
          </cell>
          <cell r="B50" t="str">
            <v>Tierra abonada</v>
          </cell>
          <cell r="E50" t="str">
            <v>M3</v>
          </cell>
          <cell r="K50">
            <v>37550</v>
          </cell>
        </row>
        <row r="51">
          <cell r="A51" t="str">
            <v>HV14</v>
          </cell>
          <cell r="B51" t="str">
            <v>Planta ornamental grande H= 50- 80 cm</v>
          </cell>
          <cell r="E51" t="str">
            <v>UND</v>
          </cell>
          <cell r="K51">
            <v>11000</v>
          </cell>
        </row>
        <row r="52">
          <cell r="A52" t="str">
            <v>HV15</v>
          </cell>
          <cell r="B52" t="str">
            <v>Costal de fique</v>
          </cell>
          <cell r="E52" t="str">
            <v>M2</v>
          </cell>
          <cell r="K52">
            <v>741</v>
          </cell>
        </row>
        <row r="53">
          <cell r="A53" t="str">
            <v>HV16</v>
          </cell>
          <cell r="B53" t="str">
            <v>Vareta 2"x2"x3M Otobo</v>
          </cell>
          <cell r="E53" t="str">
            <v>UND</v>
          </cell>
          <cell r="K53">
            <v>3200</v>
          </cell>
        </row>
        <row r="54">
          <cell r="A54" t="str">
            <v>HV17</v>
          </cell>
          <cell r="B54" t="str">
            <v>Cuarton 2"x4"x300"</v>
          </cell>
          <cell r="E54" t="str">
            <v>UND</v>
          </cell>
          <cell r="K54">
            <v>4000</v>
          </cell>
        </row>
        <row r="55">
          <cell r="A55" t="str">
            <v>HV18</v>
          </cell>
          <cell r="B55" t="str">
            <v>Guadua (taco) 2.50-3M</v>
          </cell>
          <cell r="E55" t="str">
            <v>UND</v>
          </cell>
          <cell r="K55">
            <v>11700</v>
          </cell>
        </row>
        <row r="56">
          <cell r="A56" t="str">
            <v>HV19</v>
          </cell>
          <cell r="B56" t="str">
            <v>Formaleta Metálica</v>
          </cell>
          <cell r="E56" t="str">
            <v>UND/Día</v>
          </cell>
          <cell r="K56">
            <v>45000</v>
          </cell>
        </row>
        <row r="57">
          <cell r="A57" t="str">
            <v>HV20</v>
          </cell>
          <cell r="B57" t="str">
            <v>Teja Galvanizada Trapezoidal</v>
          </cell>
          <cell r="E57" t="str">
            <v>UND</v>
          </cell>
          <cell r="K57">
            <v>15517</v>
          </cell>
        </row>
        <row r="58">
          <cell r="A58" t="str">
            <v>HV21</v>
          </cell>
          <cell r="B58" t="str">
            <v>Letras de acrílico (incl. Insta)</v>
          </cell>
          <cell r="E58" t="str">
            <v>UND</v>
          </cell>
          <cell r="K58">
            <v>2180300</v>
          </cell>
        </row>
        <row r="63">
          <cell r="A63" t="str">
            <v>PT01</v>
          </cell>
          <cell r="B63" t="str">
            <v xml:space="preserve">Ajustador incolor 121204 Pintuco </v>
          </cell>
          <cell r="E63" t="str">
            <v>GL</v>
          </cell>
          <cell r="F63">
            <v>35613.129999999997</v>
          </cell>
          <cell r="G63" t="str">
            <v>-</v>
          </cell>
          <cell r="I63">
            <v>35613.129999999997</v>
          </cell>
          <cell r="K63">
            <v>35613.129999999997</v>
          </cell>
        </row>
        <row r="64">
          <cell r="A64" t="str">
            <v>PT02</v>
          </cell>
          <cell r="B64" t="str">
            <v>Thinner alta calidad 12101 Pintuco</v>
          </cell>
          <cell r="E64" t="str">
            <v>GL</v>
          </cell>
          <cell r="F64">
            <v>36352.120000000003</v>
          </cell>
          <cell r="G64" t="str">
            <v>-</v>
          </cell>
          <cell r="I64">
            <v>36352.120000000003</v>
          </cell>
          <cell r="K64">
            <v>36352.120000000003</v>
          </cell>
        </row>
        <row r="65">
          <cell r="A65" t="str">
            <v>PT03</v>
          </cell>
          <cell r="B65" t="str">
            <v>Thiner corriente</v>
          </cell>
          <cell r="E65" t="str">
            <v>GL</v>
          </cell>
          <cell r="F65" t="str">
            <v>-</v>
          </cell>
          <cell r="G65">
            <v>15000</v>
          </cell>
          <cell r="I65">
            <v>15000</v>
          </cell>
          <cell r="K65">
            <v>15000</v>
          </cell>
        </row>
        <row r="66">
          <cell r="A66" t="str">
            <v>PT04</v>
          </cell>
          <cell r="B66" t="str">
            <v>Tráfico ACRIL base Solv negro 13756</v>
          </cell>
          <cell r="E66" t="str">
            <v>GL</v>
          </cell>
          <cell r="F66">
            <v>86059.61</v>
          </cell>
          <cell r="G66" t="str">
            <v>-</v>
          </cell>
          <cell r="I66">
            <v>86059.61</v>
          </cell>
          <cell r="K66">
            <v>86059.61</v>
          </cell>
        </row>
        <row r="67">
          <cell r="A67" t="str">
            <v>PT05</v>
          </cell>
          <cell r="B67" t="str">
            <v xml:space="preserve">Tráfico amarillo Pintuco 3712 </v>
          </cell>
          <cell r="E67" t="str">
            <v>GL</v>
          </cell>
          <cell r="F67">
            <v>79809.73</v>
          </cell>
          <cell r="G67">
            <v>85000</v>
          </cell>
          <cell r="I67">
            <v>79809.73</v>
          </cell>
          <cell r="K67">
            <v>79809.73</v>
          </cell>
        </row>
        <row r="68">
          <cell r="A68" t="str">
            <v>PT06</v>
          </cell>
          <cell r="B68" t="str">
            <v>Tráfico blanco Pintuco 3713</v>
          </cell>
          <cell r="E68" t="str">
            <v>GL</v>
          </cell>
          <cell r="F68">
            <v>79960.86</v>
          </cell>
          <cell r="G68">
            <v>85000</v>
          </cell>
          <cell r="I68">
            <v>79960.86</v>
          </cell>
          <cell r="K68">
            <v>79960.86</v>
          </cell>
        </row>
        <row r="69">
          <cell r="A69" t="str">
            <v>PT07</v>
          </cell>
          <cell r="B69" t="str">
            <v>Microesfera para tráfico</v>
          </cell>
          <cell r="E69" t="str">
            <v>KG</v>
          </cell>
          <cell r="F69" t="str">
            <v>-</v>
          </cell>
          <cell r="G69">
            <v>19000</v>
          </cell>
          <cell r="I69">
            <v>19000</v>
          </cell>
          <cell r="K69">
            <v>19000</v>
          </cell>
        </row>
        <row r="70">
          <cell r="A70" t="str">
            <v>PT08</v>
          </cell>
          <cell r="B70" t="str">
            <v>Xilól para tráfico</v>
          </cell>
          <cell r="E70" t="str">
            <v>GL</v>
          </cell>
          <cell r="F70" t="str">
            <v>-</v>
          </cell>
          <cell r="G70">
            <v>28000</v>
          </cell>
          <cell r="I70">
            <v>28000</v>
          </cell>
          <cell r="K70">
            <v>28000</v>
          </cell>
        </row>
        <row r="71">
          <cell r="A71" t="str">
            <v>PT09</v>
          </cell>
          <cell r="B71" t="str">
            <v>Esmalte pintura</v>
          </cell>
          <cell r="E71" t="str">
            <v>GL</v>
          </cell>
          <cell r="I71">
            <v>62320</v>
          </cell>
          <cell r="K71">
            <v>62320</v>
          </cell>
        </row>
        <row r="75">
          <cell r="A75" t="str">
            <v>HS01</v>
          </cell>
          <cell r="B75" t="str">
            <v>Tubo SAN 2 PAVCO</v>
          </cell>
          <cell r="E75" t="str">
            <v>ML</v>
          </cell>
          <cell r="F75">
            <v>9306.7999999999993</v>
          </cell>
          <cell r="G75">
            <v>9305.7999999999993</v>
          </cell>
          <cell r="I75">
            <v>9305.7999999999993</v>
          </cell>
          <cell r="K75">
            <v>9306.7999999999993</v>
          </cell>
        </row>
        <row r="76">
          <cell r="A76" t="str">
            <v>HS02</v>
          </cell>
          <cell r="B76" t="str">
            <v>Tubo SAN 4 PAVCO</v>
          </cell>
          <cell r="E76" t="str">
            <v>ML</v>
          </cell>
          <cell r="F76">
            <v>19372.810000000001</v>
          </cell>
          <cell r="G76">
            <v>19372.009999999998</v>
          </cell>
          <cell r="I76">
            <v>19372.009999999998</v>
          </cell>
          <cell r="K76">
            <v>19372.810000000001</v>
          </cell>
        </row>
        <row r="77">
          <cell r="A77" t="str">
            <v>HS03</v>
          </cell>
          <cell r="B77" t="str">
            <v>Tubo SAN 6 PAVCO</v>
          </cell>
          <cell r="E77" t="str">
            <v>ML</v>
          </cell>
          <cell r="F77">
            <v>41025.06</v>
          </cell>
          <cell r="G77">
            <v>41024.06</v>
          </cell>
          <cell r="I77">
            <v>41024.06</v>
          </cell>
          <cell r="K77">
            <v>41025.06</v>
          </cell>
        </row>
        <row r="78">
          <cell r="A78" t="str">
            <v>HS04</v>
          </cell>
          <cell r="B78" t="str">
            <v>Tubo SAN 8 PAVCO NOVAFORT</v>
          </cell>
          <cell r="E78" t="str">
            <v>ML</v>
          </cell>
          <cell r="F78">
            <v>51763.41</v>
          </cell>
          <cell r="G78">
            <v>73803.8</v>
          </cell>
          <cell r="I78">
            <v>51763.41</v>
          </cell>
          <cell r="K78">
            <v>51763.41</v>
          </cell>
        </row>
        <row r="79">
          <cell r="A79" t="str">
            <v>HS05</v>
          </cell>
          <cell r="B79" t="str">
            <v>Unión SAN 2 PAVCO</v>
          </cell>
          <cell r="E79" t="str">
            <v>UND</v>
          </cell>
          <cell r="F79">
            <v>2019.43</v>
          </cell>
          <cell r="G79">
            <v>2019.43</v>
          </cell>
          <cell r="I79">
            <v>2019.43</v>
          </cell>
          <cell r="K79">
            <v>2019.43</v>
          </cell>
        </row>
        <row r="80">
          <cell r="A80" t="str">
            <v>HS06</v>
          </cell>
          <cell r="B80" t="str">
            <v>Unión SAN 4 PAVCO</v>
          </cell>
          <cell r="E80" t="str">
            <v>UND</v>
          </cell>
          <cell r="F80">
            <v>5822.67</v>
          </cell>
          <cell r="G80">
            <v>5822.67</v>
          </cell>
          <cell r="I80">
            <v>5822.67</v>
          </cell>
          <cell r="K80">
            <v>5822.67</v>
          </cell>
        </row>
        <row r="81">
          <cell r="A81" t="str">
            <v>HS07</v>
          </cell>
          <cell r="B81" t="str">
            <v>Unión SAN 6 PAVCO</v>
          </cell>
          <cell r="E81" t="str">
            <v>UND</v>
          </cell>
          <cell r="F81">
            <v>25523.119999999999</v>
          </cell>
          <cell r="G81">
            <v>25523.119999999999</v>
          </cell>
          <cell r="I81">
            <v>25523.119999999999</v>
          </cell>
          <cell r="K81">
            <v>25523.119999999999</v>
          </cell>
        </row>
        <row r="82">
          <cell r="A82" t="str">
            <v>HS08</v>
          </cell>
          <cell r="B82" t="str">
            <v>Unión SAN 8 PAVCO NOVAFORT</v>
          </cell>
          <cell r="E82" t="str">
            <v>UND</v>
          </cell>
          <cell r="F82">
            <v>47891.35</v>
          </cell>
          <cell r="G82">
            <v>73459.89</v>
          </cell>
          <cell r="I82">
            <v>47891.35</v>
          </cell>
          <cell r="K82">
            <v>47891.35</v>
          </cell>
        </row>
        <row r="83">
          <cell r="A83" t="str">
            <v>HS09</v>
          </cell>
          <cell r="B83" t="str">
            <v>Codo SAN CXE 2x45 PAVCO</v>
          </cell>
          <cell r="E83" t="str">
            <v>UND</v>
          </cell>
          <cell r="F83">
            <v>2997.61</v>
          </cell>
          <cell r="G83">
            <v>2997.61</v>
          </cell>
          <cell r="I83">
            <v>2997.61</v>
          </cell>
          <cell r="K83">
            <v>2997.61</v>
          </cell>
        </row>
        <row r="84">
          <cell r="A84" t="str">
            <v>HS10</v>
          </cell>
          <cell r="B84" t="str">
            <v>Codo SAN CXE 2x90 PAVCO</v>
          </cell>
          <cell r="E84" t="str">
            <v>UND</v>
          </cell>
          <cell r="F84">
            <v>3088.05</v>
          </cell>
          <cell r="G84">
            <v>3088.05</v>
          </cell>
          <cell r="I84">
            <v>3088.05</v>
          </cell>
          <cell r="K84">
            <v>3088.05</v>
          </cell>
        </row>
        <row r="85">
          <cell r="A85" t="str">
            <v>HS11</v>
          </cell>
          <cell r="B85" t="str">
            <v>Codo SAN CXE 4x45 PAVCO</v>
          </cell>
          <cell r="E85" t="str">
            <v>UND</v>
          </cell>
          <cell r="F85">
            <v>11243.12</v>
          </cell>
          <cell r="G85">
            <v>11243.12</v>
          </cell>
          <cell r="I85">
            <v>11243.12</v>
          </cell>
          <cell r="K85">
            <v>11243.12</v>
          </cell>
        </row>
        <row r="86">
          <cell r="A86" t="str">
            <v>HS12</v>
          </cell>
          <cell r="B86" t="str">
            <v>Codo SAN CXE 4x90 PAVCO</v>
          </cell>
          <cell r="E86" t="str">
            <v>UND</v>
          </cell>
          <cell r="F86">
            <v>12320.07</v>
          </cell>
          <cell r="G86">
            <v>12320.07</v>
          </cell>
          <cell r="I86">
            <v>12320.07</v>
          </cell>
          <cell r="K86">
            <v>12320.07</v>
          </cell>
        </row>
        <row r="87">
          <cell r="A87" t="str">
            <v>HS13</v>
          </cell>
          <cell r="B87" t="str">
            <v>Codo SAN CXE 4x22.5 PAVCO</v>
          </cell>
          <cell r="E87" t="str">
            <v>UND</v>
          </cell>
          <cell r="F87">
            <v>10906.35</v>
          </cell>
          <cell r="G87" t="str">
            <v>-</v>
          </cell>
          <cell r="I87">
            <v>10906.35</v>
          </cell>
          <cell r="K87">
            <v>10906.35</v>
          </cell>
        </row>
        <row r="88">
          <cell r="A88" t="str">
            <v>HS14</v>
          </cell>
          <cell r="B88" t="str">
            <v>TEE SAN DOBLE 2 PAVCO</v>
          </cell>
          <cell r="E88" t="str">
            <v>UND</v>
          </cell>
          <cell r="F88">
            <v>5108.67</v>
          </cell>
          <cell r="G88">
            <v>9603.2999999999993</v>
          </cell>
          <cell r="I88">
            <v>5108.67</v>
          </cell>
          <cell r="K88">
            <v>5108.67</v>
          </cell>
        </row>
        <row r="89">
          <cell r="A89" t="str">
            <v>HS15</v>
          </cell>
          <cell r="B89" t="str">
            <v>TEE SAN DOBLE 4 PAVCO</v>
          </cell>
          <cell r="E89" t="str">
            <v>UND</v>
          </cell>
          <cell r="F89">
            <v>13236.37</v>
          </cell>
          <cell r="G89">
            <v>34325.550000000003</v>
          </cell>
          <cell r="I89">
            <v>13236.37</v>
          </cell>
          <cell r="K89">
            <v>13236.37</v>
          </cell>
        </row>
        <row r="90">
          <cell r="A90" t="str">
            <v>HS16</v>
          </cell>
          <cell r="B90" t="str">
            <v>TEE SAN DOBLE 6 PAVCO</v>
          </cell>
          <cell r="E90" t="str">
            <v>UND</v>
          </cell>
          <cell r="F90">
            <v>121300.27</v>
          </cell>
          <cell r="G90" t="str">
            <v>-</v>
          </cell>
          <cell r="I90">
            <v>121300.27</v>
          </cell>
          <cell r="K90">
            <v>121300.27</v>
          </cell>
        </row>
        <row r="91">
          <cell r="A91" t="str">
            <v>HS17</v>
          </cell>
          <cell r="B91" t="str">
            <v>TEE SAN DOBLE 8 PAVCO</v>
          </cell>
          <cell r="E91" t="str">
            <v>UND</v>
          </cell>
          <cell r="F91">
            <v>252625.1</v>
          </cell>
          <cell r="G91" t="str">
            <v>-</v>
          </cell>
          <cell r="I91">
            <v>252625.1</v>
          </cell>
          <cell r="K91">
            <v>252625.1</v>
          </cell>
        </row>
        <row r="92">
          <cell r="A92" t="str">
            <v>HS18</v>
          </cell>
          <cell r="B92" t="str">
            <v>YEE SAN 2 PAVCO</v>
          </cell>
          <cell r="E92" t="str">
            <v>UND</v>
          </cell>
          <cell r="F92">
            <v>5744.13</v>
          </cell>
          <cell r="G92">
            <v>5744.13</v>
          </cell>
          <cell r="I92">
            <v>5744.13</v>
          </cell>
          <cell r="K92">
            <v>5744.13</v>
          </cell>
        </row>
        <row r="93">
          <cell r="A93" t="str">
            <v>HS19</v>
          </cell>
          <cell r="B93" t="str">
            <v>YEE SAN 4 PAVCO</v>
          </cell>
          <cell r="E93" t="str">
            <v>UND</v>
          </cell>
          <cell r="F93">
            <v>20344.240000000002</v>
          </cell>
          <cell r="G93">
            <v>20344.240000000002</v>
          </cell>
          <cell r="I93">
            <v>20344.240000000002</v>
          </cell>
          <cell r="K93">
            <v>20344.240000000002</v>
          </cell>
        </row>
        <row r="94">
          <cell r="A94" t="str">
            <v>HS20</v>
          </cell>
          <cell r="B94" t="str">
            <v>YEE SAN 6 PAVCO</v>
          </cell>
          <cell r="E94" t="str">
            <v>UND</v>
          </cell>
          <cell r="F94">
            <v>97143.27</v>
          </cell>
          <cell r="G94">
            <v>97143.27</v>
          </cell>
          <cell r="I94">
            <v>97143.27</v>
          </cell>
          <cell r="K94">
            <v>97143.27</v>
          </cell>
        </row>
        <row r="95">
          <cell r="A95" t="str">
            <v>HS21</v>
          </cell>
          <cell r="B95" t="str">
            <v>YEE SAN 8 PAVCO</v>
          </cell>
          <cell r="E95" t="str">
            <v>UND</v>
          </cell>
          <cell r="F95">
            <v>252625.1</v>
          </cell>
          <cell r="G95">
            <v>252625.1</v>
          </cell>
          <cell r="I95">
            <v>252625.1</v>
          </cell>
          <cell r="K95">
            <v>252625.1</v>
          </cell>
        </row>
        <row r="96">
          <cell r="A96" t="str">
            <v>HS22</v>
          </cell>
          <cell r="B96" t="str">
            <v>YEE SAN RED 3X2 PAVCO</v>
          </cell>
          <cell r="E96" t="str">
            <v>UND</v>
          </cell>
          <cell r="F96">
            <v>11144.35</v>
          </cell>
          <cell r="G96" t="str">
            <v>-</v>
          </cell>
          <cell r="I96">
            <v>11144.35</v>
          </cell>
          <cell r="K96">
            <v>11144.35</v>
          </cell>
        </row>
        <row r="97">
          <cell r="A97" t="str">
            <v>HS23</v>
          </cell>
          <cell r="B97" t="str">
            <v>YEE SAN RED 4X2 PAVCO</v>
          </cell>
          <cell r="E97" t="str">
            <v>UND</v>
          </cell>
          <cell r="F97">
            <v>17463.25</v>
          </cell>
          <cell r="G97">
            <v>17463.25</v>
          </cell>
          <cell r="I97">
            <v>17463.25</v>
          </cell>
          <cell r="K97">
            <v>17463.25</v>
          </cell>
        </row>
        <row r="98">
          <cell r="A98" t="str">
            <v>HS24</v>
          </cell>
          <cell r="B98" t="str">
            <v>YEE SAN RED 4X3 PAVCO</v>
          </cell>
          <cell r="E98" t="str">
            <v>UND</v>
          </cell>
          <cell r="F98">
            <v>17463.25</v>
          </cell>
          <cell r="G98">
            <v>17463.25</v>
          </cell>
          <cell r="I98">
            <v>17463.25</v>
          </cell>
          <cell r="K98">
            <v>17463.25</v>
          </cell>
        </row>
        <row r="99">
          <cell r="A99" t="str">
            <v>HS25</v>
          </cell>
          <cell r="B99" t="str">
            <v>YEE SAN RED 6X4 PAVCO</v>
          </cell>
          <cell r="E99" t="str">
            <v>UND</v>
          </cell>
          <cell r="F99">
            <v>92516.55</v>
          </cell>
          <cell r="G99">
            <v>92516.55</v>
          </cell>
          <cell r="I99">
            <v>92516.55</v>
          </cell>
          <cell r="K99">
            <v>92516.55</v>
          </cell>
        </row>
        <row r="100">
          <cell r="A100" t="str">
            <v>HS26</v>
          </cell>
          <cell r="B100" t="str">
            <v>SIFON 180º SAN 2 PAVCO</v>
          </cell>
          <cell r="E100" t="str">
            <v>UND</v>
          </cell>
          <cell r="F100">
            <v>4144.7700000000004</v>
          </cell>
          <cell r="G100">
            <v>4144.7700000000004</v>
          </cell>
          <cell r="I100">
            <v>4144.7700000000004</v>
          </cell>
          <cell r="K100">
            <v>4144.7700000000004</v>
          </cell>
        </row>
        <row r="101">
          <cell r="A101" t="str">
            <v>HS27</v>
          </cell>
          <cell r="B101" t="str">
            <v>TUBO PVC 1/2" PAVCO</v>
          </cell>
          <cell r="E101" t="str">
            <v>ML</v>
          </cell>
          <cell r="F101">
            <v>2135.86</v>
          </cell>
          <cell r="G101">
            <v>2134.86</v>
          </cell>
          <cell r="I101">
            <v>2134.86</v>
          </cell>
          <cell r="K101">
            <v>2135.86</v>
          </cell>
        </row>
        <row r="102">
          <cell r="A102" t="str">
            <v>HS28</v>
          </cell>
          <cell r="B102" t="str">
            <v>TUBO PVC 3/4" PAVCO</v>
          </cell>
          <cell r="E102" t="str">
            <v>ML</v>
          </cell>
          <cell r="F102">
            <v>2646.37</v>
          </cell>
          <cell r="G102">
            <v>2645.37</v>
          </cell>
          <cell r="I102">
            <v>2645.37</v>
          </cell>
          <cell r="K102">
            <v>2646.37</v>
          </cell>
        </row>
        <row r="103">
          <cell r="A103" t="str">
            <v>HS29</v>
          </cell>
          <cell r="B103" t="str">
            <v>TUBO PVC 1" PAVCO</v>
          </cell>
          <cell r="E103" t="str">
            <v>ML</v>
          </cell>
          <cell r="F103">
            <v>3713.6</v>
          </cell>
          <cell r="G103">
            <v>3712.8</v>
          </cell>
          <cell r="I103">
            <v>3712.8</v>
          </cell>
          <cell r="K103">
            <v>3713.6</v>
          </cell>
        </row>
        <row r="104">
          <cell r="A104" t="str">
            <v>HS30</v>
          </cell>
          <cell r="B104" t="str">
            <v>TUBO PVC 2" PAVCO</v>
          </cell>
          <cell r="E104" t="str">
            <v>ML</v>
          </cell>
          <cell r="F104">
            <v>13393.26</v>
          </cell>
          <cell r="G104">
            <v>13392.26</v>
          </cell>
          <cell r="I104">
            <v>13392.26</v>
          </cell>
          <cell r="K104">
            <v>13393.26</v>
          </cell>
        </row>
        <row r="105">
          <cell r="A105" t="str">
            <v>HS31</v>
          </cell>
          <cell r="B105" t="str">
            <v>TUBO PVC 3" PAVCO</v>
          </cell>
          <cell r="E105" t="str">
            <v>ML</v>
          </cell>
          <cell r="F105">
            <v>28980.67</v>
          </cell>
          <cell r="G105" t="str">
            <v>-</v>
          </cell>
          <cell r="I105">
            <v>28980.67</v>
          </cell>
          <cell r="K105">
            <v>28980.67</v>
          </cell>
        </row>
        <row r="106">
          <cell r="A106" t="str">
            <v>HS32</v>
          </cell>
          <cell r="B106" t="str">
            <v>TUBO PVC 4" PAVCO</v>
          </cell>
          <cell r="E106" t="str">
            <v>ML</v>
          </cell>
          <cell r="F106">
            <v>49431.41</v>
          </cell>
          <cell r="G106">
            <v>49431.41</v>
          </cell>
          <cell r="I106">
            <v>49431.41</v>
          </cell>
          <cell r="K106">
            <v>49431.41</v>
          </cell>
        </row>
        <row r="107">
          <cell r="A107" t="str">
            <v>HS33</v>
          </cell>
          <cell r="B107" t="str">
            <v>UNIÓN PR 2 pavco</v>
          </cell>
          <cell r="E107" t="str">
            <v>UND</v>
          </cell>
          <cell r="F107">
            <v>3295.11</v>
          </cell>
          <cell r="G107">
            <v>3295.11</v>
          </cell>
          <cell r="I107">
            <v>3295.11</v>
          </cell>
          <cell r="K107">
            <v>3295.11</v>
          </cell>
        </row>
        <row r="108">
          <cell r="A108" t="str">
            <v>HS34</v>
          </cell>
          <cell r="B108" t="str">
            <v>UNIÓN PR 3 pavco</v>
          </cell>
          <cell r="E108" t="str">
            <v>UND</v>
          </cell>
          <cell r="F108">
            <v>16150.68</v>
          </cell>
          <cell r="G108">
            <v>16150.68</v>
          </cell>
          <cell r="I108">
            <v>16150.68</v>
          </cell>
          <cell r="K108">
            <v>16150.68</v>
          </cell>
        </row>
        <row r="109">
          <cell r="A109" t="str">
            <v>HS35</v>
          </cell>
          <cell r="B109" t="str">
            <v>UNIÓN PR 4 pavco</v>
          </cell>
          <cell r="E109" t="str">
            <v>UND</v>
          </cell>
          <cell r="F109">
            <v>35083.58</v>
          </cell>
          <cell r="G109">
            <v>35083.58</v>
          </cell>
          <cell r="I109">
            <v>35083.58</v>
          </cell>
          <cell r="K109">
            <v>35083.58</v>
          </cell>
        </row>
        <row r="110">
          <cell r="A110" t="str">
            <v>HS36</v>
          </cell>
          <cell r="B110" t="str">
            <v>ADAPTADOR H PR 1/2 PAVCO</v>
          </cell>
          <cell r="E110" t="str">
            <v>UND</v>
          </cell>
          <cell r="F110">
            <v>378.42</v>
          </cell>
          <cell r="G110" t="str">
            <v>-</v>
          </cell>
          <cell r="I110">
            <v>378.42</v>
          </cell>
          <cell r="K110">
            <v>378.42</v>
          </cell>
        </row>
        <row r="111">
          <cell r="A111" t="str">
            <v>HS37</v>
          </cell>
          <cell r="B111" t="str">
            <v>ADAPTADOR H PR 3/4 PAVCO</v>
          </cell>
          <cell r="E111" t="str">
            <v>UND</v>
          </cell>
          <cell r="F111">
            <v>683.06</v>
          </cell>
          <cell r="G111" t="str">
            <v>-</v>
          </cell>
          <cell r="I111">
            <v>683.06</v>
          </cell>
          <cell r="K111">
            <v>683.06</v>
          </cell>
        </row>
        <row r="112">
          <cell r="A112" t="str">
            <v>HS38</v>
          </cell>
          <cell r="B112" t="str">
            <v>ADAPTADOR H PR 1 PAVCO</v>
          </cell>
          <cell r="E112" t="str">
            <v>UND</v>
          </cell>
          <cell r="F112">
            <v>1520.82</v>
          </cell>
          <cell r="G112" t="str">
            <v>-</v>
          </cell>
          <cell r="I112">
            <v>1520.82</v>
          </cell>
          <cell r="K112">
            <v>1520.82</v>
          </cell>
        </row>
        <row r="113">
          <cell r="A113" t="str">
            <v>HS39</v>
          </cell>
          <cell r="B113" t="str">
            <v>ADAPTADOR H PR 2 PAVCO</v>
          </cell>
          <cell r="E113" t="str">
            <v>UND</v>
          </cell>
          <cell r="F113">
            <v>7483.91</v>
          </cell>
          <cell r="G113" t="str">
            <v>-</v>
          </cell>
          <cell r="I113">
            <v>7483.91</v>
          </cell>
          <cell r="K113">
            <v>7483.91</v>
          </cell>
        </row>
        <row r="114">
          <cell r="A114" t="str">
            <v>HS40</v>
          </cell>
          <cell r="B114" t="str">
            <v>ADAPTADOR H PR 3 PAVCO</v>
          </cell>
          <cell r="E114" t="str">
            <v>UND</v>
          </cell>
          <cell r="F114">
            <v>21985.25</v>
          </cell>
          <cell r="G114" t="str">
            <v>-</v>
          </cell>
          <cell r="I114">
            <v>21985.25</v>
          </cell>
          <cell r="K114">
            <v>21985.25</v>
          </cell>
        </row>
        <row r="115">
          <cell r="A115" t="str">
            <v>HS41</v>
          </cell>
          <cell r="B115" t="str">
            <v>ADAPTADOR H PR 4 PAVCO</v>
          </cell>
          <cell r="E115" t="str">
            <v>UND</v>
          </cell>
          <cell r="F115">
            <v>39703.160000000003</v>
          </cell>
          <cell r="G115" t="str">
            <v>-</v>
          </cell>
          <cell r="I115">
            <v>39703.160000000003</v>
          </cell>
          <cell r="K115">
            <v>39703.160000000003</v>
          </cell>
        </row>
        <row r="116">
          <cell r="A116" t="str">
            <v>HS42</v>
          </cell>
          <cell r="B116" t="str">
            <v>ADAPTADOR M PR 1/2 PAVCO</v>
          </cell>
          <cell r="E116" t="str">
            <v>UND</v>
          </cell>
          <cell r="F116">
            <v>335.58</v>
          </cell>
          <cell r="G116" t="str">
            <v>-</v>
          </cell>
          <cell r="I116">
            <v>335.58</v>
          </cell>
          <cell r="K116">
            <v>335.58</v>
          </cell>
        </row>
        <row r="117">
          <cell r="A117" t="str">
            <v>HS43</v>
          </cell>
          <cell r="B117" t="str">
            <v>ADAPTADOR M PR 3/4 PAVCO</v>
          </cell>
          <cell r="E117" t="str">
            <v>UND</v>
          </cell>
          <cell r="F117">
            <v>608.09</v>
          </cell>
          <cell r="G117" t="str">
            <v>-</v>
          </cell>
          <cell r="I117">
            <v>608.09</v>
          </cell>
          <cell r="K117">
            <v>608.09</v>
          </cell>
        </row>
        <row r="118">
          <cell r="A118" t="str">
            <v>HS44</v>
          </cell>
          <cell r="B118" t="str">
            <v>ADAPTADOR M PR 1 PAVCO</v>
          </cell>
          <cell r="E118" t="str">
            <v>UND</v>
          </cell>
          <cell r="F118">
            <v>1270.92</v>
          </cell>
          <cell r="G118" t="str">
            <v>-</v>
          </cell>
          <cell r="I118">
            <v>1270.92</v>
          </cell>
          <cell r="K118">
            <v>1270.92</v>
          </cell>
        </row>
        <row r="119">
          <cell r="A119" t="str">
            <v>HS45</v>
          </cell>
          <cell r="B119" t="str">
            <v>ADAPTADOR M PR 2 PAVCO</v>
          </cell>
          <cell r="E119" t="str">
            <v>UND</v>
          </cell>
          <cell r="F119">
            <v>4474.3999999999996</v>
          </cell>
          <cell r="G119">
            <v>4474.3999999999996</v>
          </cell>
          <cell r="I119">
            <v>4474.3999999999996</v>
          </cell>
          <cell r="K119">
            <v>4474.3999999999996</v>
          </cell>
        </row>
        <row r="120">
          <cell r="A120" t="str">
            <v>HS46</v>
          </cell>
          <cell r="B120" t="str">
            <v>ADAPTADOR M PR 3 PAVCO</v>
          </cell>
          <cell r="E120" t="str">
            <v>UND</v>
          </cell>
          <cell r="F120">
            <v>17588.2</v>
          </cell>
          <cell r="G120">
            <v>17588.2</v>
          </cell>
          <cell r="I120">
            <v>17588.2</v>
          </cell>
          <cell r="K120">
            <v>17588.2</v>
          </cell>
        </row>
        <row r="121">
          <cell r="A121" t="str">
            <v>HS47</v>
          </cell>
          <cell r="B121" t="str">
            <v>ADAPTADOR M PR 4 PAVCO</v>
          </cell>
          <cell r="E121" t="str">
            <v>UND</v>
          </cell>
          <cell r="F121">
            <v>32352.53</v>
          </cell>
          <cell r="G121">
            <v>32352.53</v>
          </cell>
          <cell r="I121">
            <v>32352.53</v>
          </cell>
          <cell r="K121">
            <v>32352.53</v>
          </cell>
        </row>
        <row r="122">
          <cell r="A122" t="str">
            <v>HS48</v>
          </cell>
          <cell r="B122" t="str">
            <v>CODO PR 1/2X45 PAVCO</v>
          </cell>
          <cell r="E122" t="str">
            <v>UND</v>
          </cell>
          <cell r="F122">
            <v>803.25</v>
          </cell>
          <cell r="G122" t="str">
            <v>-</v>
          </cell>
          <cell r="I122">
            <v>803.25</v>
          </cell>
          <cell r="K122">
            <v>803.25</v>
          </cell>
        </row>
        <row r="123">
          <cell r="A123" t="str">
            <v>HS49</v>
          </cell>
          <cell r="B123" t="str">
            <v>CODO PR 1/2X90 PAVCO</v>
          </cell>
          <cell r="E123" t="str">
            <v>UND</v>
          </cell>
          <cell r="F123">
            <v>486.71</v>
          </cell>
          <cell r="G123" t="str">
            <v>-</v>
          </cell>
          <cell r="I123">
            <v>486.71</v>
          </cell>
          <cell r="K123">
            <v>486.71</v>
          </cell>
        </row>
        <row r="124">
          <cell r="A124" t="str">
            <v>HS50</v>
          </cell>
          <cell r="B124" t="str">
            <v>CODO PR 3/4X45 PAVCO</v>
          </cell>
          <cell r="E124" t="str">
            <v>UND</v>
          </cell>
          <cell r="F124">
            <v>1285.2</v>
          </cell>
          <cell r="G124" t="str">
            <v>-</v>
          </cell>
          <cell r="I124">
            <v>1285.2</v>
          </cell>
          <cell r="K124">
            <v>1285.2</v>
          </cell>
        </row>
        <row r="125">
          <cell r="A125" t="str">
            <v>HS51</v>
          </cell>
          <cell r="B125" t="str">
            <v>CODO PR 3/4X90 PAVCO</v>
          </cell>
          <cell r="E125" t="str">
            <v>UND</v>
          </cell>
          <cell r="F125">
            <v>779.45</v>
          </cell>
          <cell r="G125" t="str">
            <v>-</v>
          </cell>
          <cell r="I125">
            <v>779.45</v>
          </cell>
          <cell r="K125">
            <v>779.45</v>
          </cell>
        </row>
        <row r="126">
          <cell r="A126" t="str">
            <v>HS52</v>
          </cell>
          <cell r="B126" t="str">
            <v>CODO PR 1X45 PAVCO</v>
          </cell>
          <cell r="E126" t="str">
            <v>UND</v>
          </cell>
          <cell r="F126">
            <v>2447.83</v>
          </cell>
          <cell r="G126" t="str">
            <v>-</v>
          </cell>
          <cell r="I126">
            <v>2447.83</v>
          </cell>
          <cell r="K126">
            <v>2447.83</v>
          </cell>
        </row>
        <row r="127">
          <cell r="A127" t="str">
            <v>HS53</v>
          </cell>
          <cell r="B127" t="str">
            <v>CODO PR 1X90 PAVCO</v>
          </cell>
          <cell r="E127" t="str">
            <v>UND</v>
          </cell>
          <cell r="F127">
            <v>1523.2</v>
          </cell>
          <cell r="G127" t="str">
            <v>-</v>
          </cell>
          <cell r="I127">
            <v>1523.2</v>
          </cell>
          <cell r="K127">
            <v>1523.2</v>
          </cell>
        </row>
        <row r="128">
          <cell r="A128" t="str">
            <v>HS54</v>
          </cell>
          <cell r="B128" t="str">
            <v>CODO PR 2X45 PAVCO</v>
          </cell>
          <cell r="E128" t="str">
            <v>UND</v>
          </cell>
          <cell r="F128">
            <v>9813.93</v>
          </cell>
          <cell r="G128" t="str">
            <v>-</v>
          </cell>
          <cell r="I128">
            <v>9813.93</v>
          </cell>
          <cell r="K128">
            <v>9813.93</v>
          </cell>
        </row>
        <row r="129">
          <cell r="A129" t="str">
            <v>HS55</v>
          </cell>
          <cell r="B129" t="str">
            <v>CODO PR 2X90 PAVCO</v>
          </cell>
          <cell r="E129" t="str">
            <v>UND</v>
          </cell>
          <cell r="F129">
            <v>8957.1299999999992</v>
          </cell>
          <cell r="G129" t="str">
            <v>-</v>
          </cell>
          <cell r="I129">
            <v>8957.1299999999992</v>
          </cell>
          <cell r="K129">
            <v>8957.1299999999992</v>
          </cell>
        </row>
        <row r="130">
          <cell r="A130" t="str">
            <v>HS56</v>
          </cell>
          <cell r="B130" t="str">
            <v>CODO PR 3X45 PAVCO</v>
          </cell>
          <cell r="E130" t="str">
            <v>UND</v>
          </cell>
          <cell r="F130">
            <v>31595.69</v>
          </cell>
          <cell r="G130">
            <v>31595.69</v>
          </cell>
          <cell r="I130">
            <v>31595.69</v>
          </cell>
          <cell r="K130">
            <v>31595.69</v>
          </cell>
        </row>
        <row r="131">
          <cell r="A131" t="str">
            <v>HS57</v>
          </cell>
          <cell r="B131" t="str">
            <v>CODO PR 3X90 PAVCO</v>
          </cell>
          <cell r="E131" t="str">
            <v>UND</v>
          </cell>
          <cell r="F131">
            <v>33384.26</v>
          </cell>
          <cell r="G131">
            <v>33384.26</v>
          </cell>
          <cell r="I131">
            <v>33384.26</v>
          </cell>
          <cell r="K131">
            <v>33384.26</v>
          </cell>
        </row>
        <row r="132">
          <cell r="A132" t="str">
            <v>HS58</v>
          </cell>
          <cell r="B132" t="str">
            <v>CODO PR 4X45 PAVCO</v>
          </cell>
          <cell r="E132" t="str">
            <v>UND</v>
          </cell>
          <cell r="F132">
            <v>67220.72</v>
          </cell>
          <cell r="G132">
            <v>67220.72</v>
          </cell>
          <cell r="I132">
            <v>67220.72</v>
          </cell>
          <cell r="K132">
            <v>67220.72</v>
          </cell>
        </row>
        <row r="133">
          <cell r="A133" t="str">
            <v>HS59</v>
          </cell>
          <cell r="B133" t="str">
            <v>CODO PR 4X90 PAVCO</v>
          </cell>
          <cell r="E133" t="str">
            <v>UND</v>
          </cell>
          <cell r="F133">
            <v>72423.399999999994</v>
          </cell>
          <cell r="G133">
            <v>72423.399999999994</v>
          </cell>
          <cell r="I133">
            <v>72423.399999999994</v>
          </cell>
          <cell r="K133">
            <v>72423.399999999994</v>
          </cell>
        </row>
        <row r="134">
          <cell r="A134" t="str">
            <v>HS60</v>
          </cell>
          <cell r="B134" t="str">
            <v>TEE PR 1/2 PAVCO</v>
          </cell>
          <cell r="E134" t="str">
            <v>UND</v>
          </cell>
          <cell r="F134">
            <v>642.6</v>
          </cell>
          <cell r="G134" t="str">
            <v>-</v>
          </cell>
          <cell r="I134">
            <v>642.6</v>
          </cell>
          <cell r="K134">
            <v>642.6</v>
          </cell>
        </row>
        <row r="135">
          <cell r="A135" t="str">
            <v>HS61</v>
          </cell>
          <cell r="B135" t="str">
            <v>TEE PR 3/4 PAVCO</v>
          </cell>
          <cell r="E135" t="str">
            <v>UND</v>
          </cell>
          <cell r="F135">
            <v>1085.28</v>
          </cell>
          <cell r="G135" t="str">
            <v>-</v>
          </cell>
          <cell r="I135">
            <v>1085.28</v>
          </cell>
          <cell r="K135">
            <v>1085.28</v>
          </cell>
        </row>
        <row r="136">
          <cell r="A136" t="str">
            <v>HS62</v>
          </cell>
          <cell r="B136" t="str">
            <v>TEE PR 1 PAVCO</v>
          </cell>
          <cell r="E136" t="str">
            <v>UND</v>
          </cell>
          <cell r="F136">
            <v>2120.58</v>
          </cell>
          <cell r="G136" t="str">
            <v>-</v>
          </cell>
          <cell r="I136">
            <v>2120.58</v>
          </cell>
          <cell r="K136">
            <v>2120.58</v>
          </cell>
        </row>
        <row r="137">
          <cell r="A137" t="str">
            <v>HS63</v>
          </cell>
          <cell r="B137" t="str">
            <v>TEE PR 2 PAVCO</v>
          </cell>
          <cell r="E137" t="str">
            <v>UND</v>
          </cell>
          <cell r="F137">
            <v>11444.23</v>
          </cell>
          <cell r="G137">
            <v>11444.23</v>
          </cell>
          <cell r="I137">
            <v>11444.23</v>
          </cell>
          <cell r="K137">
            <v>11444.23</v>
          </cell>
        </row>
        <row r="138">
          <cell r="A138" t="str">
            <v>HS64</v>
          </cell>
          <cell r="B138" t="str">
            <v>TEE PR 3 PAVCO</v>
          </cell>
          <cell r="E138" t="str">
            <v>UND</v>
          </cell>
          <cell r="F138">
            <v>43182.720000000001</v>
          </cell>
          <cell r="G138">
            <v>43182.720000000001</v>
          </cell>
          <cell r="I138">
            <v>43182.720000000001</v>
          </cell>
          <cell r="K138">
            <v>43182.720000000001</v>
          </cell>
        </row>
        <row r="139">
          <cell r="A139" t="str">
            <v>HS65</v>
          </cell>
          <cell r="B139" t="str">
            <v>TEE PR 4 PAVCO</v>
          </cell>
          <cell r="E139" t="str">
            <v>UND</v>
          </cell>
          <cell r="F139">
            <v>94233.72</v>
          </cell>
          <cell r="G139">
            <v>94233.72</v>
          </cell>
          <cell r="I139">
            <v>94233.72</v>
          </cell>
          <cell r="K139">
            <v>94233.72</v>
          </cell>
        </row>
        <row r="140">
          <cell r="A140" t="str">
            <v>HS66</v>
          </cell>
          <cell r="B140" t="str">
            <v>TAPON SOLDADO PR 1/2 PAVCO</v>
          </cell>
          <cell r="E140" t="str">
            <v>UND</v>
          </cell>
          <cell r="F140">
            <v>278.45999999999998</v>
          </cell>
          <cell r="G140" t="str">
            <v>-</v>
          </cell>
          <cell r="I140">
            <v>278.45999999999998</v>
          </cell>
          <cell r="K140">
            <v>278.45999999999998</v>
          </cell>
        </row>
        <row r="141">
          <cell r="A141" t="str">
            <v>HS67</v>
          </cell>
          <cell r="B141" t="str">
            <v>TAPON SOLDADO PR 3/4 PAVCO</v>
          </cell>
          <cell r="E141" t="str">
            <v>UND</v>
          </cell>
          <cell r="F141">
            <v>555.73</v>
          </cell>
          <cell r="G141" t="str">
            <v>-</v>
          </cell>
          <cell r="I141">
            <v>555.73</v>
          </cell>
          <cell r="K141">
            <v>555.73</v>
          </cell>
        </row>
        <row r="142">
          <cell r="A142" t="str">
            <v>HS68</v>
          </cell>
          <cell r="B142" t="str">
            <v>TAPON SOLDADO PR 1 PAVCO</v>
          </cell>
          <cell r="E142" t="str">
            <v>UND</v>
          </cell>
          <cell r="F142">
            <v>932.96</v>
          </cell>
          <cell r="G142" t="str">
            <v>-</v>
          </cell>
          <cell r="I142">
            <v>932.96</v>
          </cell>
          <cell r="K142">
            <v>932.96</v>
          </cell>
        </row>
        <row r="143">
          <cell r="A143" t="str">
            <v>HS69</v>
          </cell>
          <cell r="B143" t="str">
            <v>TAPON SOLDADO PR 2 PAVCO</v>
          </cell>
          <cell r="E143" t="str">
            <v>UND</v>
          </cell>
          <cell r="F143">
            <v>4645.76</v>
          </cell>
          <cell r="G143" t="str">
            <v>-</v>
          </cell>
          <cell r="I143">
            <v>4645.76</v>
          </cell>
          <cell r="K143">
            <v>4645.76</v>
          </cell>
        </row>
        <row r="144">
          <cell r="A144" t="str">
            <v>HS70</v>
          </cell>
          <cell r="B144" t="str">
            <v>TAPON SOLDADO PR 3 PAVCO</v>
          </cell>
          <cell r="E144" t="str">
            <v>UND</v>
          </cell>
          <cell r="F144">
            <v>17769.080000000002</v>
          </cell>
          <cell r="G144">
            <v>17769.080000000002</v>
          </cell>
          <cell r="I144">
            <v>17769.080000000002</v>
          </cell>
          <cell r="K144">
            <v>17769.080000000002</v>
          </cell>
        </row>
        <row r="145">
          <cell r="A145" t="str">
            <v>HS71</v>
          </cell>
          <cell r="B145" t="str">
            <v>TAPON SOLDADO PR 4 PAVCO</v>
          </cell>
          <cell r="E145" t="str">
            <v>UND</v>
          </cell>
          <cell r="F145">
            <v>32287.08</v>
          </cell>
          <cell r="G145">
            <v>32287.08</v>
          </cell>
          <cell r="I145">
            <v>32287.08</v>
          </cell>
          <cell r="K145">
            <v>32287.08</v>
          </cell>
        </row>
        <row r="146">
          <cell r="A146" t="str">
            <v>HS72</v>
          </cell>
          <cell r="B146" t="str">
            <v>SOLDADURA PVC 1/4</v>
          </cell>
          <cell r="E146" t="str">
            <v>GLN</v>
          </cell>
          <cell r="F146">
            <v>77194.11</v>
          </cell>
          <cell r="G146" t="str">
            <v>-</v>
          </cell>
          <cell r="I146">
            <v>77194.11</v>
          </cell>
          <cell r="K146">
            <v>77194.11</v>
          </cell>
        </row>
        <row r="147">
          <cell r="A147" t="str">
            <v>HS73</v>
          </cell>
          <cell r="B147" t="str">
            <v>LIMPIADOR PAVCO</v>
          </cell>
          <cell r="E147" t="str">
            <v>UND</v>
          </cell>
          <cell r="F147">
            <v>37220.82</v>
          </cell>
          <cell r="G147" t="str">
            <v>-</v>
          </cell>
          <cell r="I147">
            <v>37220.82</v>
          </cell>
          <cell r="K147">
            <v>37220.82</v>
          </cell>
        </row>
        <row r="148">
          <cell r="A148" t="str">
            <v>HS74</v>
          </cell>
          <cell r="B148" t="str">
            <v>VALVULA RED WHITE 1/2</v>
          </cell>
          <cell r="E148" t="str">
            <v>UND</v>
          </cell>
          <cell r="F148">
            <v>37400</v>
          </cell>
          <cell r="G148" t="str">
            <v>-</v>
          </cell>
          <cell r="I148">
            <v>37400</v>
          </cell>
          <cell r="K148">
            <v>37400</v>
          </cell>
        </row>
        <row r="149">
          <cell r="A149" t="str">
            <v>HS75</v>
          </cell>
          <cell r="B149" t="str">
            <v>BUJE SOLD SANIT 4x2</v>
          </cell>
          <cell r="E149" t="str">
            <v>UND</v>
          </cell>
          <cell r="F149">
            <v>7423.22</v>
          </cell>
          <cell r="G149" t="str">
            <v>-</v>
          </cell>
          <cell r="I149">
            <v>7423.22</v>
          </cell>
          <cell r="K149">
            <v>7423.22</v>
          </cell>
        </row>
        <row r="150">
          <cell r="A150" t="str">
            <v>HS76</v>
          </cell>
          <cell r="B150" t="str">
            <v>REJILLA ALUM ANTICU 3x2</v>
          </cell>
          <cell r="E150" t="str">
            <v>UND</v>
          </cell>
          <cell r="F150">
            <v>5099.99</v>
          </cell>
          <cell r="G150" t="str">
            <v>-</v>
          </cell>
          <cell r="I150">
            <v>5099.99</v>
          </cell>
          <cell r="K150">
            <v>5099.99</v>
          </cell>
        </row>
        <row r="151">
          <cell r="A151" t="str">
            <v>HS77</v>
          </cell>
          <cell r="B151" t="str">
            <v>CODO GALV DE 1/2 X 90</v>
          </cell>
          <cell r="E151" t="str">
            <v>UND</v>
          </cell>
          <cell r="F151">
            <v>1900</v>
          </cell>
          <cell r="G151" t="str">
            <v>-</v>
          </cell>
          <cell r="I151">
            <v>1900</v>
          </cell>
          <cell r="K151">
            <v>1900</v>
          </cell>
        </row>
        <row r="152">
          <cell r="A152" t="str">
            <v>HS78</v>
          </cell>
          <cell r="B152" t="str">
            <v>TUBERÍA VENTILACIÓN 4"</v>
          </cell>
          <cell r="E152" t="str">
            <v>ML</v>
          </cell>
          <cell r="F152">
            <v>14034.27</v>
          </cell>
          <cell r="G152" t="str">
            <v>-</v>
          </cell>
          <cell r="I152">
            <v>14034.27</v>
          </cell>
          <cell r="K152">
            <v>14034.27</v>
          </cell>
        </row>
        <row r="153">
          <cell r="A153" t="str">
            <v>HS79</v>
          </cell>
          <cell r="B153" t="str">
            <v>BOQUILLA PVC 2"</v>
          </cell>
          <cell r="E153" t="str">
            <v>UND</v>
          </cell>
          <cell r="F153">
            <v>7640</v>
          </cell>
          <cell r="G153" t="str">
            <v>-</v>
          </cell>
          <cell r="I153">
            <v>7640</v>
          </cell>
          <cell r="K153">
            <v>7640</v>
          </cell>
        </row>
        <row r="154">
          <cell r="A154" t="str">
            <v>HS80</v>
          </cell>
          <cell r="B154" t="str">
            <v>BOQUILLA PVC 4"</v>
          </cell>
          <cell r="E154" t="str">
            <v>UND</v>
          </cell>
          <cell r="F154">
            <v>9470</v>
          </cell>
          <cell r="G154" t="str">
            <v>-</v>
          </cell>
          <cell r="I154">
            <v>9470</v>
          </cell>
          <cell r="K154">
            <v>9470</v>
          </cell>
        </row>
        <row r="155">
          <cell r="A155" t="str">
            <v>HS81</v>
          </cell>
          <cell r="B155" t="str">
            <v>TUBO CONDUIT PVC 3/4</v>
          </cell>
          <cell r="E155" t="str">
            <v>ML</v>
          </cell>
          <cell r="F155" t="str">
            <v>-</v>
          </cell>
          <cell r="G155">
            <v>6182</v>
          </cell>
          <cell r="H155" t="str">
            <v>-</v>
          </cell>
          <cell r="I155">
            <v>6182</v>
          </cell>
          <cell r="K155">
            <v>6182</v>
          </cell>
        </row>
        <row r="156">
          <cell r="A156" t="str">
            <v>HS82</v>
          </cell>
          <cell r="B156" t="str">
            <v>CURVA CONDUIT PVC 3/4</v>
          </cell>
          <cell r="E156" t="str">
            <v>UND</v>
          </cell>
          <cell r="F156" t="str">
            <v>-</v>
          </cell>
          <cell r="G156">
            <v>517</v>
          </cell>
          <cell r="H156" t="str">
            <v>-</v>
          </cell>
          <cell r="I156">
            <v>517</v>
          </cell>
          <cell r="K156">
            <v>517</v>
          </cell>
        </row>
        <row r="157">
          <cell r="A157" t="str">
            <v>HS83</v>
          </cell>
          <cell r="B157" t="str">
            <v>CAJA GALVA 4X4" CON SUPLEMENTO</v>
          </cell>
          <cell r="E157" t="str">
            <v>UND</v>
          </cell>
          <cell r="F157">
            <v>41240</v>
          </cell>
          <cell r="G157" t="str">
            <v>-</v>
          </cell>
          <cell r="I157">
            <v>41240</v>
          </cell>
          <cell r="K157">
            <v>41240</v>
          </cell>
        </row>
        <row r="158">
          <cell r="A158" t="str">
            <v>HS84</v>
          </cell>
          <cell r="B158" t="str">
            <v>ACCESORIOS Y ADAPTADOR PVC 3/4"</v>
          </cell>
          <cell r="E158" t="str">
            <v>UND</v>
          </cell>
          <cell r="F158">
            <v>4374</v>
          </cell>
          <cell r="G158" t="str">
            <v>-</v>
          </cell>
          <cell r="I158">
            <v>4374</v>
          </cell>
          <cell r="K158">
            <v>4374</v>
          </cell>
        </row>
        <row r="163">
          <cell r="A163" t="str">
            <v>AC01</v>
          </cell>
          <cell r="B163" t="str">
            <v>Acero Corrugado Chipa 1/4"</v>
          </cell>
          <cell r="E163" t="str">
            <v>KG</v>
          </cell>
          <cell r="F163">
            <v>2802.45</v>
          </cell>
          <cell r="G163" t="str">
            <v>-</v>
          </cell>
          <cell r="H163" t="str">
            <v>-</v>
          </cell>
          <cell r="I163">
            <v>2802.45</v>
          </cell>
          <cell r="K163">
            <v>2802.45</v>
          </cell>
        </row>
        <row r="164">
          <cell r="A164" t="str">
            <v>AC02</v>
          </cell>
          <cell r="B164" t="str">
            <v>Acero Corrugado Chipa 3/8"</v>
          </cell>
          <cell r="E164" t="str">
            <v>KG</v>
          </cell>
          <cell r="F164">
            <v>2802.45</v>
          </cell>
          <cell r="G164" t="str">
            <v>-</v>
          </cell>
          <cell r="H164" t="str">
            <v>-</v>
          </cell>
          <cell r="I164">
            <v>2802.45</v>
          </cell>
          <cell r="K164">
            <v>2802.45</v>
          </cell>
        </row>
        <row r="165">
          <cell r="A165" t="str">
            <v>AC03</v>
          </cell>
          <cell r="B165" t="str">
            <v>Barra corrugada 1/4</v>
          </cell>
          <cell r="E165" t="str">
            <v>KG</v>
          </cell>
          <cell r="F165" t="str">
            <v>-</v>
          </cell>
          <cell r="G165">
            <v>3150.936400590394</v>
          </cell>
          <cell r="H165" t="str">
            <v>-</v>
          </cell>
          <cell r="I165">
            <v>3150.936400590394</v>
          </cell>
          <cell r="K165">
            <v>3150.936400590394</v>
          </cell>
        </row>
        <row r="166">
          <cell r="A166" t="str">
            <v>AC04</v>
          </cell>
          <cell r="B166" t="str">
            <v>Barra corrugada 3/8</v>
          </cell>
          <cell r="E166" t="str">
            <v>KG</v>
          </cell>
          <cell r="F166">
            <v>2618.5248747529354</v>
          </cell>
          <cell r="G166">
            <v>2890.2203209991353</v>
          </cell>
          <cell r="H166">
            <v>2102.4119429295943</v>
          </cell>
          <cell r="I166">
            <v>2102.4119429295943</v>
          </cell>
          <cell r="K166">
            <v>2890.2203209991353</v>
          </cell>
        </row>
        <row r="167">
          <cell r="A167" t="str">
            <v>AC05</v>
          </cell>
          <cell r="B167" t="str">
            <v>Barra corrugada 1/2</v>
          </cell>
          <cell r="E167" t="str">
            <v>KG</v>
          </cell>
          <cell r="F167">
            <v>2552.9287878430791</v>
          </cell>
          <cell r="G167">
            <v>2866.0115975865688</v>
          </cell>
          <cell r="H167" t="str">
            <v>-</v>
          </cell>
          <cell r="I167">
            <v>2552.9287878430791</v>
          </cell>
          <cell r="K167">
            <v>2866.0115975865688</v>
          </cell>
        </row>
        <row r="168">
          <cell r="A168" t="str">
            <v>AC06</v>
          </cell>
          <cell r="B168" t="str">
            <v>Barra corrugada 5/8</v>
          </cell>
          <cell r="E168" t="str">
            <v>KG</v>
          </cell>
          <cell r="F168" t="str">
            <v>-</v>
          </cell>
          <cell r="G168">
            <v>2885.4528683172148</v>
          </cell>
          <cell r="H168" t="str">
            <v>-</v>
          </cell>
          <cell r="I168">
            <v>2885.4528683172148</v>
          </cell>
          <cell r="K168">
            <v>2885.4528683172148</v>
          </cell>
        </row>
        <row r="169">
          <cell r="A169" t="str">
            <v>AC07</v>
          </cell>
          <cell r="B169" t="str">
            <v>Barra corrugada 3/4</v>
          </cell>
          <cell r="E169" t="str">
            <v>KG</v>
          </cell>
          <cell r="F169">
            <v>2541.0505775107536</v>
          </cell>
          <cell r="G169">
            <v>2852.9750401384399</v>
          </cell>
          <cell r="H169" t="str">
            <v>-</v>
          </cell>
          <cell r="I169">
            <v>2541.0505775107536</v>
          </cell>
          <cell r="K169">
            <v>2541.0505775107536</v>
          </cell>
        </row>
        <row r="170">
          <cell r="A170" t="str">
            <v>AC08</v>
          </cell>
          <cell r="B170" t="str">
            <v>Barra corrugada 7/8</v>
          </cell>
          <cell r="E170" t="str">
            <v>KG</v>
          </cell>
          <cell r="F170">
            <v>2545.764957060866</v>
          </cell>
          <cell r="G170" t="str">
            <v>-</v>
          </cell>
          <cell r="H170" t="str">
            <v>-</v>
          </cell>
          <cell r="I170">
            <v>2545.764957060866</v>
          </cell>
          <cell r="K170">
            <v>2545.764957060866</v>
          </cell>
        </row>
        <row r="171">
          <cell r="A171" t="str">
            <v>AC09</v>
          </cell>
          <cell r="B171" t="str">
            <v>Barra corrugada 1</v>
          </cell>
          <cell r="E171" t="str">
            <v>KG</v>
          </cell>
          <cell r="F171">
            <v>2552.4301689392032</v>
          </cell>
          <cell r="G171" t="str">
            <v>-</v>
          </cell>
          <cell r="H171" t="str">
            <v>-</v>
          </cell>
          <cell r="I171">
            <v>2552.4301689392032</v>
          </cell>
          <cell r="K171">
            <v>2552.4301689392032</v>
          </cell>
        </row>
        <row r="172">
          <cell r="A172" t="str">
            <v>AC10</v>
          </cell>
          <cell r="B172" t="str">
            <v>Malla Electrosoldada Estandar 6x2.35 15x15</v>
          </cell>
          <cell r="E172" t="str">
            <v>KG</v>
          </cell>
          <cell r="F172">
            <v>3094</v>
          </cell>
          <cell r="G172" t="str">
            <v>-</v>
          </cell>
          <cell r="H172" t="str">
            <v>-</v>
          </cell>
          <cell r="I172">
            <v>3094</v>
          </cell>
          <cell r="K172">
            <v>3094</v>
          </cell>
        </row>
        <row r="173">
          <cell r="A173" t="str">
            <v>AC11</v>
          </cell>
          <cell r="B173" t="str">
            <v>Alambre Negroº18</v>
          </cell>
          <cell r="E173" t="str">
            <v>KG</v>
          </cell>
          <cell r="F173">
            <v>4165</v>
          </cell>
          <cell r="G173" t="str">
            <v>-</v>
          </cell>
          <cell r="H173" t="str">
            <v>-</v>
          </cell>
          <cell r="I173">
            <v>4165</v>
          </cell>
          <cell r="K173">
            <v>4165</v>
          </cell>
        </row>
        <row r="174">
          <cell r="A174" t="str">
            <v>AC12</v>
          </cell>
          <cell r="B174" t="str">
            <v>Puntilla Acero vert 2"</v>
          </cell>
          <cell r="E174" t="str">
            <v>LB</v>
          </cell>
          <cell r="F174">
            <v>7428.5749999999998</v>
          </cell>
          <cell r="G174" t="str">
            <v>-</v>
          </cell>
          <cell r="H174" t="str">
            <v>-</v>
          </cell>
          <cell r="I174">
            <v>7428.5749999999998</v>
          </cell>
          <cell r="K174">
            <v>7428.5749999999998</v>
          </cell>
        </row>
        <row r="175">
          <cell r="A175" t="str">
            <v>AC13</v>
          </cell>
          <cell r="B175" t="str">
            <v>Puntilla Acero vert 2 1/2"</v>
          </cell>
          <cell r="E175" t="str">
            <v>LB</v>
          </cell>
          <cell r="F175">
            <v>7428.5749999999998</v>
          </cell>
          <cell r="G175">
            <v>5200</v>
          </cell>
          <cell r="H175" t="str">
            <v>-</v>
          </cell>
          <cell r="I175">
            <v>5200</v>
          </cell>
          <cell r="K175">
            <v>5200</v>
          </cell>
        </row>
        <row r="176">
          <cell r="A176" t="str">
            <v>AC14</v>
          </cell>
          <cell r="B176" t="str">
            <v>Puntilla Acero vert 3"</v>
          </cell>
          <cell r="E176" t="str">
            <v>LB</v>
          </cell>
          <cell r="F176">
            <v>7428.5749999999998</v>
          </cell>
          <cell r="G176" t="str">
            <v>-</v>
          </cell>
          <cell r="H176" t="str">
            <v>-</v>
          </cell>
          <cell r="I176">
            <v>7428.5749999999998</v>
          </cell>
          <cell r="K176">
            <v>7428.5749999999998</v>
          </cell>
        </row>
        <row r="177">
          <cell r="A177" t="str">
            <v>AC15</v>
          </cell>
          <cell r="B177" t="str">
            <v>Alambre de Amarre</v>
          </cell>
          <cell r="E177" t="str">
            <v>KG</v>
          </cell>
          <cell r="F177" t="str">
            <v>-</v>
          </cell>
          <cell r="G177">
            <v>4500</v>
          </cell>
          <cell r="H177" t="str">
            <v>-</v>
          </cell>
          <cell r="I177">
            <v>4500</v>
          </cell>
          <cell r="K177">
            <v>4500</v>
          </cell>
        </row>
        <row r="178">
          <cell r="A178" t="str">
            <v>AC16</v>
          </cell>
          <cell r="B178" t="str">
            <v>Tabla cepillado Otobo</v>
          </cell>
          <cell r="E178" t="str">
            <v>UND</v>
          </cell>
          <cell r="F178" t="str">
            <v>-</v>
          </cell>
          <cell r="G178">
            <v>10500</v>
          </cell>
          <cell r="H178" t="str">
            <v>-</v>
          </cell>
          <cell r="I178">
            <v>10500</v>
          </cell>
          <cell r="K178">
            <v>10500</v>
          </cell>
        </row>
        <row r="179">
          <cell r="A179" t="str">
            <v>AC17</v>
          </cell>
          <cell r="B179" t="str">
            <v>Puntilla Común de 2</v>
          </cell>
          <cell r="E179" t="str">
            <v>LB</v>
          </cell>
          <cell r="F179" t="str">
            <v>-</v>
          </cell>
          <cell r="G179">
            <v>2700</v>
          </cell>
          <cell r="H179" t="str">
            <v>-</v>
          </cell>
          <cell r="I179">
            <v>2700</v>
          </cell>
          <cell r="K179">
            <v>2700</v>
          </cell>
        </row>
        <row r="180">
          <cell r="A180" t="str">
            <v>AC18</v>
          </cell>
          <cell r="B180" t="str">
            <v>HIERR. DE 60000 PSI 420 MPA</v>
          </cell>
          <cell r="E180" t="str">
            <v>KG</v>
          </cell>
          <cell r="F180" t="str">
            <v>-</v>
          </cell>
          <cell r="G180">
            <v>2400</v>
          </cell>
          <cell r="H180" t="str">
            <v>-</v>
          </cell>
          <cell r="I180">
            <v>2400</v>
          </cell>
          <cell r="K180">
            <v>2400</v>
          </cell>
        </row>
        <row r="181">
          <cell r="A181" t="str">
            <v>AC19</v>
          </cell>
          <cell r="B181" t="str">
            <v>ALAMBRE DE PUAS #12.5 - 3 HILOS</v>
          </cell>
          <cell r="E181" t="str">
            <v>KG</v>
          </cell>
          <cell r="F181" t="str">
            <v>-</v>
          </cell>
          <cell r="H181" t="str">
            <v>-</v>
          </cell>
          <cell r="I181">
            <v>4330</v>
          </cell>
          <cell r="K181">
            <v>4330</v>
          </cell>
        </row>
        <row r="182">
          <cell r="A182" t="str">
            <v>AC20</v>
          </cell>
          <cell r="B182" t="str">
            <v>TORNILLO P/MAD 1 x 6</v>
          </cell>
          <cell r="E182" t="str">
            <v>UND</v>
          </cell>
          <cell r="F182" t="str">
            <v>-</v>
          </cell>
          <cell r="H182" t="str">
            <v>-</v>
          </cell>
          <cell r="I182">
            <v>6550</v>
          </cell>
          <cell r="K182">
            <v>6550</v>
          </cell>
        </row>
        <row r="187">
          <cell r="A187" t="str">
            <v>CM01</v>
          </cell>
          <cell r="B187" t="str">
            <v xml:space="preserve">Cemento San Marcos </v>
          </cell>
          <cell r="E187" t="str">
            <v>KG</v>
          </cell>
          <cell r="F187">
            <v>399.00700000000001</v>
          </cell>
          <cell r="G187" t="str">
            <v>-</v>
          </cell>
          <cell r="H187" t="str">
            <v>-</v>
          </cell>
          <cell r="I187">
            <v>399.00700000000001</v>
          </cell>
        </row>
        <row r="188">
          <cell r="A188" t="str">
            <v>CM02</v>
          </cell>
          <cell r="B188" t="str">
            <v>Cemento Holcim</v>
          </cell>
          <cell r="E188" t="str">
            <v>KG</v>
          </cell>
          <cell r="F188" t="str">
            <v>-</v>
          </cell>
          <cell r="G188">
            <v>430.00007399999998</v>
          </cell>
          <cell r="H188" t="str">
            <v>-</v>
          </cell>
          <cell r="I188">
            <v>430.00007399999998</v>
          </cell>
          <cell r="K188">
            <v>430.00007399999998</v>
          </cell>
        </row>
        <row r="189">
          <cell r="A189" t="str">
            <v>CM03</v>
          </cell>
          <cell r="B189" t="str">
            <v>Cemento Argos</v>
          </cell>
          <cell r="E189" t="str">
            <v>KG</v>
          </cell>
          <cell r="F189" t="str">
            <v>-</v>
          </cell>
          <cell r="G189" t="str">
            <v>-</v>
          </cell>
          <cell r="H189">
            <v>466</v>
          </cell>
          <cell r="I189">
            <v>466</v>
          </cell>
        </row>
        <row r="202">
          <cell r="A202" t="str">
            <v>BL01</v>
          </cell>
          <cell r="B202" t="str">
            <v>Bloque P GRIS 20x10x6 Bicapa</v>
          </cell>
          <cell r="E202" t="str">
            <v>M2</v>
          </cell>
          <cell r="F202">
            <v>49861</v>
          </cell>
          <cell r="G202" t="str">
            <v>-</v>
          </cell>
          <cell r="H202" t="str">
            <v>-</v>
          </cell>
          <cell r="I202">
            <v>49861</v>
          </cell>
          <cell r="K202">
            <v>49861</v>
          </cell>
        </row>
        <row r="203">
          <cell r="A203" t="str">
            <v>BL02</v>
          </cell>
          <cell r="B203" t="str">
            <v>Bloque V GRIS 20x10x8 Bicapa</v>
          </cell>
          <cell r="E203" t="str">
            <v>M2</v>
          </cell>
          <cell r="F203">
            <v>61201.7</v>
          </cell>
          <cell r="G203" t="str">
            <v>-</v>
          </cell>
          <cell r="H203" t="str">
            <v>-</v>
          </cell>
          <cell r="I203">
            <v>61201.7</v>
          </cell>
          <cell r="K203">
            <v>61201.7</v>
          </cell>
        </row>
        <row r="204">
          <cell r="A204" t="str">
            <v>BL03</v>
          </cell>
          <cell r="B204" t="str">
            <v>Sardinel 80x50x15</v>
          </cell>
          <cell r="E204" t="str">
            <v>UND</v>
          </cell>
          <cell r="F204">
            <v>46588.5</v>
          </cell>
          <cell r="G204" t="str">
            <v>-</v>
          </cell>
          <cell r="H204" t="str">
            <v>-</v>
          </cell>
          <cell r="I204">
            <v>46588.5</v>
          </cell>
          <cell r="K204">
            <v>46588.5</v>
          </cell>
        </row>
        <row r="205">
          <cell r="A205" t="str">
            <v>BL04</v>
          </cell>
          <cell r="B205" t="str">
            <v>Bordillo 80x35x20 (BOREC 350-800)</v>
          </cell>
          <cell r="E205" t="str">
            <v>UND</v>
          </cell>
          <cell r="F205">
            <v>47362</v>
          </cell>
          <cell r="G205" t="str">
            <v>-</v>
          </cell>
          <cell r="H205" t="str">
            <v>-</v>
          </cell>
          <cell r="I205">
            <v>47362</v>
          </cell>
          <cell r="K205">
            <v>47362</v>
          </cell>
        </row>
        <row r="206">
          <cell r="A206" t="str">
            <v>BL05</v>
          </cell>
          <cell r="B206" t="str">
            <v>Bloque L gris 40x40x6 (LOSP-H 400-400-60)</v>
          </cell>
          <cell r="E206" t="str">
            <v>M2</v>
          </cell>
          <cell r="F206">
            <v>55346.899999999994</v>
          </cell>
          <cell r="G206" t="str">
            <v>-</v>
          </cell>
          <cell r="H206" t="str">
            <v>-</v>
          </cell>
          <cell r="I206">
            <v>55346.899999999994</v>
          </cell>
          <cell r="K206">
            <v>55346.899999999994</v>
          </cell>
        </row>
        <row r="207">
          <cell r="A207" t="str">
            <v>BL06</v>
          </cell>
          <cell r="B207" t="str">
            <v>Bloque L táctil alerta (LOST-AL 400-400) o guía 40x40x6 (LOST-GU 400-400)</v>
          </cell>
          <cell r="E207" t="str">
            <v>M2</v>
          </cell>
          <cell r="F207">
            <v>69995.8</v>
          </cell>
          <cell r="G207" t="str">
            <v>-</v>
          </cell>
          <cell r="H207" t="str">
            <v>-</v>
          </cell>
          <cell r="I207">
            <v>69995.8</v>
          </cell>
          <cell r="K207">
            <v>69995.8</v>
          </cell>
        </row>
        <row r="208">
          <cell r="A208" t="str">
            <v>BL07</v>
          </cell>
          <cell r="B208" t="str">
            <v>Microcemento</v>
          </cell>
          <cell r="E208" t="str">
            <v>M2</v>
          </cell>
          <cell r="F208" t="str">
            <v>-</v>
          </cell>
          <cell r="G208">
            <v>62475</v>
          </cell>
          <cell r="H208" t="str">
            <v>-</v>
          </cell>
          <cell r="I208">
            <v>62475</v>
          </cell>
          <cell r="K208">
            <v>62475</v>
          </cell>
        </row>
        <row r="209">
          <cell r="A209" t="str">
            <v>BL08</v>
          </cell>
          <cell r="B209" t="str">
            <v>Ladrillo estructural</v>
          </cell>
          <cell r="E209" t="str">
            <v>UND</v>
          </cell>
          <cell r="F209" t="str">
            <v>-</v>
          </cell>
          <cell r="G209">
            <v>625</v>
          </cell>
          <cell r="H209" t="str">
            <v>-</v>
          </cell>
          <cell r="I209">
            <v>625</v>
          </cell>
          <cell r="K209">
            <v>625</v>
          </cell>
        </row>
        <row r="210">
          <cell r="A210" t="str">
            <v>BL09</v>
          </cell>
          <cell r="B210" t="str">
            <v>Cal Hidratada</v>
          </cell>
          <cell r="E210" t="str">
            <v>KG</v>
          </cell>
          <cell r="F210" t="str">
            <v>-</v>
          </cell>
          <cell r="G210">
            <v>850</v>
          </cell>
          <cell r="H210" t="str">
            <v>-</v>
          </cell>
          <cell r="I210">
            <v>850</v>
          </cell>
          <cell r="K210">
            <v>850</v>
          </cell>
        </row>
        <row r="215">
          <cell r="A215" t="str">
            <v>EL01</v>
          </cell>
          <cell r="B215" t="str">
            <v>BANDEJA FIBRA OPTICA</v>
          </cell>
          <cell r="E215" t="str">
            <v>UND</v>
          </cell>
          <cell r="F215">
            <v>692574.05</v>
          </cell>
          <cell r="G215" t="str">
            <v>-</v>
          </cell>
          <cell r="H215" t="str">
            <v>-</v>
          </cell>
          <cell r="I215">
            <v>692574.05</v>
          </cell>
          <cell r="K215">
            <v>692574.05</v>
          </cell>
        </row>
        <row r="216">
          <cell r="A216" t="str">
            <v>EL02</v>
          </cell>
          <cell r="B216" t="str">
            <v>BREAKER DE 1*20 AMP</v>
          </cell>
          <cell r="E216" t="str">
            <v>UND</v>
          </cell>
          <cell r="F216">
            <v>21132</v>
          </cell>
          <cell r="G216">
            <v>21132</v>
          </cell>
          <cell r="H216">
            <v>21132</v>
          </cell>
          <cell r="I216">
            <v>21132</v>
          </cell>
          <cell r="K216">
            <v>21132</v>
          </cell>
        </row>
        <row r="217">
          <cell r="A217" t="str">
            <v>EL03</v>
          </cell>
          <cell r="B217" t="str">
            <v>CABLE DE COBRE THWN #12</v>
          </cell>
          <cell r="E217" t="str">
            <v>ML</v>
          </cell>
          <cell r="F217">
            <v>2033</v>
          </cell>
          <cell r="G217">
            <v>2033</v>
          </cell>
          <cell r="H217">
            <v>2033</v>
          </cell>
          <cell r="I217">
            <v>2033</v>
          </cell>
          <cell r="K217">
            <v>2033</v>
          </cell>
        </row>
        <row r="218">
          <cell r="A218" t="str">
            <v>EL04</v>
          </cell>
          <cell r="B218" t="str">
            <v>CABLE DE COBRE THWN #6</v>
          </cell>
          <cell r="E218" t="str">
            <v>ML</v>
          </cell>
          <cell r="F218">
            <v>6733</v>
          </cell>
          <cell r="G218">
            <v>6733</v>
          </cell>
          <cell r="H218">
            <v>6733</v>
          </cell>
          <cell r="I218">
            <v>6733</v>
          </cell>
          <cell r="K218">
            <v>6733</v>
          </cell>
        </row>
        <row r="219">
          <cell r="A219" t="str">
            <v>EL05</v>
          </cell>
          <cell r="B219" t="str">
            <v>CABLE DE COBRE THWN #8</v>
          </cell>
          <cell r="E219" t="str">
            <v>ML</v>
          </cell>
          <cell r="F219">
            <v>4361</v>
          </cell>
          <cell r="G219">
            <v>4361</v>
          </cell>
          <cell r="H219">
            <v>4361</v>
          </cell>
          <cell r="I219">
            <v>4361</v>
          </cell>
          <cell r="K219">
            <v>4361</v>
          </cell>
        </row>
        <row r="220">
          <cell r="A220" t="str">
            <v>EL06</v>
          </cell>
          <cell r="B220" t="str">
            <v>CABLE UTP CAT 6A-U/UTP</v>
          </cell>
          <cell r="E220" t="str">
            <v>ML</v>
          </cell>
          <cell r="F220">
            <v>2491</v>
          </cell>
          <cell r="G220">
            <v>2491</v>
          </cell>
          <cell r="H220">
            <v>2491</v>
          </cell>
          <cell r="I220">
            <v>2491</v>
          </cell>
          <cell r="K220">
            <v>2491</v>
          </cell>
        </row>
        <row r="221">
          <cell r="A221" t="str">
            <v>EL07</v>
          </cell>
          <cell r="B221" t="str">
            <v>CAJA C-26  2X4 GALVANIZA RECTANGULAR</v>
          </cell>
          <cell r="E221" t="str">
            <v>UND</v>
          </cell>
          <cell r="F221">
            <v>1637.0116</v>
          </cell>
          <cell r="G221">
            <v>1356.6237999999998</v>
          </cell>
          <cell r="H221">
            <v>1702.1522</v>
          </cell>
          <cell r="I221">
            <v>1356.6237999999998</v>
          </cell>
          <cell r="K221">
            <v>1356.6237999999998</v>
          </cell>
        </row>
        <row r="222">
          <cell r="A222" t="str">
            <v>EL08</v>
          </cell>
          <cell r="B222" t="str">
            <v>CINTA AISLANTE # 33</v>
          </cell>
          <cell r="E222" t="str">
            <v>UND</v>
          </cell>
          <cell r="F222">
            <v>12388</v>
          </cell>
          <cell r="G222">
            <v>12388</v>
          </cell>
          <cell r="H222">
            <v>12388</v>
          </cell>
          <cell r="I222">
            <v>12388</v>
          </cell>
          <cell r="K222">
            <v>12388</v>
          </cell>
        </row>
        <row r="223">
          <cell r="A223" t="str">
            <v>EL09</v>
          </cell>
          <cell r="B223" t="str">
            <v>FACE PLATE 2PTS CAT 6A ANGULADO</v>
          </cell>
          <cell r="E223" t="str">
            <v>UND</v>
          </cell>
          <cell r="F223">
            <v>7176.5924999999997</v>
          </cell>
          <cell r="G223">
            <v>4662.42</v>
          </cell>
          <cell r="H223" t="str">
            <v>-</v>
          </cell>
          <cell r="I223">
            <v>4662.42</v>
          </cell>
          <cell r="K223">
            <v>4662.42</v>
          </cell>
        </row>
        <row r="224">
          <cell r="A224" t="str">
            <v>EL10</v>
          </cell>
          <cell r="B224" t="str">
            <v>FIBRA OPTICA ARMADA OM4 12 HILOS</v>
          </cell>
          <cell r="E224" t="str">
            <v>ML</v>
          </cell>
          <cell r="F224">
            <v>19081.947499999998</v>
          </cell>
          <cell r="G224" t="str">
            <v>-</v>
          </cell>
          <cell r="H224" t="str">
            <v>-</v>
          </cell>
          <cell r="I224">
            <v>19081.947499999998</v>
          </cell>
          <cell r="K224">
            <v>19081.947499999998</v>
          </cell>
        </row>
        <row r="225">
          <cell r="A225" t="str">
            <v>EL11</v>
          </cell>
          <cell r="B225" t="str">
            <v>INT. GALICA SENCILLO</v>
          </cell>
          <cell r="E225" t="str">
            <v>UND</v>
          </cell>
          <cell r="F225" t="str">
            <v>-</v>
          </cell>
          <cell r="G225">
            <v>3010.7</v>
          </cell>
          <cell r="H225" t="str">
            <v>-</v>
          </cell>
          <cell r="I225">
            <v>3010.7</v>
          </cell>
          <cell r="K225">
            <v>3010.7</v>
          </cell>
        </row>
        <row r="226">
          <cell r="A226" t="str">
            <v>EL12</v>
          </cell>
          <cell r="B226" t="str">
            <v>JACK RJ45 CAT 6</v>
          </cell>
          <cell r="E226" t="str">
            <v>UND</v>
          </cell>
          <cell r="F226">
            <v>9364.4670000000006</v>
          </cell>
          <cell r="G226">
            <v>8816.7099999999991</v>
          </cell>
          <cell r="H226" t="str">
            <v>-</v>
          </cell>
          <cell r="I226">
            <v>8816.7099999999991</v>
          </cell>
          <cell r="K226">
            <v>8816.7099999999991</v>
          </cell>
        </row>
        <row r="227">
          <cell r="A227" t="str">
            <v>EL13</v>
          </cell>
          <cell r="B227" t="str">
            <v>MULTITOMA</v>
          </cell>
          <cell r="E227" t="str">
            <v>UND</v>
          </cell>
          <cell r="F227">
            <v>119108.17099999999</v>
          </cell>
          <cell r="G227">
            <v>104169.03</v>
          </cell>
          <cell r="H227" t="str">
            <v>-</v>
          </cell>
          <cell r="I227">
            <v>104169.03</v>
          </cell>
          <cell r="K227">
            <v>104169.03</v>
          </cell>
        </row>
        <row r="228">
          <cell r="A228" t="str">
            <v>EL14</v>
          </cell>
          <cell r="B228" t="str">
            <v>PANEL LED CIRCULAR 18W</v>
          </cell>
          <cell r="E228" t="str">
            <v>UND</v>
          </cell>
          <cell r="F228">
            <v>15728.824999999999</v>
          </cell>
          <cell r="G228">
            <v>17516.8</v>
          </cell>
          <cell r="H228">
            <v>16602.88</v>
          </cell>
          <cell r="I228">
            <v>15728.824999999999</v>
          </cell>
          <cell r="K228">
            <v>15728.824999999999</v>
          </cell>
        </row>
        <row r="229">
          <cell r="A229" t="str">
            <v>EL15</v>
          </cell>
          <cell r="B229" t="str">
            <v>RACK ABIERTO 11 RMS</v>
          </cell>
          <cell r="E229" t="str">
            <v>UND</v>
          </cell>
          <cell r="G229">
            <v>363473.6</v>
          </cell>
          <cell r="H229" t="str">
            <v>-</v>
          </cell>
          <cell r="I229">
            <v>363473.6</v>
          </cell>
          <cell r="K229">
            <v>363473.6</v>
          </cell>
        </row>
        <row r="230">
          <cell r="A230" t="str">
            <v>EL16</v>
          </cell>
          <cell r="B230" t="str">
            <v xml:space="preserve">TABLERO 1F-6 CTOS </v>
          </cell>
          <cell r="E230" t="str">
            <v>UND</v>
          </cell>
          <cell r="F230">
            <v>26727.875999999997</v>
          </cell>
          <cell r="G230">
            <v>23454.899999999998</v>
          </cell>
          <cell r="H230" t="str">
            <v>-</v>
          </cell>
          <cell r="I230">
            <v>23454.899999999998</v>
          </cell>
          <cell r="K230">
            <v>23454.899999999998</v>
          </cell>
        </row>
        <row r="231">
          <cell r="A231" t="str">
            <v>EL17</v>
          </cell>
          <cell r="B231" t="str">
            <v>TABLERO 2F-12 CTOS CON PUERTA</v>
          </cell>
          <cell r="E231" t="str">
            <v>UND</v>
          </cell>
          <cell r="F231">
            <v>91199.874500000005</v>
          </cell>
          <cell r="G231">
            <v>79447.97</v>
          </cell>
          <cell r="H231" t="str">
            <v>-</v>
          </cell>
          <cell r="I231">
            <v>79447.97</v>
          </cell>
          <cell r="K231">
            <v>79447.97</v>
          </cell>
        </row>
        <row r="232">
          <cell r="A232" t="str">
            <v>EL18</v>
          </cell>
          <cell r="B232" t="str">
            <v>TOMA GALICA DOBLE POLO A TIERRA</v>
          </cell>
          <cell r="E232" t="str">
            <v>UND</v>
          </cell>
          <cell r="F232" t="str">
            <v>-</v>
          </cell>
          <cell r="G232">
            <v>3561.6699999999996</v>
          </cell>
          <cell r="H232" t="str">
            <v>-</v>
          </cell>
          <cell r="I232">
            <v>3561.6699999999996</v>
          </cell>
          <cell r="K232">
            <v>3561.6699999999996</v>
          </cell>
        </row>
        <row r="233">
          <cell r="A233" t="str">
            <v>EL19</v>
          </cell>
          <cell r="B233" t="str">
            <v>TOMA GALICA DOBLE POLO A TIERRA REGULADO</v>
          </cell>
          <cell r="E233" t="str">
            <v>UND</v>
          </cell>
          <cell r="F233" t="str">
            <v>-</v>
          </cell>
          <cell r="G233">
            <v>25763.5</v>
          </cell>
          <cell r="H233" t="str">
            <v>-</v>
          </cell>
          <cell r="I233">
            <v>25763.5</v>
          </cell>
          <cell r="K233">
            <v>25763.5</v>
          </cell>
        </row>
        <row r="234">
          <cell r="A234" t="str">
            <v>EL20</v>
          </cell>
          <cell r="B234" t="str">
            <v>UPS MONOFASICA DE 1 KVA</v>
          </cell>
          <cell r="E234" t="str">
            <v>ML</v>
          </cell>
          <cell r="F234" t="str">
            <v>-</v>
          </cell>
          <cell r="G234">
            <v>852040</v>
          </cell>
          <cell r="H234" t="str">
            <v>-</v>
          </cell>
          <cell r="I234">
            <v>852040</v>
          </cell>
          <cell r="K234">
            <v>852040</v>
          </cell>
        </row>
        <row r="235">
          <cell r="A235" t="str">
            <v>EL21</v>
          </cell>
          <cell r="B235" t="str">
            <v>PATCH PANEL 16 PUERTOS CAT 6</v>
          </cell>
          <cell r="E235" t="str">
            <v>UND</v>
          </cell>
          <cell r="F235" t="str">
            <v>-</v>
          </cell>
          <cell r="G235">
            <v>380800</v>
          </cell>
          <cell r="H235" t="str">
            <v>-</v>
          </cell>
          <cell r="I235">
            <v>380800</v>
          </cell>
          <cell r="K235">
            <v>380800</v>
          </cell>
        </row>
        <row r="236">
          <cell r="A236" t="str">
            <v>EL22</v>
          </cell>
          <cell r="B236" t="str">
            <v>Cable multipar de cobre 4 x 16 AWG</v>
          </cell>
          <cell r="E236" t="str">
            <v>ML</v>
          </cell>
          <cell r="F236" t="str">
            <v>-</v>
          </cell>
          <cell r="G236">
            <v>0</v>
          </cell>
          <cell r="H236" t="str">
            <v>-</v>
          </cell>
          <cell r="I236">
            <v>75500</v>
          </cell>
          <cell r="K236">
            <v>75500</v>
          </cell>
        </row>
        <row r="237">
          <cell r="A237" t="str">
            <v>EL23</v>
          </cell>
          <cell r="B237" t="str">
            <v>CABLE DE COBRE THWN #10</v>
          </cell>
          <cell r="E237" t="str">
            <v>ML</v>
          </cell>
          <cell r="F237">
            <v>2940</v>
          </cell>
          <cell r="G237">
            <v>2940</v>
          </cell>
          <cell r="H237">
            <v>2940</v>
          </cell>
          <cell r="I237">
            <v>2940</v>
          </cell>
          <cell r="K237">
            <v>2940</v>
          </cell>
        </row>
        <row r="238">
          <cell r="A238" t="str">
            <v>EL24</v>
          </cell>
          <cell r="B238" t="str">
            <v>MOTOR FORZA 800KG PARA PUERTAS</v>
          </cell>
          <cell r="E238" t="str">
            <v>UND</v>
          </cell>
          <cell r="F238" t="str">
            <v>-</v>
          </cell>
          <cell r="G238" t="str">
            <v>-</v>
          </cell>
          <cell r="H238" t="str">
            <v>-</v>
          </cell>
          <cell r="I238">
            <v>791350</v>
          </cell>
          <cell r="K238">
            <v>791350</v>
          </cell>
        </row>
        <row r="239">
          <cell r="A239" t="str">
            <v>EL25</v>
          </cell>
          <cell r="B239" t="str">
            <v>AIRE ACONDICIONADO SPLIT</v>
          </cell>
          <cell r="E239" t="str">
            <v>UND</v>
          </cell>
          <cell r="F239">
            <v>2602500</v>
          </cell>
          <cell r="G239">
            <v>2602500</v>
          </cell>
          <cell r="H239">
            <v>2602500</v>
          </cell>
          <cell r="I239">
            <v>2602500</v>
          </cell>
          <cell r="K239">
            <v>2602500</v>
          </cell>
        </row>
        <row r="240">
          <cell r="A240" t="str">
            <v>EL26</v>
          </cell>
          <cell r="B240" t="str">
            <v>LUMINARIA TIPO LED 2X18W 8T</v>
          </cell>
          <cell r="E240" t="str">
            <v>UND</v>
          </cell>
          <cell r="F240">
            <v>0</v>
          </cell>
          <cell r="G240">
            <v>0</v>
          </cell>
          <cell r="H240" t="str">
            <v>-</v>
          </cell>
          <cell r="I240">
            <v>47500</v>
          </cell>
          <cell r="K240">
            <v>47500</v>
          </cell>
        </row>
        <row r="241">
          <cell r="A241" t="str">
            <v>EL27</v>
          </cell>
          <cell r="B241" t="str">
            <v>LUMINARIA TIPO PANEL LED 60X60 DE 4X10W</v>
          </cell>
          <cell r="E241" t="str">
            <v>UND</v>
          </cell>
          <cell r="F241">
            <v>0</v>
          </cell>
          <cell r="G241">
            <v>0</v>
          </cell>
          <cell r="H241" t="str">
            <v>-</v>
          </cell>
          <cell r="I241">
            <v>142990</v>
          </cell>
          <cell r="K241">
            <v>142990</v>
          </cell>
        </row>
        <row r="242">
          <cell r="A242" t="str">
            <v>EL28</v>
          </cell>
          <cell r="B242" t="str">
            <v>INTERRUPTOR TRIPLE</v>
          </cell>
          <cell r="E242" t="str">
            <v>UND</v>
          </cell>
          <cell r="F242" t="str">
            <v>-</v>
          </cell>
          <cell r="G242" t="str">
            <v>-</v>
          </cell>
          <cell r="H242" t="str">
            <v>-</v>
          </cell>
          <cell r="I242">
            <v>14900</v>
          </cell>
          <cell r="K242">
            <v>14900</v>
          </cell>
        </row>
        <row r="243">
          <cell r="A243" t="str">
            <v>EL29</v>
          </cell>
          <cell r="B243" t="str">
            <v xml:space="preserve">TABLERO TRIFILAR 3F-24 CTOS </v>
          </cell>
          <cell r="E243" t="str">
            <v>UND</v>
          </cell>
          <cell r="F243" t="str">
            <v>-</v>
          </cell>
          <cell r="G243" t="str">
            <v>-</v>
          </cell>
          <cell r="H243" t="str">
            <v>-</v>
          </cell>
          <cell r="I243">
            <v>342000</v>
          </cell>
          <cell r="K243">
            <v>342000</v>
          </cell>
        </row>
        <row r="244">
          <cell r="A244" t="str">
            <v>EL30</v>
          </cell>
          <cell r="B244" t="str">
            <v>RACK ABATIBLE 14 RMS, INCLUYE KIT DE ILUMINACION, BARRAJE DE COBRE CON PERFORACION RGB Y ACCESORIOS DE FIJACION</v>
          </cell>
          <cell r="E244" t="str">
            <v>UND</v>
          </cell>
          <cell r="F244" t="str">
            <v>-</v>
          </cell>
          <cell r="H244" t="str">
            <v>-</v>
          </cell>
          <cell r="I244">
            <v>1165851</v>
          </cell>
          <cell r="K244">
            <v>1165851</v>
          </cell>
        </row>
        <row r="245">
          <cell r="A245" t="str">
            <v>EL31</v>
          </cell>
          <cell r="B245" t="str">
            <v>PATCH PANEL 24 PUERTOS CAT 6</v>
          </cell>
          <cell r="E245" t="str">
            <v>UND</v>
          </cell>
          <cell r="F245" t="str">
            <v>-</v>
          </cell>
          <cell r="G245" t="str">
            <v>-</v>
          </cell>
          <cell r="H245" t="str">
            <v>-</v>
          </cell>
          <cell r="I245">
            <v>1102267</v>
          </cell>
          <cell r="K245">
            <v>1102267</v>
          </cell>
        </row>
        <row r="246">
          <cell r="A246" t="str">
            <v>EL32</v>
          </cell>
          <cell r="B246" t="str">
            <v>FIBRA OPTICA INDOOR - OUTDOOR DIELECTRICA LSZH OM4 6 HILOS</v>
          </cell>
          <cell r="E246" t="str">
            <v>ML</v>
          </cell>
          <cell r="F246" t="str">
            <v>-</v>
          </cell>
          <cell r="G246" t="str">
            <v>-</v>
          </cell>
          <cell r="H246" t="str">
            <v>-</v>
          </cell>
          <cell r="I246">
            <v>31698</v>
          </cell>
          <cell r="K246">
            <v>31698</v>
          </cell>
        </row>
        <row r="247">
          <cell r="A247" t="str">
            <v>EL33</v>
          </cell>
          <cell r="B247" t="str">
            <v>SWICTH 6450-24 PUERTOS NON POE</v>
          </cell>
          <cell r="E247" t="str">
            <v>UND</v>
          </cell>
          <cell r="F247" t="str">
            <v>-</v>
          </cell>
          <cell r="H247" t="str">
            <v>-</v>
          </cell>
          <cell r="I247">
            <v>9341934</v>
          </cell>
          <cell r="K247">
            <v>9341934</v>
          </cell>
        </row>
        <row r="248">
          <cell r="A248" t="str">
            <v>EL34</v>
          </cell>
          <cell r="B248" t="str">
            <v>MODULO SPF 1G, IGUAL O SIMILAR A ALCATEL.</v>
          </cell>
          <cell r="E248" t="str">
            <v>UND</v>
          </cell>
          <cell r="F248" t="str">
            <v>-</v>
          </cell>
          <cell r="H248" t="str">
            <v>-</v>
          </cell>
          <cell r="I248">
            <v>780625</v>
          </cell>
          <cell r="K248">
            <v>780625</v>
          </cell>
        </row>
        <row r="249">
          <cell r="A249" t="str">
            <v>EL35</v>
          </cell>
          <cell r="B249" t="str">
            <v>PATCH CORD FIBRA 2MTS CONECTOR LC-LC.</v>
          </cell>
          <cell r="E249" t="str">
            <v>UND</v>
          </cell>
          <cell r="F249" t="str">
            <v>-</v>
          </cell>
          <cell r="H249" t="str">
            <v>-</v>
          </cell>
          <cell r="I249">
            <v>66496</v>
          </cell>
          <cell r="K249">
            <v>66496</v>
          </cell>
        </row>
        <row r="250">
          <cell r="A250" t="str">
            <v>EL36</v>
          </cell>
          <cell r="B250" t="str">
            <v>5YR PARTNER SUPPORT PLUS FOR ALL OS6450 24 AND 48 DIAGNOSIS, SW UPGRADES, OPTIONAL SW, ACCESS TO SUPPORT PORTAL, AND NEXT DAY AVR. POWER SUPPLIES AND MODULES ARE INCLUDED IN AVR. REFERENCIA PP5N-OS6450.</v>
          </cell>
          <cell r="E250" t="str">
            <v>UND</v>
          </cell>
          <cell r="F250" t="str">
            <v>-</v>
          </cell>
          <cell r="H250" t="str">
            <v>-</v>
          </cell>
          <cell r="I250">
            <v>1302441</v>
          </cell>
          <cell r="K250">
            <v>1302441</v>
          </cell>
        </row>
        <row r="251">
          <cell r="A251" t="str">
            <v>EL37</v>
          </cell>
          <cell r="B251" t="str">
            <v xml:space="preserve"> ACCESS POINT R610  IGUAL O SIMILAR RUCKUS.</v>
          </cell>
          <cell r="E251" t="str">
            <v>UND</v>
          </cell>
          <cell r="F251" t="str">
            <v>-</v>
          </cell>
          <cell r="H251" t="str">
            <v>-</v>
          </cell>
          <cell r="I251">
            <v>2574895</v>
          </cell>
          <cell r="K251">
            <v>2574895</v>
          </cell>
        </row>
        <row r="252">
          <cell r="A252" t="str">
            <v>EL38</v>
          </cell>
          <cell r="B252" t="str">
            <v>UPS MONOFASICA DE 2 KVA</v>
          </cell>
          <cell r="E252" t="str">
            <v>UND</v>
          </cell>
          <cell r="I252">
            <v>810000</v>
          </cell>
          <cell r="K252">
            <v>810000</v>
          </cell>
        </row>
        <row r="253">
          <cell r="A253" t="str">
            <v>EL39</v>
          </cell>
          <cell r="B253" t="str">
            <v>LUMINARIA TIPO BALA LED DE 2X32W</v>
          </cell>
          <cell r="E253" t="str">
            <v>UND</v>
          </cell>
          <cell r="I253">
            <v>33000</v>
          </cell>
          <cell r="K253">
            <v>33000</v>
          </cell>
        </row>
        <row r="254">
          <cell r="A254" t="str">
            <v>EL40</v>
          </cell>
          <cell r="B254" t="str">
            <v>MARQUILLAS PARA CABLE</v>
          </cell>
          <cell r="E254" t="str">
            <v>Glob</v>
          </cell>
          <cell r="F254" t="str">
            <v>-</v>
          </cell>
          <cell r="G254">
            <v>54648</v>
          </cell>
          <cell r="H254" t="str">
            <v>-</v>
          </cell>
          <cell r="I254">
            <v>54648</v>
          </cell>
          <cell r="K254">
            <v>54648</v>
          </cell>
        </row>
        <row r="255">
          <cell r="A255" t="str">
            <v>EL41</v>
          </cell>
          <cell r="B255" t="str">
            <v>CAJA INTEMP 3/4X2 SALID RR0471 2X4 RAWEL</v>
          </cell>
          <cell r="E255" t="str">
            <v>UND</v>
          </cell>
          <cell r="F255" t="str">
            <v>-</v>
          </cell>
          <cell r="H255" t="str">
            <v>-</v>
          </cell>
          <cell r="I255">
            <v>13392</v>
          </cell>
          <cell r="K255">
            <v>13392</v>
          </cell>
        </row>
        <row r="256">
          <cell r="A256" t="str">
            <v>EL42</v>
          </cell>
          <cell r="B256" t="str">
            <v>SNAP  6HIL LC MM P/BANDEJA MODULAR</v>
          </cell>
          <cell r="E256" t="str">
            <v>UND</v>
          </cell>
          <cell r="F256" t="str">
            <v>-</v>
          </cell>
          <cell r="H256" t="str">
            <v>-</v>
          </cell>
          <cell r="I256">
            <v>189079</v>
          </cell>
          <cell r="K256">
            <v>189079</v>
          </cell>
        </row>
        <row r="257">
          <cell r="A257" t="str">
            <v>EL43</v>
          </cell>
          <cell r="B257" t="str">
            <v>CABLE DE COBRE THWN #4</v>
          </cell>
          <cell r="E257" t="str">
            <v>ML</v>
          </cell>
          <cell r="F257">
            <v>10388</v>
          </cell>
          <cell r="G257">
            <v>10388</v>
          </cell>
          <cell r="H257">
            <v>10388</v>
          </cell>
          <cell r="I257">
            <v>10388</v>
          </cell>
          <cell r="K257">
            <v>10388</v>
          </cell>
        </row>
        <row r="258">
          <cell r="A258" t="str">
            <v>EL44</v>
          </cell>
          <cell r="B258" t="str">
            <v>LUMINARIA DE ALUMBRADO PÚBLICO 100 W LED Y ACCESORIOS</v>
          </cell>
          <cell r="E258" t="str">
            <v>UND</v>
          </cell>
          <cell r="F258" t="str">
            <v>-</v>
          </cell>
          <cell r="G258">
            <v>833000</v>
          </cell>
          <cell r="H258" t="str">
            <v>-</v>
          </cell>
          <cell r="I258">
            <v>760000</v>
          </cell>
          <cell r="K258">
            <v>760000</v>
          </cell>
        </row>
        <row r="259">
          <cell r="A259" t="str">
            <v>EL45</v>
          </cell>
          <cell r="B259" t="str">
            <v>SALIDA INTERRUPTOR DOBLE</v>
          </cell>
          <cell r="E259" t="str">
            <v>UND</v>
          </cell>
          <cell r="F259">
            <v>12239.15</v>
          </cell>
          <cell r="G259">
            <v>0</v>
          </cell>
          <cell r="H259" t="str">
            <v>-</v>
          </cell>
          <cell r="I259">
            <v>12239</v>
          </cell>
          <cell r="K259">
            <v>12239</v>
          </cell>
        </row>
        <row r="260">
          <cell r="A260" t="str">
            <v>EL46</v>
          </cell>
          <cell r="B260" t="str">
            <v>FACE PLATE 1PT</v>
          </cell>
          <cell r="E260" t="str">
            <v>UND</v>
          </cell>
          <cell r="F260">
            <v>3186.2249999999999</v>
          </cell>
          <cell r="G260">
            <v>0</v>
          </cell>
          <cell r="H260" t="str">
            <v>-</v>
          </cell>
          <cell r="I260">
            <v>3186</v>
          </cell>
          <cell r="K260">
            <v>3186</v>
          </cell>
        </row>
        <row r="261">
          <cell r="A261" t="str">
            <v>EL47</v>
          </cell>
          <cell r="B261" t="str">
            <v>CABLE DE COBRE THWN #2</v>
          </cell>
          <cell r="E261" t="str">
            <v>ML</v>
          </cell>
          <cell r="F261">
            <v>16113</v>
          </cell>
          <cell r="G261">
            <v>16113</v>
          </cell>
          <cell r="H261">
            <v>16113</v>
          </cell>
          <cell r="I261">
            <v>16113</v>
          </cell>
          <cell r="K261">
            <v>16113</v>
          </cell>
        </row>
        <row r="262">
          <cell r="A262" t="str">
            <v>EL48</v>
          </cell>
          <cell r="B262" t="str">
            <v>CAJA PVC 4X4 DOBLE FONDO C/SUP</v>
          </cell>
          <cell r="E262" t="str">
            <v>UND</v>
          </cell>
          <cell r="F262" t="str">
            <v>-</v>
          </cell>
          <cell r="H262" t="str">
            <v>-</v>
          </cell>
          <cell r="I262">
            <v>958</v>
          </cell>
          <cell r="K262">
            <v>958</v>
          </cell>
        </row>
        <row r="263">
          <cell r="A263" t="str">
            <v>EL49</v>
          </cell>
          <cell r="B263" t="str">
            <v>HERRAJES PARA CÁMARA TIPO BT</v>
          </cell>
          <cell r="E263" t="str">
            <v>UND</v>
          </cell>
          <cell r="F263" t="str">
            <v>-</v>
          </cell>
          <cell r="H263" t="str">
            <v>-</v>
          </cell>
          <cell r="I263">
            <v>224000</v>
          </cell>
          <cell r="K263">
            <v>224000</v>
          </cell>
        </row>
        <row r="269">
          <cell r="A269" t="str">
            <v>W01</v>
          </cell>
          <cell r="B269" t="str">
            <v>Agua</v>
          </cell>
          <cell r="E269" t="str">
            <v>LITRO</v>
          </cell>
          <cell r="F269">
            <v>72</v>
          </cell>
        </row>
        <row r="272">
          <cell r="B272" t="str">
            <v>Descripción</v>
          </cell>
          <cell r="E272" t="str">
            <v>Unidad</v>
          </cell>
          <cell r="F272" t="str">
            <v>COTIZACIÓN</v>
          </cell>
          <cell r="I272" t="str">
            <v>MENOR VALOR</v>
          </cell>
          <cell r="K272" t="str">
            <v>VALOR ESCOGIDO</v>
          </cell>
        </row>
        <row r="273">
          <cell r="F273" t="str">
            <v>Metaltec</v>
          </cell>
          <cell r="G273" t="str">
            <v>Postec</v>
          </cell>
        </row>
        <row r="274">
          <cell r="A274" t="str">
            <v>PC01</v>
          </cell>
          <cell r="B274" t="str">
            <v>Poste de concreto 11mtsX510 kg DI</v>
          </cell>
          <cell r="E274" t="str">
            <v>UND</v>
          </cell>
          <cell r="F274">
            <v>567630</v>
          </cell>
          <cell r="G274">
            <v>782068</v>
          </cell>
          <cell r="H274" t="str">
            <v>-</v>
          </cell>
          <cell r="I274">
            <v>567630</v>
          </cell>
          <cell r="K274">
            <v>567630</v>
          </cell>
          <cell r="L274" t="str">
            <v>Metaltec PI SA</v>
          </cell>
        </row>
        <row r="279">
          <cell r="A279" t="str">
            <v>ES01</v>
          </cell>
          <cell r="B279" t="str">
            <v>PERFIL IPE 240</v>
          </cell>
          <cell r="E279" t="str">
            <v>KG</v>
          </cell>
          <cell r="F279">
            <v>3438.2075</v>
          </cell>
          <cell r="G279" t="str">
            <v>-</v>
          </cell>
          <cell r="H279" t="str">
            <v>-</v>
          </cell>
          <cell r="I279">
            <v>3438.2075</v>
          </cell>
          <cell r="K279">
            <v>3438.2075</v>
          </cell>
        </row>
        <row r="280">
          <cell r="A280" t="str">
            <v>ES02</v>
          </cell>
          <cell r="B280" t="str">
            <v>SOLDADURA 6011X1/8"</v>
          </cell>
          <cell r="E280" t="str">
            <v>KG</v>
          </cell>
          <cell r="G280" t="str">
            <v>-</v>
          </cell>
          <cell r="H280" t="str">
            <v>-</v>
          </cell>
          <cell r="I280">
            <v>8700</v>
          </cell>
          <cell r="K280">
            <v>8700</v>
          </cell>
        </row>
        <row r="281">
          <cell r="A281" t="str">
            <v>ES03</v>
          </cell>
          <cell r="B281" t="str">
            <v>ANTICORROSIVO PHCL</v>
          </cell>
          <cell r="E281" t="str">
            <v>GL</v>
          </cell>
          <cell r="G281" t="str">
            <v>-</v>
          </cell>
          <cell r="H281" t="str">
            <v>-</v>
          </cell>
          <cell r="I281">
            <v>38462</v>
          </cell>
          <cell r="K281">
            <v>38462</v>
          </cell>
        </row>
        <row r="282">
          <cell r="A282" t="str">
            <v>ES04</v>
          </cell>
          <cell r="B282" t="str">
            <v>TUBO ESTRUC. 100X100X3MM</v>
          </cell>
          <cell r="E282" t="str">
            <v>KG</v>
          </cell>
          <cell r="F282">
            <v>3715.9891999999995</v>
          </cell>
          <cell r="G282" t="str">
            <v>-</v>
          </cell>
          <cell r="H282" t="str">
            <v>-</v>
          </cell>
          <cell r="I282">
            <v>3715.9891999999995</v>
          </cell>
          <cell r="K282">
            <v>3715.9891999999995</v>
          </cell>
        </row>
        <row r="283">
          <cell r="A283" t="str">
            <v>ES05</v>
          </cell>
          <cell r="B283" t="str">
            <v>ANTICORROSIVO ROJO</v>
          </cell>
          <cell r="E283" t="str">
            <v>GL</v>
          </cell>
          <cell r="G283" t="str">
            <v>-</v>
          </cell>
          <cell r="H283" t="str">
            <v>-</v>
          </cell>
          <cell r="I283">
            <v>33024</v>
          </cell>
          <cell r="K283">
            <v>33024</v>
          </cell>
        </row>
        <row r="284">
          <cell r="A284" t="str">
            <v>ES06</v>
          </cell>
          <cell r="B284" t="str">
            <v>ANGULO L1XL1XL1/8"</v>
          </cell>
          <cell r="E284" t="str">
            <v>KG</v>
          </cell>
          <cell r="F284">
            <v>2945.8687999999997</v>
          </cell>
          <cell r="G284" t="str">
            <v>-</v>
          </cell>
          <cell r="H284" t="str">
            <v>-</v>
          </cell>
          <cell r="I284">
            <v>2945.8687999999997</v>
          </cell>
          <cell r="K284">
            <v>2945.8687999999997</v>
          </cell>
        </row>
        <row r="285">
          <cell r="A285" t="str">
            <v>ES07</v>
          </cell>
          <cell r="B285" t="str">
            <v>PHR-C220X80X2.0</v>
          </cell>
          <cell r="E285" t="str">
            <v>KG</v>
          </cell>
          <cell r="F285">
            <v>3448.8222999999998</v>
          </cell>
          <cell r="G285" t="str">
            <v>-</v>
          </cell>
          <cell r="H285" t="str">
            <v>-</v>
          </cell>
          <cell r="I285">
            <v>3448.8222999999998</v>
          </cell>
          <cell r="K285">
            <v>3448.8222999999998</v>
          </cell>
        </row>
        <row r="286">
          <cell r="A286" t="str">
            <v>ES08</v>
          </cell>
          <cell r="B286" t="str">
            <v>TUBO ESTRUC. 120X120X4MM</v>
          </cell>
          <cell r="E286" t="str">
            <v>KG</v>
          </cell>
          <cell r="F286">
            <v>4153.7782999999999</v>
          </cell>
          <cell r="G286" t="str">
            <v>-</v>
          </cell>
          <cell r="H286" t="str">
            <v>-</v>
          </cell>
          <cell r="I286">
            <v>4153.7782999999999</v>
          </cell>
          <cell r="K286">
            <v>4153.7782999999999</v>
          </cell>
        </row>
        <row r="287">
          <cell r="A287" t="str">
            <v>ES09</v>
          </cell>
          <cell r="B287" t="str">
            <v>TUBO ESTRUC. 150X150X6MM</v>
          </cell>
          <cell r="E287" t="str">
            <v>KG</v>
          </cell>
          <cell r="F287">
            <v>3599.75</v>
          </cell>
          <cell r="G287" t="str">
            <v>-</v>
          </cell>
          <cell r="H287" t="str">
            <v>-</v>
          </cell>
          <cell r="I287">
            <v>3599.75</v>
          </cell>
          <cell r="K287">
            <v>3599.75</v>
          </cell>
        </row>
        <row r="288">
          <cell r="A288" t="str">
            <v>ES10</v>
          </cell>
          <cell r="B288" t="str">
            <v>PERFIL IPE 220</v>
          </cell>
          <cell r="E288" t="str">
            <v>KG</v>
          </cell>
          <cell r="F288">
            <v>3353.8</v>
          </cell>
          <cell r="G288" t="str">
            <v>-</v>
          </cell>
          <cell r="H288" t="str">
            <v>-</v>
          </cell>
          <cell r="I288">
            <v>3353.8</v>
          </cell>
          <cell r="K288">
            <v>3353.8</v>
          </cell>
        </row>
        <row r="289">
          <cell r="A289" t="str">
            <v>ES11</v>
          </cell>
          <cell r="B289" t="str">
            <v>TUBO ESTRUC. 120X60X3MM</v>
          </cell>
          <cell r="E289" t="str">
            <v>KG</v>
          </cell>
          <cell r="F289">
            <v>3371.43</v>
          </cell>
          <cell r="G289" t="str">
            <v>-</v>
          </cell>
          <cell r="H289" t="str">
            <v>-</v>
          </cell>
          <cell r="I289">
            <v>3371.43</v>
          </cell>
          <cell r="K289">
            <v>3371.43</v>
          </cell>
        </row>
        <row r="290">
          <cell r="A290" t="str">
            <v>ES12</v>
          </cell>
          <cell r="B290" t="str">
            <v>TUBO ESTRUC. 120X60X2MM</v>
          </cell>
          <cell r="E290" t="str">
            <v>KG</v>
          </cell>
          <cell r="F290">
            <v>3300</v>
          </cell>
          <cell r="G290" t="str">
            <v>-</v>
          </cell>
          <cell r="H290" t="str">
            <v>-</v>
          </cell>
          <cell r="I290">
            <v>3300</v>
          </cell>
          <cell r="K290">
            <v>3300</v>
          </cell>
        </row>
        <row r="291">
          <cell r="A291" t="str">
            <v>ES13</v>
          </cell>
          <cell r="B291" t="str">
            <v>TUBO ESTRUC. 120X120X3MM</v>
          </cell>
          <cell r="E291" t="str">
            <v>KG</v>
          </cell>
          <cell r="F291">
            <v>4121</v>
          </cell>
          <cell r="G291" t="str">
            <v>-</v>
          </cell>
          <cell r="H291" t="str">
            <v>-</v>
          </cell>
          <cell r="I291">
            <v>4121</v>
          </cell>
          <cell r="K291">
            <v>4121</v>
          </cell>
        </row>
        <row r="292">
          <cell r="A292" t="str">
            <v>ES14</v>
          </cell>
          <cell r="B292" t="str">
            <v>TUBO ESTRUC. 50X50X1.5MM</v>
          </cell>
          <cell r="E292" t="str">
            <v>KG</v>
          </cell>
          <cell r="F292">
            <v>3165</v>
          </cell>
          <cell r="G292" t="str">
            <v>-</v>
          </cell>
          <cell r="H292" t="str">
            <v>-</v>
          </cell>
          <cell r="I292">
            <v>3165</v>
          </cell>
          <cell r="K292">
            <v>3165</v>
          </cell>
        </row>
        <row r="293">
          <cell r="A293" t="str">
            <v>ES15</v>
          </cell>
          <cell r="B293" t="str">
            <v>HE220A</v>
          </cell>
          <cell r="E293" t="str">
            <v>KG</v>
          </cell>
          <cell r="F293">
            <v>3438.0289999999995</v>
          </cell>
          <cell r="I293">
            <v>3438.0289999999995</v>
          </cell>
          <cell r="K293">
            <v>3438.0289999999995</v>
          </cell>
        </row>
        <row r="296">
          <cell r="B296" t="str">
            <v>Descripción</v>
          </cell>
          <cell r="E296" t="str">
            <v>Unidad</v>
          </cell>
          <cell r="F296" t="str">
            <v>COTIZACIÓN</v>
          </cell>
          <cell r="I296" t="str">
            <v>MENOR VALOR</v>
          </cell>
          <cell r="K296" t="str">
            <v>VALOR ESCOGIDO</v>
          </cell>
        </row>
        <row r="298">
          <cell r="A298" t="str">
            <v>MU01</v>
          </cell>
          <cell r="B298" t="str">
            <v>ÁNGULO 1-1/2"*6.35*600</v>
          </cell>
          <cell r="E298" t="str">
            <v>ML</v>
          </cell>
          <cell r="I298">
            <v>4967</v>
          </cell>
          <cell r="K298">
            <v>4967</v>
          </cell>
        </row>
        <row r="299">
          <cell r="A299" t="str">
            <v>MU02</v>
          </cell>
          <cell r="B299" t="str">
            <v>PLATINA 1-1/4"X3/16X680</v>
          </cell>
          <cell r="E299" t="str">
            <v>ML</v>
          </cell>
          <cell r="I299">
            <v>1400</v>
          </cell>
          <cell r="K299">
            <v>1400</v>
          </cell>
        </row>
        <row r="300">
          <cell r="A300" t="str">
            <v>MU03</v>
          </cell>
          <cell r="B300" t="str">
            <v>TEJIDO METÁLICO ALAMBRE Nº10</v>
          </cell>
          <cell r="E300" t="str">
            <v>M2</v>
          </cell>
          <cell r="I300">
            <v>15000</v>
          </cell>
          <cell r="K300">
            <v>15000</v>
          </cell>
        </row>
        <row r="301">
          <cell r="A301" t="str">
            <v>MU04</v>
          </cell>
          <cell r="B301" t="str">
            <v>PERNO 3/8" GALVANIZADO</v>
          </cell>
          <cell r="E301" t="str">
            <v>UND</v>
          </cell>
          <cell r="I301">
            <v>550</v>
          </cell>
          <cell r="K301">
            <v>550</v>
          </cell>
        </row>
        <row r="302">
          <cell r="A302" t="str">
            <v>MU05</v>
          </cell>
          <cell r="B302" t="str">
            <v>TUBO CIRCULAR METÁLICO D=4"</v>
          </cell>
          <cell r="E302" t="str">
            <v>ML</v>
          </cell>
          <cell r="I302">
            <v>14500</v>
          </cell>
          <cell r="K302">
            <v>14500</v>
          </cell>
        </row>
        <row r="307">
          <cell r="A307" t="str">
            <v>FH01</v>
          </cell>
          <cell r="B307" t="str">
            <v>Celosia piso techo de 2.70x1.90 pintura electroestática</v>
          </cell>
          <cell r="E307" t="str">
            <v>UND</v>
          </cell>
          <cell r="I307">
            <v>1300000</v>
          </cell>
          <cell r="K307">
            <v>1300000</v>
          </cell>
        </row>
        <row r="308">
          <cell r="A308" t="str">
            <v>FH02</v>
          </cell>
          <cell r="B308" t="str">
            <v>Vidrio blindado N3 1.6x2.9</v>
          </cell>
          <cell r="E308" t="str">
            <v>UND</v>
          </cell>
          <cell r="I308">
            <v>3900000</v>
          </cell>
          <cell r="K308">
            <v>3900000</v>
          </cell>
        </row>
        <row r="309">
          <cell r="A309" t="str">
            <v>FH03</v>
          </cell>
          <cell r="B309" t="str">
            <v>Vidrio blindado N3 1.6x1.45</v>
          </cell>
          <cell r="E309" t="str">
            <v>UND</v>
          </cell>
          <cell r="I309">
            <v>2300000</v>
          </cell>
          <cell r="K309">
            <v>2300000</v>
          </cell>
        </row>
        <row r="310">
          <cell r="A310" t="str">
            <v>FH04</v>
          </cell>
          <cell r="B310" t="str">
            <v>Vidrio blindado N3 1.6x0.85</v>
          </cell>
          <cell r="E310" t="str">
            <v>UND</v>
          </cell>
          <cell r="I310">
            <v>1550000</v>
          </cell>
          <cell r="K310">
            <v>1550000</v>
          </cell>
        </row>
        <row r="311">
          <cell r="A311" t="str">
            <v>FH05</v>
          </cell>
          <cell r="B311" t="str">
            <v>Mueble superior de cocina en RH 15mm de espesor,  hidrorepelente e impermeabilizado, laminado en color blanco de 1.60X0.55X0.40</v>
          </cell>
          <cell r="E311" t="str">
            <v>UND</v>
          </cell>
          <cell r="I311">
            <v>800000</v>
          </cell>
          <cell r="K311">
            <v>800000</v>
          </cell>
        </row>
        <row r="312">
          <cell r="A312" t="str">
            <v>FH06</v>
          </cell>
          <cell r="B312" t="str">
            <v>Mueble superior de cocina en RH 15mm de espesor,  hidrorepelente e impermeabilizado, laminado en color blanco de  1.60X0.72X0.50</v>
          </cell>
          <cell r="E312" t="str">
            <v>UND</v>
          </cell>
          <cell r="I312">
            <v>800000</v>
          </cell>
          <cell r="K312">
            <v>800000</v>
          </cell>
        </row>
        <row r="313">
          <cell r="A313" t="str">
            <v>FH07</v>
          </cell>
          <cell r="B313" t="str">
            <v>Mueble superior de cocina en RH 15mm de espesor,  hidrorepelente e impermeabilizado, laminado en color blanco de 0.77X0.40X0.40</v>
          </cell>
          <cell r="E313" t="str">
            <v>UND</v>
          </cell>
          <cell r="I313">
            <v>450000</v>
          </cell>
          <cell r="K313">
            <v>450000</v>
          </cell>
        </row>
        <row r="314">
          <cell r="A314" t="str">
            <v>FH08</v>
          </cell>
          <cell r="B314" t="str">
            <v xml:space="preserve">Locker en baño  RH 15mm de espesor,  hidrorepelente e impermeabilizado, laminado en color wengue  1.80X1.20X0.50 </v>
          </cell>
          <cell r="E314" t="str">
            <v>UND</v>
          </cell>
          <cell r="I314">
            <v>509900</v>
          </cell>
          <cell r="K314">
            <v>509900</v>
          </cell>
        </row>
        <row r="315">
          <cell r="A315" t="str">
            <v>FH09</v>
          </cell>
          <cell r="B315" t="str">
            <v xml:space="preserve">Locker en baño  RH 15mm de espesor,  hidrorepelente e impermeabilizado, laminado en color wengue 1.80X0.70X0.40 </v>
          </cell>
          <cell r="E315" t="str">
            <v>UND</v>
          </cell>
          <cell r="I315">
            <v>420000</v>
          </cell>
          <cell r="K315">
            <v>420000</v>
          </cell>
        </row>
        <row r="316">
          <cell r="A316" t="str">
            <v>FH10</v>
          </cell>
          <cell r="B316" t="str">
            <v>Mesón en granito pulido negro absoluto 1.60X0.60 (Incl. Corte)</v>
          </cell>
          <cell r="E316" t="str">
            <v>M2</v>
          </cell>
          <cell r="I316">
            <v>320000</v>
          </cell>
          <cell r="K316">
            <v>320000</v>
          </cell>
        </row>
        <row r="317">
          <cell r="A317" t="str">
            <v>FH11</v>
          </cell>
          <cell r="B317" t="str">
            <v>Mesón en L en granito pulido negro absoluto  2.85X1.55X0.50X0.80   (Incl. Corte)</v>
          </cell>
          <cell r="E317" t="str">
            <v>M2</v>
          </cell>
          <cell r="I317">
            <v>320000</v>
          </cell>
          <cell r="K317">
            <v>320000</v>
          </cell>
        </row>
        <row r="318">
          <cell r="A318" t="str">
            <v>FH12</v>
          </cell>
          <cell r="B318" t="str">
            <v>Mesón exterior  en granito pulido negro absoluto 3.00X0.55  (Incl. Corte)</v>
          </cell>
          <cell r="E318" t="str">
            <v>M2</v>
          </cell>
          <cell r="I318">
            <v>320000</v>
          </cell>
          <cell r="K318">
            <v>320000</v>
          </cell>
        </row>
        <row r="319">
          <cell r="A319" t="str">
            <v>FH13</v>
          </cell>
          <cell r="B319" t="str">
            <v xml:space="preserve">Lavaplatos en acero inoxidable de 53X43X15.5  SOCODA </v>
          </cell>
          <cell r="E319" t="str">
            <v>UND</v>
          </cell>
          <cell r="I319">
            <v>64900</v>
          </cell>
          <cell r="K319">
            <v>64900</v>
          </cell>
        </row>
        <row r="320">
          <cell r="A320" t="str">
            <v>FH14</v>
          </cell>
          <cell r="B320" t="str">
            <v>Griferia lavaplatos sencilla. ABS cromado. Stretto</v>
          </cell>
          <cell r="E320" t="str">
            <v>UND</v>
          </cell>
          <cell r="I320">
            <v>21900</v>
          </cell>
          <cell r="K320">
            <v>21900</v>
          </cell>
        </row>
        <row r="321">
          <cell r="A321" t="str">
            <v>FH15</v>
          </cell>
          <cell r="B321" t="str">
            <v>Lavamanos pedestal avanti blanco corona.</v>
          </cell>
          <cell r="E321" t="str">
            <v>UND</v>
          </cell>
          <cell r="I321">
            <v>112900</v>
          </cell>
          <cell r="K321">
            <v>112900</v>
          </cell>
        </row>
        <row r="322">
          <cell r="A322" t="str">
            <v>FH16</v>
          </cell>
          <cell r="B322" t="str">
            <v>Taza baltico alongado con entrada posterior. CORONA ref.113121001</v>
          </cell>
          <cell r="E322" t="str">
            <v>UND</v>
          </cell>
          <cell r="I322">
            <v>506900</v>
          </cell>
          <cell r="K322">
            <v>506900</v>
          </cell>
        </row>
        <row r="323">
          <cell r="A323" t="str">
            <v>FH17</v>
          </cell>
          <cell r="B323" t="str">
            <v>Griferia ducha de 8 pulgadas regadera Monza antic stretto</v>
          </cell>
          <cell r="E323" t="str">
            <v>UND</v>
          </cell>
          <cell r="I323">
            <v>99000</v>
          </cell>
          <cell r="K323">
            <v>99000</v>
          </cell>
        </row>
        <row r="324">
          <cell r="A324" t="str">
            <v>FH18</v>
          </cell>
          <cell r="B324" t="str">
            <v>Puerta plegable laminada en PVC milano avellana 2.00X0.90</v>
          </cell>
          <cell r="E324" t="str">
            <v>UND</v>
          </cell>
          <cell r="I324">
            <v>344862</v>
          </cell>
          <cell r="K324">
            <v>344862</v>
          </cell>
        </row>
        <row r="325">
          <cell r="A325" t="str">
            <v>FH19</v>
          </cell>
          <cell r="B325" t="str">
            <v>Puerta castaño Toledo INTERDOORS 2.00X0.75</v>
          </cell>
          <cell r="E325" t="str">
            <v>UND</v>
          </cell>
          <cell r="I325">
            <v>22134</v>
          </cell>
          <cell r="K325">
            <v>22134</v>
          </cell>
        </row>
        <row r="326">
          <cell r="A326" t="str">
            <v>FH20</v>
          </cell>
          <cell r="B326" t="str">
            <v xml:space="preserve">Puerta en L corredisa en acrilico con perfileria en aluminio </v>
          </cell>
          <cell r="E326" t="str">
            <v>UND</v>
          </cell>
          <cell r="I326">
            <v>142800</v>
          </cell>
          <cell r="K326">
            <v>142800</v>
          </cell>
        </row>
        <row r="327">
          <cell r="A327" t="str">
            <v>FH21</v>
          </cell>
          <cell r="B327" t="str">
            <v>Puerta metálica entamborada  2.20X0.85</v>
          </cell>
          <cell r="E327" t="str">
            <v>UND</v>
          </cell>
          <cell r="I327">
            <v>2499000</v>
          </cell>
          <cell r="K327">
            <v>2499000</v>
          </cell>
        </row>
        <row r="328">
          <cell r="A328" t="str">
            <v>FH22</v>
          </cell>
          <cell r="B328" t="str">
            <v>Puerta metálica entamborada  2.20X0.70</v>
          </cell>
          <cell r="E328" t="str">
            <v>UND</v>
          </cell>
          <cell r="I328">
            <v>1249500</v>
          </cell>
          <cell r="K328">
            <v>1249500</v>
          </cell>
        </row>
        <row r="329">
          <cell r="A329" t="str">
            <v>FH23</v>
          </cell>
          <cell r="B329" t="str">
            <v>Puerta metálica entamborada  2.20X0.90</v>
          </cell>
          <cell r="E329" t="str">
            <v>UND</v>
          </cell>
          <cell r="I329">
            <v>2499000</v>
          </cell>
          <cell r="K329">
            <v>2499000</v>
          </cell>
        </row>
        <row r="330">
          <cell r="A330" t="str">
            <v>FH24</v>
          </cell>
          <cell r="B330" t="str">
            <v>Puerta metálica entamborada  de dos naves 2.20X1.30X0.65</v>
          </cell>
          <cell r="E330" t="str">
            <v>UND</v>
          </cell>
          <cell r="I330">
            <v>2350250</v>
          </cell>
          <cell r="K330">
            <v>2350250</v>
          </cell>
        </row>
        <row r="331">
          <cell r="A331" t="str">
            <v>FH25</v>
          </cell>
          <cell r="B331" t="str">
            <v>Puerta de emergencia en celosia 2.20X1.20</v>
          </cell>
          <cell r="E331" t="str">
            <v>UND</v>
          </cell>
          <cell r="I331">
            <v>4403000</v>
          </cell>
          <cell r="K331">
            <v>4403000</v>
          </cell>
        </row>
        <row r="332">
          <cell r="A332" t="str">
            <v>FH26</v>
          </cell>
          <cell r="B332" t="str">
            <v>Puerta enrollable 4x16</v>
          </cell>
          <cell r="E332" t="str">
            <v>UND</v>
          </cell>
          <cell r="I332">
            <v>2380000</v>
          </cell>
          <cell r="K332">
            <v>2380000</v>
          </cell>
        </row>
        <row r="333">
          <cell r="A333" t="str">
            <v>FH27</v>
          </cell>
          <cell r="B333" t="str">
            <v xml:space="preserve">Puerta transición ColorTeca. Holzteck. MDF recubierto 12mm 2.4X0.40 </v>
          </cell>
          <cell r="E333" t="str">
            <v>UND</v>
          </cell>
          <cell r="I333">
            <v>35581</v>
          </cell>
          <cell r="K333">
            <v>35581</v>
          </cell>
        </row>
        <row r="334">
          <cell r="A334" t="str">
            <v>FH28</v>
          </cell>
          <cell r="B334" t="str">
            <v>Piso cerámico ard negro 33.8X33.8X0.6 CORONA</v>
          </cell>
          <cell r="E334" t="str">
            <v>M2</v>
          </cell>
          <cell r="I334">
            <v>30345</v>
          </cell>
          <cell r="K334">
            <v>30345</v>
          </cell>
        </row>
        <row r="335">
          <cell r="A335" t="str">
            <v>FH29</v>
          </cell>
          <cell r="B335" t="str">
            <v>Piso en microcemento</v>
          </cell>
          <cell r="E335" t="str">
            <v>M2</v>
          </cell>
          <cell r="I335">
            <v>62475</v>
          </cell>
          <cell r="K335">
            <v>62475</v>
          </cell>
        </row>
        <row r="336">
          <cell r="A336" t="str">
            <v>FH30</v>
          </cell>
          <cell r="B336" t="str">
            <v>Cerámica tipo Macedonia 25X43</v>
          </cell>
          <cell r="E336" t="str">
            <v>M2</v>
          </cell>
          <cell r="I336">
            <v>31892</v>
          </cell>
          <cell r="K336">
            <v>31892</v>
          </cell>
        </row>
        <row r="337">
          <cell r="A337" t="str">
            <v>FH31</v>
          </cell>
          <cell r="B337" t="str">
            <v xml:space="preserve">Estuco plástico blanco </v>
          </cell>
          <cell r="E337" t="str">
            <v>GLN</v>
          </cell>
          <cell r="I337">
            <v>42768.6</v>
          </cell>
          <cell r="K337">
            <v>42768.6</v>
          </cell>
        </row>
        <row r="338">
          <cell r="A338" t="str">
            <v>FH32</v>
          </cell>
          <cell r="B338" t="str">
            <v>Pintura PINTUCO vinitex vida blanco</v>
          </cell>
          <cell r="E338" t="str">
            <v>GLN</v>
          </cell>
          <cell r="I338">
            <v>54246.585365853665</v>
          </cell>
          <cell r="K338">
            <v>54246.585365853665</v>
          </cell>
        </row>
        <row r="339">
          <cell r="A339" t="str">
            <v>FH33</v>
          </cell>
          <cell r="B339" t="str">
            <v>PANEL DE CONCRETO 1.2X1.2</v>
          </cell>
          <cell r="E339" t="str">
            <v>UND</v>
          </cell>
          <cell r="I339">
            <v>547281</v>
          </cell>
          <cell r="K339">
            <v>547281</v>
          </cell>
        </row>
        <row r="340">
          <cell r="A340" t="str">
            <v>FH34</v>
          </cell>
          <cell r="B340" t="str">
            <v xml:space="preserve">LAMPARA TIPO LED  REF. OPERA LENS L11, PARA SOBREPONER 2 LED  L INE 14W 5000K </v>
          </cell>
          <cell r="E340" t="str">
            <v>UND</v>
          </cell>
          <cell r="I340">
            <v>230146</v>
          </cell>
          <cell r="K340">
            <v>230146</v>
          </cell>
        </row>
        <row r="341">
          <cell r="A341" t="str">
            <v>FH35</v>
          </cell>
          <cell r="B341" t="str">
            <v>BLOCK LENS L11 60,5X60,54,5 2 LED LINE 14W 5000K</v>
          </cell>
          <cell r="E341" t="str">
            <v>UND</v>
          </cell>
          <cell r="I341">
            <v>183974</v>
          </cell>
          <cell r="K341">
            <v>183974</v>
          </cell>
        </row>
        <row r="342">
          <cell r="A342" t="str">
            <v>FH36</v>
          </cell>
          <cell r="B342" t="str">
            <v>BALA NEPTUNO ILTEC 8W </v>
          </cell>
          <cell r="E342" t="str">
            <v>UND</v>
          </cell>
          <cell r="I342">
            <v>107100</v>
          </cell>
          <cell r="K342">
            <v>107100</v>
          </cell>
        </row>
        <row r="343">
          <cell r="A343" t="str">
            <v>FH37</v>
          </cell>
          <cell r="B343" t="str">
            <v>BALA SATURNO ILTEC 23W</v>
          </cell>
          <cell r="E343" t="str">
            <v>UND</v>
          </cell>
          <cell r="I343">
            <v>148750</v>
          </cell>
          <cell r="K343">
            <v>148750</v>
          </cell>
        </row>
        <row r="344">
          <cell r="A344" t="str">
            <v>FH38</v>
          </cell>
          <cell r="B344" t="str">
            <v>Tubo rectangular negro 100x50 Calibre 16</v>
          </cell>
          <cell r="E344" t="str">
            <v>KG</v>
          </cell>
          <cell r="I344">
            <v>10936.9925</v>
          </cell>
          <cell r="K344">
            <v>10936.9925</v>
          </cell>
        </row>
        <row r="345">
          <cell r="A345" t="str">
            <v>FH39</v>
          </cell>
          <cell r="B345" t="str">
            <v>Pintura Mate Negra</v>
          </cell>
          <cell r="E345" t="str">
            <v>GLN</v>
          </cell>
          <cell r="I345">
            <v>101626</v>
          </cell>
          <cell r="K345">
            <v>101626</v>
          </cell>
        </row>
        <row r="346">
          <cell r="A346" t="str">
            <v>FH40</v>
          </cell>
          <cell r="B346" t="str">
            <v>Teja tipo Sandwich Panelmet</v>
          </cell>
          <cell r="E346" t="str">
            <v>UND</v>
          </cell>
          <cell r="I346">
            <v>547281</v>
          </cell>
          <cell r="K346">
            <v>547281</v>
          </cell>
        </row>
        <row r="347">
          <cell r="A347" t="str">
            <v>FH41</v>
          </cell>
          <cell r="B347" t="str">
            <v>Canal Raingo blanca  PAVCO</v>
          </cell>
          <cell r="C347" t="str">
            <v>Canal Raingo blanca  PAVCO</v>
          </cell>
          <cell r="D347" t="str">
            <v>Canal Raingo blanca  PAVCO</v>
          </cell>
          <cell r="E347" t="str">
            <v>ML</v>
          </cell>
          <cell r="I347">
            <v>45900</v>
          </cell>
          <cell r="K347">
            <v>45900</v>
          </cell>
        </row>
        <row r="348">
          <cell r="A348" t="str">
            <v>FH42</v>
          </cell>
          <cell r="B348" t="str">
            <v>Union bajante-canal raingo PAVCO</v>
          </cell>
          <cell r="C348" t="str">
            <v>Union bajante-canal raingo PAVCO</v>
          </cell>
          <cell r="D348" t="str">
            <v>Union bajante-canal raingo PAVCO</v>
          </cell>
          <cell r="E348" t="str">
            <v>UND</v>
          </cell>
          <cell r="I348">
            <v>7900</v>
          </cell>
          <cell r="K348">
            <v>7900</v>
          </cell>
        </row>
        <row r="349">
          <cell r="A349" t="str">
            <v>FH43</v>
          </cell>
          <cell r="B349" t="str">
            <v>Soporte canal metal raingo PAVCO</v>
          </cell>
          <cell r="C349" t="str">
            <v>Soporte canal metal raingo ÀVCO</v>
          </cell>
          <cell r="D349" t="str">
            <v>Soporte canal metal raingo ÀVCO</v>
          </cell>
          <cell r="E349" t="str">
            <v>UND</v>
          </cell>
          <cell r="I349">
            <v>2400</v>
          </cell>
          <cell r="K349">
            <v>2400</v>
          </cell>
        </row>
        <row r="350">
          <cell r="A350" t="str">
            <v>FH44</v>
          </cell>
          <cell r="B350" t="str">
            <v>Union canal raingo PAVCO</v>
          </cell>
          <cell r="C350" t="str">
            <v>Union canal raingo PAVCO</v>
          </cell>
          <cell r="D350" t="str">
            <v>Union canal raingo PAVCO</v>
          </cell>
          <cell r="E350" t="str">
            <v>UND</v>
          </cell>
          <cell r="I350">
            <v>15500</v>
          </cell>
          <cell r="K350">
            <v>15500</v>
          </cell>
        </row>
        <row r="351">
          <cell r="A351" t="str">
            <v>FH45</v>
          </cell>
          <cell r="B351" t="str">
            <v>Tapa externa canal raingo PAVCO</v>
          </cell>
          <cell r="C351" t="str">
            <v>Tapa externa canal raingo PAVCO</v>
          </cell>
          <cell r="D351" t="str">
            <v>Tapa externa canal raingo PAVCO</v>
          </cell>
          <cell r="E351" t="str">
            <v>UND</v>
          </cell>
          <cell r="I351">
            <v>4900</v>
          </cell>
          <cell r="K351">
            <v>4900</v>
          </cell>
        </row>
        <row r="352">
          <cell r="A352" t="str">
            <v>FH46</v>
          </cell>
          <cell r="B352" t="str">
            <v xml:space="preserve">Bajante blanco PAVCO </v>
          </cell>
          <cell r="C352" t="str">
            <v xml:space="preserve">Bajante blanco PAVCO </v>
          </cell>
          <cell r="D352" t="str">
            <v xml:space="preserve">Bajante blanco PAVCO </v>
          </cell>
          <cell r="E352" t="str">
            <v>UND</v>
          </cell>
          <cell r="I352">
            <v>73029</v>
          </cell>
          <cell r="K352">
            <v>73029</v>
          </cell>
        </row>
        <row r="353">
          <cell r="A353" t="str">
            <v>FH47</v>
          </cell>
          <cell r="B353" t="str">
            <v>Union bajante PAVCO</v>
          </cell>
          <cell r="C353" t="str">
            <v>Union bajante PAVCO</v>
          </cell>
          <cell r="D353" t="str">
            <v>Union bajante PAVCO</v>
          </cell>
          <cell r="E353" t="str">
            <v>UND</v>
          </cell>
          <cell r="I353">
            <v>4900</v>
          </cell>
          <cell r="K353">
            <v>4900</v>
          </cell>
        </row>
        <row r="354">
          <cell r="A354" t="str">
            <v>FH48</v>
          </cell>
          <cell r="B354" t="str">
            <v>Estantería OTOBO ENTREPAÑO =3</v>
          </cell>
          <cell r="C354" t="str">
            <v>Union bajante PAVCO</v>
          </cell>
          <cell r="D354" t="str">
            <v>Union bajante PAVCO</v>
          </cell>
          <cell r="E354" t="str">
            <v>ML</v>
          </cell>
          <cell r="I354">
            <v>41652</v>
          </cell>
          <cell r="K354">
            <v>41652</v>
          </cell>
        </row>
        <row r="355">
          <cell r="A355" t="str">
            <v>FH49</v>
          </cell>
          <cell r="B355" t="str">
            <v>Gabinete de lujo cabinado A=40-50 H=50-60</v>
          </cell>
          <cell r="C355" t="str">
            <v>Union bajante PAVCO</v>
          </cell>
          <cell r="D355" t="str">
            <v>Union bajante PAVCO</v>
          </cell>
          <cell r="E355" t="str">
            <v>UND</v>
          </cell>
          <cell r="I355">
            <v>590440</v>
          </cell>
          <cell r="K355">
            <v>590440</v>
          </cell>
        </row>
        <row r="360">
          <cell r="A360" t="str">
            <v>DM01</v>
          </cell>
          <cell r="B360" t="str">
            <v>Cinta Quick tape 2"" FV 9</v>
          </cell>
          <cell r="E360" t="str">
            <v>UND</v>
          </cell>
          <cell r="I360">
            <v>19800</v>
          </cell>
          <cell r="K360">
            <v>19800</v>
          </cell>
        </row>
        <row r="361">
          <cell r="A361" t="str">
            <v>DM02</v>
          </cell>
          <cell r="B361" t="str">
            <v>Masilla plastica tec panel</v>
          </cell>
          <cell r="E361" t="str">
            <v>CU</v>
          </cell>
          <cell r="I361">
            <v>88900</v>
          </cell>
          <cell r="K361">
            <v>88900</v>
          </cell>
        </row>
        <row r="362">
          <cell r="A362" t="str">
            <v>DM03</v>
          </cell>
          <cell r="B362" t="str">
            <v>Torn PAMPH 1 x 8</v>
          </cell>
          <cell r="E362" t="str">
            <v>UND</v>
          </cell>
          <cell r="I362">
            <v>33</v>
          </cell>
          <cell r="K362">
            <v>33</v>
          </cell>
        </row>
        <row r="363">
          <cell r="A363" t="str">
            <v>DM04</v>
          </cell>
          <cell r="B363" t="str">
            <v>Placa Board 8mm</v>
          </cell>
          <cell r="E363" t="str">
            <v>UND</v>
          </cell>
          <cell r="I363">
            <v>54900</v>
          </cell>
          <cell r="K363">
            <v>54900</v>
          </cell>
        </row>
        <row r="364">
          <cell r="A364" t="str">
            <v>DM05</v>
          </cell>
          <cell r="B364" t="str">
            <v>Masilla junta invis. Board</v>
          </cell>
          <cell r="E364" t="str">
            <v>CU</v>
          </cell>
          <cell r="I364">
            <v>88900</v>
          </cell>
          <cell r="K364">
            <v>88900</v>
          </cell>
        </row>
        <row r="365">
          <cell r="A365" t="str">
            <v>DM06</v>
          </cell>
          <cell r="B365" t="str">
            <v>Placa yeso 12.7M-gyplac r</v>
          </cell>
          <cell r="E365" t="str">
            <v>UND</v>
          </cell>
          <cell r="I365">
            <v>15900</v>
          </cell>
          <cell r="K365">
            <v>15900</v>
          </cell>
        </row>
        <row r="366">
          <cell r="A366" t="str">
            <v>DM07</v>
          </cell>
          <cell r="B366" t="str">
            <v>canal 40 guía l. galv 3.05M</v>
          </cell>
          <cell r="E366" t="str">
            <v>UND</v>
          </cell>
          <cell r="I366">
            <v>5200</v>
          </cell>
          <cell r="K366">
            <v>5200</v>
          </cell>
        </row>
        <row r="367">
          <cell r="A367" t="str">
            <v>DM08</v>
          </cell>
          <cell r="B367" t="str">
            <v>Angulo 29x29x2440 MM C 26</v>
          </cell>
          <cell r="E367" t="str">
            <v>UND</v>
          </cell>
          <cell r="I367">
            <v>3000</v>
          </cell>
          <cell r="K367">
            <v>3000</v>
          </cell>
        </row>
        <row r="368">
          <cell r="A368" t="str">
            <v>DM09</v>
          </cell>
          <cell r="B368" t="str">
            <v>Torn panel 6 x 1</v>
          </cell>
          <cell r="E368" t="str">
            <v>UND</v>
          </cell>
          <cell r="I368">
            <v>20</v>
          </cell>
          <cell r="K368">
            <v>20</v>
          </cell>
        </row>
        <row r="369">
          <cell r="A369" t="str">
            <v>DM10</v>
          </cell>
          <cell r="B369" t="str">
            <v>Lija 400 Agua</v>
          </cell>
          <cell r="E369" t="str">
            <v>PLI</v>
          </cell>
          <cell r="I369">
            <v>1200</v>
          </cell>
          <cell r="K369">
            <v>1200</v>
          </cell>
        </row>
        <row r="370">
          <cell r="A370" t="str">
            <v>DM11</v>
          </cell>
          <cell r="B370" t="str">
            <v>Vinilo acriltex tipo 2</v>
          </cell>
          <cell r="E370" t="str">
            <v>GLN</v>
          </cell>
          <cell r="I370">
            <v>50900</v>
          </cell>
          <cell r="K370">
            <v>50900</v>
          </cell>
        </row>
        <row r="371">
          <cell r="A371" t="str">
            <v>DM12</v>
          </cell>
          <cell r="B371" t="str">
            <v>Perfil D omega 60 244-c26</v>
          </cell>
          <cell r="E371" t="str">
            <v>UND</v>
          </cell>
          <cell r="I371">
            <v>3950</v>
          </cell>
          <cell r="K371">
            <v>3950</v>
          </cell>
        </row>
        <row r="372">
          <cell r="A372" t="str">
            <v>DM13</v>
          </cell>
          <cell r="B372" t="str">
            <v>Cinta sello 2" (panel-yeso)</v>
          </cell>
          <cell r="E372" t="str">
            <v>UND</v>
          </cell>
          <cell r="I372">
            <v>13500</v>
          </cell>
          <cell r="K372">
            <v>13500</v>
          </cell>
        </row>
        <row r="373">
          <cell r="A373" t="str">
            <v>DM14</v>
          </cell>
          <cell r="B373" t="str">
            <v>Pasta mastique (panel-yeso)</v>
          </cell>
          <cell r="E373" t="str">
            <v>GLN</v>
          </cell>
          <cell r="I373">
            <v>9900</v>
          </cell>
          <cell r="K373">
            <v>9900</v>
          </cell>
        </row>
        <row r="374">
          <cell r="A374" t="str">
            <v>DM15</v>
          </cell>
          <cell r="B374" t="str">
            <v>Chazo expandible 3/8"</v>
          </cell>
          <cell r="E374" t="str">
            <v>UND</v>
          </cell>
          <cell r="I374">
            <v>650</v>
          </cell>
          <cell r="K374">
            <v>650</v>
          </cell>
        </row>
        <row r="375">
          <cell r="A375" t="str">
            <v>DM16</v>
          </cell>
          <cell r="B375" t="str">
            <v>Anticorrosivo PHCL</v>
          </cell>
          <cell r="E375" t="str">
            <v>GLN</v>
          </cell>
          <cell r="I375">
            <v>38462</v>
          </cell>
          <cell r="K375">
            <v>38462</v>
          </cell>
        </row>
        <row r="376">
          <cell r="A376" t="str">
            <v>DM17</v>
          </cell>
          <cell r="B376" t="str">
            <v>Lamina metálica de aluminio tipo canal</v>
          </cell>
          <cell r="E376" t="str">
            <v>ML</v>
          </cell>
          <cell r="I376">
            <v>6364</v>
          </cell>
          <cell r="K376">
            <v>6364</v>
          </cell>
        </row>
        <row r="377">
          <cell r="A377" t="str">
            <v>DM18</v>
          </cell>
          <cell r="B377" t="str">
            <v>Silicona fria en tubo</v>
          </cell>
          <cell r="E377" t="str">
            <v>UND</v>
          </cell>
          <cell r="I377">
            <v>9000</v>
          </cell>
          <cell r="K377">
            <v>9000</v>
          </cell>
        </row>
        <row r="378">
          <cell r="A378" t="str">
            <v>DM19</v>
          </cell>
          <cell r="B378" t="str">
            <v>Vidrio templado bronce 4mm</v>
          </cell>
          <cell r="E378" t="str">
            <v>M2</v>
          </cell>
          <cell r="I378">
            <v>104400</v>
          </cell>
          <cell r="K378">
            <v>104400</v>
          </cell>
        </row>
        <row r="379">
          <cell r="A379" t="str">
            <v>DM20</v>
          </cell>
          <cell r="B379" t="str">
            <v>Ventana al. Corr. 600x1200C</v>
          </cell>
          <cell r="E379" t="str">
            <v>M2</v>
          </cell>
          <cell r="I379">
            <v>142900</v>
          </cell>
          <cell r="K379">
            <v>142900</v>
          </cell>
        </row>
        <row r="380">
          <cell r="A380" t="str">
            <v>DM21</v>
          </cell>
          <cell r="B380" t="str">
            <v>WIPE</v>
          </cell>
          <cell r="E380" t="str">
            <v>KG</v>
          </cell>
          <cell r="I380">
            <v>6000</v>
          </cell>
          <cell r="K380">
            <v>6000</v>
          </cell>
        </row>
        <row r="381">
          <cell r="A381" t="str">
            <v>DM22</v>
          </cell>
          <cell r="B381" t="str">
            <v>PEGANTE CERÁMICA</v>
          </cell>
          <cell r="E381" t="str">
            <v>KG</v>
          </cell>
          <cell r="I381">
            <v>2500</v>
          </cell>
          <cell r="K381">
            <v>2500</v>
          </cell>
        </row>
        <row r="382">
          <cell r="A382" t="str">
            <v>DM23</v>
          </cell>
          <cell r="B382" t="str">
            <v>EMBOQUILLADOR</v>
          </cell>
          <cell r="E382" t="str">
            <v>KG</v>
          </cell>
          <cell r="I382">
            <v>3500</v>
          </cell>
          <cell r="K382">
            <v>3500</v>
          </cell>
        </row>
        <row r="383">
          <cell r="A383" t="str">
            <v>DM24</v>
          </cell>
          <cell r="B383" t="str">
            <v>PEGACOR BLANCO</v>
          </cell>
          <cell r="E383" t="str">
            <v>KG</v>
          </cell>
          <cell r="I383">
            <v>1300</v>
          </cell>
          <cell r="K383">
            <v>1300</v>
          </cell>
        </row>
        <row r="384">
          <cell r="A384" t="str">
            <v>DM25</v>
          </cell>
          <cell r="B384" t="str">
            <v>Brocha cerda mona 4</v>
          </cell>
          <cell r="E384" t="str">
            <v>UND</v>
          </cell>
          <cell r="I384">
            <v>1300</v>
          </cell>
          <cell r="K384">
            <v>1300</v>
          </cell>
        </row>
        <row r="385">
          <cell r="A385" t="str">
            <v>DM26</v>
          </cell>
          <cell r="B385" t="str">
            <v>Rodillo felpa</v>
          </cell>
          <cell r="E385" t="str">
            <v>UND</v>
          </cell>
          <cell r="I385">
            <v>6000</v>
          </cell>
          <cell r="K385">
            <v>6000</v>
          </cell>
        </row>
        <row r="386">
          <cell r="A386" t="str">
            <v>DM27</v>
          </cell>
          <cell r="B386" t="str">
            <v>GASOLINA CORRIENTE</v>
          </cell>
          <cell r="E386" t="str">
            <v>GLN</v>
          </cell>
          <cell r="I386">
            <v>8100</v>
          </cell>
          <cell r="K386">
            <v>8100</v>
          </cell>
        </row>
        <row r="387">
          <cell r="A387" t="str">
            <v>DM28</v>
          </cell>
          <cell r="B387" t="str">
            <v>ACEITE MOTOR 4 TIEMPOS</v>
          </cell>
          <cell r="E387" t="str">
            <v>GLN</v>
          </cell>
          <cell r="I387">
            <v>76000</v>
          </cell>
          <cell r="K387">
            <v>76000</v>
          </cell>
        </row>
        <row r="388">
          <cell r="A388" t="str">
            <v>DM29</v>
          </cell>
          <cell r="B388" t="str">
            <v>ACEITE QUEMADO</v>
          </cell>
          <cell r="E388" t="str">
            <v>GLN</v>
          </cell>
          <cell r="I388">
            <v>680</v>
          </cell>
          <cell r="K388">
            <v>680</v>
          </cell>
        </row>
        <row r="389">
          <cell r="A389" t="str">
            <v>DM30</v>
          </cell>
          <cell r="B389" t="str">
            <v>Lamina cold rolled C. 20</v>
          </cell>
          <cell r="E389" t="str">
            <v>UND</v>
          </cell>
          <cell r="I389">
            <v>34000</v>
          </cell>
          <cell r="K389">
            <v>34000</v>
          </cell>
        </row>
        <row r="390">
          <cell r="A390" t="str">
            <v>DM31</v>
          </cell>
          <cell r="B390" t="str">
            <v>Ventana al. Corr. 600x1800C</v>
          </cell>
          <cell r="E390" t="str">
            <v>M2</v>
          </cell>
          <cell r="I390">
            <v>162000</v>
          </cell>
          <cell r="K390">
            <v>162000</v>
          </cell>
        </row>
        <row r="391">
          <cell r="A391" t="str">
            <v>DM32</v>
          </cell>
          <cell r="B391" t="str">
            <v>Pisavidrio U 1/2x1/2 ANOLO</v>
          </cell>
          <cell r="E391" t="str">
            <v>M2</v>
          </cell>
          <cell r="I391">
            <v>15000</v>
          </cell>
          <cell r="K391">
            <v>15000</v>
          </cell>
        </row>
        <row r="392">
          <cell r="A392" t="str">
            <v>DM33</v>
          </cell>
          <cell r="B392" t="str">
            <v>Semilla de pasto estrella africana</v>
          </cell>
          <cell r="E392" t="str">
            <v>KG</v>
          </cell>
          <cell r="I392">
            <v>2800</v>
          </cell>
          <cell r="K392">
            <v>2800</v>
          </cell>
        </row>
        <row r="393">
          <cell r="A393" t="str">
            <v>DM34</v>
          </cell>
          <cell r="B393" t="str">
            <v>Marco y tapa para cámara AP</v>
          </cell>
          <cell r="E393" t="str">
            <v>UND</v>
          </cell>
          <cell r="I393">
            <v>134000</v>
          </cell>
          <cell r="K393">
            <v>134000</v>
          </cell>
        </row>
        <row r="394">
          <cell r="A394" t="str">
            <v>DM35</v>
          </cell>
          <cell r="B394" t="str">
            <v>POSTE ANG DE 2X2 1 4 DE 3</v>
          </cell>
          <cell r="E394" t="str">
            <v>UND</v>
          </cell>
          <cell r="I394">
            <v>135792</v>
          </cell>
          <cell r="K394">
            <v>135792</v>
          </cell>
        </row>
        <row r="395">
          <cell r="A395" t="str">
            <v>DM36</v>
          </cell>
          <cell r="B395" t="str">
            <v>TABLERO LAM. GALV. DE 60X60</v>
          </cell>
          <cell r="E395" t="str">
            <v>UND</v>
          </cell>
          <cell r="I395">
            <v>100000</v>
          </cell>
          <cell r="K395">
            <v>100000</v>
          </cell>
        </row>
        <row r="396">
          <cell r="A396" t="str">
            <v>DM37</v>
          </cell>
          <cell r="B396" t="str">
            <v>Molde metálico</v>
          </cell>
          <cell r="E396" t="str">
            <v>Hora</v>
          </cell>
          <cell r="I396">
            <v>5500</v>
          </cell>
          <cell r="K396">
            <v>5500</v>
          </cell>
        </row>
        <row r="397">
          <cell r="A397" t="str">
            <v>DM38</v>
          </cell>
          <cell r="B397" t="str">
            <v>SELLADOR ELÁSTICO POLIURET</v>
          </cell>
          <cell r="E397" t="str">
            <v>UND</v>
          </cell>
          <cell r="I397">
            <v>22900</v>
          </cell>
          <cell r="K397">
            <v>22900</v>
          </cell>
        </row>
        <row r="398">
          <cell r="A398" t="str">
            <v>DM39</v>
          </cell>
          <cell r="B398" t="str">
            <v>BAKE-ROD (ESPUMA DE POLIET)</v>
          </cell>
          <cell r="E398" t="str">
            <v>UND</v>
          </cell>
          <cell r="I398">
            <v>780</v>
          </cell>
          <cell r="K398">
            <v>780</v>
          </cell>
        </row>
        <row r="399">
          <cell r="A399" t="str">
            <v>DM40</v>
          </cell>
          <cell r="B399" t="str">
            <v>CORTADORA DE PAVIMENTO DE 4 A 7 CM</v>
          </cell>
          <cell r="E399" t="str">
            <v>ML</v>
          </cell>
          <cell r="I399">
            <v>5355</v>
          </cell>
          <cell r="K399">
            <v>5355</v>
          </cell>
        </row>
        <row r="400">
          <cell r="A400" t="str">
            <v>DM41</v>
          </cell>
          <cell r="B400" t="str">
            <v>Pasador liso</v>
          </cell>
          <cell r="E400" t="str">
            <v>KG</v>
          </cell>
          <cell r="I400">
            <v>2400</v>
          </cell>
          <cell r="K400">
            <v>2400</v>
          </cell>
        </row>
        <row r="401">
          <cell r="A401" t="str">
            <v>DM42</v>
          </cell>
          <cell r="B401" t="str">
            <v>Malla eslabonada</v>
          </cell>
          <cell r="E401" t="str">
            <v>M2</v>
          </cell>
          <cell r="I401">
            <v>18300</v>
          </cell>
          <cell r="K401">
            <v>18300</v>
          </cell>
        </row>
        <row r="402">
          <cell r="A402" t="str">
            <v>DM43</v>
          </cell>
          <cell r="B402" t="str">
            <v>Banca prefabricada</v>
          </cell>
          <cell r="E402" t="str">
            <v>UND</v>
          </cell>
          <cell r="F402">
            <v>301726.88</v>
          </cell>
          <cell r="I402">
            <v>301726.88</v>
          </cell>
          <cell r="K402">
            <v>301726.88</v>
          </cell>
        </row>
        <row r="403">
          <cell r="A403" t="str">
            <v>DM44</v>
          </cell>
          <cell r="B403" t="str">
            <v>VENTONITA</v>
          </cell>
          <cell r="E403" t="str">
            <v>UND</v>
          </cell>
          <cell r="F403">
            <v>432</v>
          </cell>
          <cell r="I403">
            <v>432</v>
          </cell>
          <cell r="K403">
            <v>432</v>
          </cell>
        </row>
        <row r="404">
          <cell r="A404" t="str">
            <v>DM45</v>
          </cell>
          <cell r="B404" t="str">
            <v>TORN P/LAM AUT. 1/2-14X3/4</v>
          </cell>
          <cell r="E404" t="str">
            <v>UND</v>
          </cell>
          <cell r="F404">
            <v>710</v>
          </cell>
          <cell r="I404">
            <v>710</v>
          </cell>
          <cell r="K404">
            <v>710</v>
          </cell>
        </row>
        <row r="405">
          <cell r="A405" t="str">
            <v>DM46</v>
          </cell>
          <cell r="B405" t="str">
            <v>TORN P/LAM AUT. 1/4-14X7/8</v>
          </cell>
          <cell r="E405" t="str">
            <v>UND</v>
          </cell>
          <cell r="F405">
            <v>710</v>
          </cell>
          <cell r="I405">
            <v>710</v>
          </cell>
          <cell r="K405">
            <v>710</v>
          </cell>
        </row>
        <row r="406">
          <cell r="A406" t="str">
            <v>DM47</v>
          </cell>
          <cell r="B406" t="str">
            <v>TEJA ECORROF 37 -CALIBRE 2.5MM</v>
          </cell>
          <cell r="E406" t="str">
            <v>UND</v>
          </cell>
          <cell r="F406">
            <v>245142.35</v>
          </cell>
          <cell r="I406">
            <v>245142.35</v>
          </cell>
          <cell r="K406">
            <v>245142.35</v>
          </cell>
        </row>
        <row r="407">
          <cell r="A407" t="str">
            <v>DM48</v>
          </cell>
          <cell r="B407" t="str">
            <v xml:space="preserve">CABLEADO, CONJUNTOS, RETENIDAS Y ACCESORIOS </v>
          </cell>
          <cell r="E407" t="str">
            <v>UND</v>
          </cell>
          <cell r="I407">
            <v>17878251</v>
          </cell>
          <cell r="K407">
            <v>17878251</v>
          </cell>
        </row>
        <row r="415">
          <cell r="A415" t="str">
            <v>MO01</v>
          </cell>
          <cell r="B415" t="str">
            <v>MAESTRO DE OBRA</v>
          </cell>
          <cell r="C415">
            <v>1000000</v>
          </cell>
          <cell r="D415">
            <v>1661985.6911241726</v>
          </cell>
          <cell r="E415" t="str">
            <v>Hora</v>
          </cell>
          <cell r="F415">
            <v>6924.9403796840525</v>
          </cell>
        </row>
        <row r="416">
          <cell r="A416" t="str">
            <v>MO02</v>
          </cell>
          <cell r="B416" t="str">
            <v>OBRERO RAZO</v>
          </cell>
          <cell r="C416">
            <v>781242</v>
          </cell>
          <cell r="D416">
            <v>1311770.0350156666</v>
          </cell>
          <cell r="E416" t="str">
            <v>Hora</v>
          </cell>
          <cell r="F416">
            <v>5465.7084792319447</v>
          </cell>
        </row>
        <row r="417">
          <cell r="A417" t="str">
            <v>MO03</v>
          </cell>
          <cell r="B417" t="str">
            <v>CAPATAZ</v>
          </cell>
          <cell r="C417">
            <v>1000000</v>
          </cell>
          <cell r="D417">
            <v>1645913.432363</v>
          </cell>
          <cell r="E417" t="str">
            <v>Hora</v>
          </cell>
          <cell r="F417">
            <v>6857.9726348458335</v>
          </cell>
        </row>
        <row r="418">
          <cell r="A418" t="str">
            <v>MO04</v>
          </cell>
          <cell r="B418" t="str">
            <v>AYUDANTE</v>
          </cell>
          <cell r="C418">
            <v>800000</v>
          </cell>
          <cell r="D418">
            <v>1340446.8323630001</v>
          </cell>
          <cell r="E418" t="str">
            <v>Hora</v>
          </cell>
          <cell r="F418">
            <v>5585.1951348458342</v>
          </cell>
        </row>
        <row r="419">
          <cell r="A419" t="str">
            <v>MO05</v>
          </cell>
          <cell r="B419" t="str">
            <v>OFICIAL</v>
          </cell>
          <cell r="C419">
            <v>1200000</v>
          </cell>
          <cell r="D419">
            <v>1951380.0323629999</v>
          </cell>
          <cell r="E419" t="str">
            <v>Hora</v>
          </cell>
          <cell r="F419">
            <v>8130.7501348458327</v>
          </cell>
        </row>
        <row r="420">
          <cell r="A420" t="str">
            <v>MO06</v>
          </cell>
          <cell r="B420" t="str">
            <v>CADENERO</v>
          </cell>
          <cell r="C420">
            <v>800000</v>
          </cell>
          <cell r="D420">
            <v>1340446.8323630001</v>
          </cell>
          <cell r="E420" t="str">
            <v>Hora</v>
          </cell>
          <cell r="F420">
            <v>5585.1951348458342</v>
          </cell>
        </row>
        <row r="421">
          <cell r="A421" t="str">
            <v>MO07</v>
          </cell>
          <cell r="B421" t="str">
            <v>TOPÓGRAFO</v>
          </cell>
          <cell r="C421">
            <v>1960000.0000000028</v>
          </cell>
          <cell r="D421">
            <v>2993964.6800000044</v>
          </cell>
          <cell r="E421" t="str">
            <v>Hora</v>
          </cell>
          <cell r="F421">
            <v>12474.852833333351</v>
          </cell>
        </row>
        <row r="422">
          <cell r="A422" t="str">
            <v>MO08</v>
          </cell>
          <cell r="B422" t="str">
            <v>OFICIAL METALISTERIA</v>
          </cell>
          <cell r="C422">
            <v>1450000</v>
          </cell>
          <cell r="D422">
            <v>2333273.2823629999</v>
          </cell>
          <cell r="E422" t="str">
            <v>Hora</v>
          </cell>
          <cell r="F422">
            <v>9721.9720098458329</v>
          </cell>
        </row>
        <row r="423">
          <cell r="A423" t="str">
            <v>MO09</v>
          </cell>
          <cell r="B423" t="str">
            <v>OFICIAL PINTURA</v>
          </cell>
          <cell r="C423">
            <v>1450000</v>
          </cell>
          <cell r="D423">
            <v>2333273.2823629999</v>
          </cell>
          <cell r="E423" t="str">
            <v>Hora</v>
          </cell>
          <cell r="F423">
            <v>9721.9720098458329</v>
          </cell>
        </row>
        <row r="424">
          <cell r="A424" t="str">
            <v>MO10</v>
          </cell>
          <cell r="B424" t="str">
            <v>OFICIAL SOLDADURA</v>
          </cell>
          <cell r="C424">
            <v>1450000</v>
          </cell>
          <cell r="D424">
            <v>2333273.2823629999</v>
          </cell>
          <cell r="E424" t="str">
            <v>Hora</v>
          </cell>
          <cell r="F424">
            <v>9721.9720098458329</v>
          </cell>
        </row>
        <row r="425">
          <cell r="A425" t="str">
            <v>MO11</v>
          </cell>
          <cell r="B425" t="str">
            <v>LIGUERO</v>
          </cell>
          <cell r="C425">
            <v>781242</v>
          </cell>
          <cell r="D425">
            <v>1311770.0350156666</v>
          </cell>
          <cell r="E425" t="str">
            <v>Hora</v>
          </cell>
          <cell r="F425">
            <v>5465.7084792319447</v>
          </cell>
        </row>
        <row r="426">
          <cell r="A426" t="str">
            <v>MO12</v>
          </cell>
          <cell r="B426" t="str">
            <v>TÉCNICO ELECTRISÍSTA</v>
          </cell>
          <cell r="C426">
            <v>2000000</v>
          </cell>
          <cell r="D426">
            <v>3055066</v>
          </cell>
          <cell r="E426" t="str">
            <v>Hora</v>
          </cell>
          <cell r="F426">
            <v>12729.441666666668</v>
          </cell>
        </row>
        <row r="435">
          <cell r="A435" t="str">
            <v>MC01</v>
          </cell>
          <cell r="B435" t="str">
            <v>Soldador eléctrico</v>
          </cell>
          <cell r="E435" t="str">
            <v>Día</v>
          </cell>
          <cell r="F435">
            <v>28700</v>
          </cell>
        </row>
        <row r="436">
          <cell r="A436" t="str">
            <v>MC02</v>
          </cell>
          <cell r="B436" t="str">
            <v>Compresor dos martillos</v>
          </cell>
          <cell r="E436" t="str">
            <v>Hora</v>
          </cell>
          <cell r="F436">
            <v>91000</v>
          </cell>
        </row>
        <row r="437">
          <cell r="A437" t="str">
            <v>MC03</v>
          </cell>
          <cell r="B437" t="str">
            <v>Mezcladora de concreto</v>
          </cell>
          <cell r="E437" t="str">
            <v>Día</v>
          </cell>
          <cell r="F437">
            <v>120000</v>
          </cell>
        </row>
        <row r="438">
          <cell r="A438" t="str">
            <v>MC04</v>
          </cell>
          <cell r="B438" t="str">
            <v>Andamio metálico tubular</v>
          </cell>
          <cell r="E438" t="str">
            <v>UND/Día</v>
          </cell>
          <cell r="F438">
            <v>24984</v>
          </cell>
        </row>
        <row r="439">
          <cell r="A439" t="str">
            <v>MC05</v>
          </cell>
          <cell r="B439" t="str">
            <v>Retroexcavadora JD-510</v>
          </cell>
          <cell r="E439" t="str">
            <v>Hora</v>
          </cell>
          <cell r="F439">
            <v>88000</v>
          </cell>
        </row>
        <row r="440">
          <cell r="A440" t="str">
            <v>MC06</v>
          </cell>
          <cell r="B440" t="str">
            <v>MOTONIVELADORA CAT-12-F</v>
          </cell>
          <cell r="E440" t="str">
            <v>Hora</v>
          </cell>
          <cell r="F440">
            <v>134385</v>
          </cell>
        </row>
        <row r="441">
          <cell r="A441" t="str">
            <v>MC07</v>
          </cell>
          <cell r="B441" t="str">
            <v>Vibrocompactador CA-15</v>
          </cell>
          <cell r="E441" t="str">
            <v>Hora</v>
          </cell>
          <cell r="F441">
            <v>105000</v>
          </cell>
        </row>
        <row r="442">
          <cell r="A442" t="str">
            <v>MC08</v>
          </cell>
          <cell r="B442" t="str">
            <v>Carrotanque de agua</v>
          </cell>
          <cell r="E442" t="str">
            <v>Día</v>
          </cell>
          <cell r="F442">
            <v>277000</v>
          </cell>
        </row>
        <row r="443">
          <cell r="A443" t="str">
            <v>MC09</v>
          </cell>
          <cell r="B443" t="str">
            <v>Carrogrua 5 toneladas</v>
          </cell>
          <cell r="E443" t="str">
            <v>Hora</v>
          </cell>
          <cell r="F443">
            <v>51000</v>
          </cell>
        </row>
        <row r="444">
          <cell r="A444" t="str">
            <v>MC10</v>
          </cell>
          <cell r="B444" t="str">
            <v>Camioneta D-30</v>
          </cell>
          <cell r="E444" t="str">
            <v>Hora</v>
          </cell>
          <cell r="F444">
            <v>20000</v>
          </cell>
        </row>
        <row r="445">
          <cell r="A445" t="str">
            <v>MC11</v>
          </cell>
          <cell r="B445" t="str">
            <v>Máquina manual para marcar vías</v>
          </cell>
          <cell r="E445" t="str">
            <v>Hora</v>
          </cell>
          <cell r="F445">
            <v>15000</v>
          </cell>
        </row>
        <row r="446">
          <cell r="A446" t="str">
            <v>MC12</v>
          </cell>
          <cell r="B446" t="str">
            <v>Cortadora de piso</v>
          </cell>
          <cell r="E446" t="str">
            <v>Hora</v>
          </cell>
          <cell r="F446">
            <v>25800</v>
          </cell>
        </row>
        <row r="447">
          <cell r="A447" t="str">
            <v>MC13</v>
          </cell>
          <cell r="B447" t="str">
            <v>Cruceta andamio</v>
          </cell>
          <cell r="E447" t="str">
            <v>Día</v>
          </cell>
          <cell r="F447">
            <v>100</v>
          </cell>
        </row>
        <row r="448">
          <cell r="A448" t="str">
            <v>MC14</v>
          </cell>
          <cell r="B448" t="str">
            <v>Oxicorte (oxigeno-acetileno)</v>
          </cell>
          <cell r="E448" t="str">
            <v>Día</v>
          </cell>
          <cell r="F448">
            <v>27500</v>
          </cell>
        </row>
        <row r="449">
          <cell r="A449" t="str">
            <v>MC15</v>
          </cell>
          <cell r="B449" t="str">
            <v>Pulidora con piedra o disco</v>
          </cell>
          <cell r="E449" t="str">
            <v>Día</v>
          </cell>
          <cell r="F449">
            <v>26000</v>
          </cell>
        </row>
        <row r="450">
          <cell r="A450" t="str">
            <v>MC16</v>
          </cell>
          <cell r="B450" t="str">
            <v>Volqueta</v>
          </cell>
          <cell r="E450" t="str">
            <v>KM*M3</v>
          </cell>
          <cell r="F450">
            <v>1215.4000000000001</v>
          </cell>
        </row>
        <row r="451">
          <cell r="A451" t="str">
            <v>MC17</v>
          </cell>
          <cell r="B451" t="str">
            <v>Equipo topográfico</v>
          </cell>
          <cell r="E451" t="str">
            <v>Día</v>
          </cell>
          <cell r="F451">
            <v>70000</v>
          </cell>
        </row>
        <row r="452">
          <cell r="A452" t="str">
            <v>MC18</v>
          </cell>
          <cell r="B452" t="str">
            <v>Motosierra</v>
          </cell>
          <cell r="E452" t="str">
            <v>Hora</v>
          </cell>
          <cell r="F452">
            <v>4500</v>
          </cell>
        </row>
        <row r="453">
          <cell r="A453" t="str">
            <v>MC19</v>
          </cell>
          <cell r="B453" t="str">
            <v>Vibrocompactador saltarin</v>
          </cell>
          <cell r="E453" t="str">
            <v>Día</v>
          </cell>
          <cell r="F453">
            <v>40000</v>
          </cell>
        </row>
        <row r="454">
          <cell r="A454" t="str">
            <v>MC20</v>
          </cell>
          <cell r="B454" t="str">
            <v>Vibrador eléctrico de concreto</v>
          </cell>
          <cell r="E454" t="str">
            <v>Día</v>
          </cell>
          <cell r="F454">
            <v>34800</v>
          </cell>
        </row>
        <row r="455">
          <cell r="A455" t="str">
            <v>MC21</v>
          </cell>
          <cell r="B455" t="str">
            <v>Compactador manual (Rana)</v>
          </cell>
          <cell r="E455" t="str">
            <v>Hora</v>
          </cell>
          <cell r="F455">
            <v>4875</v>
          </cell>
        </row>
        <row r="456">
          <cell r="A456" t="str">
            <v>MC22</v>
          </cell>
          <cell r="B456" t="str">
            <v>Carrotanque irrigador de emulsión</v>
          </cell>
          <cell r="E456" t="str">
            <v>Hora</v>
          </cell>
          <cell r="F456">
            <v>104000</v>
          </cell>
        </row>
        <row r="457">
          <cell r="A457" t="str">
            <v>MC23</v>
          </cell>
          <cell r="B457" t="str">
            <v>Compresor (Barrido y soplado)</v>
          </cell>
          <cell r="E457" t="str">
            <v>Hora</v>
          </cell>
          <cell r="F457">
            <v>62500</v>
          </cell>
        </row>
        <row r="458">
          <cell r="A458" t="str">
            <v>MC24</v>
          </cell>
          <cell r="B458" t="str">
            <v>Terminadora de asfalto (finisher)</v>
          </cell>
          <cell r="E458" t="str">
            <v>Hora</v>
          </cell>
          <cell r="F458">
            <v>110000</v>
          </cell>
        </row>
        <row r="459">
          <cell r="A459" t="str">
            <v>MC25</v>
          </cell>
          <cell r="B459" t="str">
            <v>Compactador neumático 13 Ton</v>
          </cell>
          <cell r="E459" t="str">
            <v>Hora</v>
          </cell>
          <cell r="F459">
            <v>75000</v>
          </cell>
        </row>
        <row r="460">
          <cell r="A460" t="str">
            <v>MC26</v>
          </cell>
          <cell r="B460" t="str">
            <v>Regla vibratoria de 4 mts</v>
          </cell>
          <cell r="E460" t="str">
            <v>Día</v>
          </cell>
          <cell r="F460">
            <v>36212</v>
          </cell>
        </row>
        <row r="461">
          <cell r="A461" t="str">
            <v>MC27</v>
          </cell>
          <cell r="B461" t="str">
            <v>Equipo acabado superficial</v>
          </cell>
          <cell r="E461" t="str">
            <v>Día</v>
          </cell>
          <cell r="F461">
            <v>22500</v>
          </cell>
        </row>
        <row r="462">
          <cell r="A462" t="str">
            <v>MC28</v>
          </cell>
          <cell r="B462" t="str">
            <v>Formaleta metálica pavimento</v>
          </cell>
          <cell r="E462" t="str">
            <v>Día</v>
          </cell>
          <cell r="F462">
            <v>2100</v>
          </cell>
        </row>
        <row r="463">
          <cell r="A463" t="str">
            <v>MC29</v>
          </cell>
          <cell r="B463" t="str">
            <v>Andamio certificado</v>
          </cell>
          <cell r="E463" t="str">
            <v>Día</v>
          </cell>
          <cell r="F463">
            <v>236116</v>
          </cell>
        </row>
        <row r="464">
          <cell r="A464" t="str">
            <v>MC30</v>
          </cell>
          <cell r="B464" t="str">
            <v>Equipo de trabajo en alturas (Arneses, conectores, retractiles y accesorios)</v>
          </cell>
          <cell r="E464" t="str">
            <v>Día</v>
          </cell>
          <cell r="F464">
            <v>110000</v>
          </cell>
        </row>
        <row r="465">
          <cell r="A465" t="str">
            <v>MC31</v>
          </cell>
          <cell r="B465" t="str">
            <v>Perforadora barreno</v>
          </cell>
          <cell r="E465" t="str">
            <v>Hora</v>
          </cell>
          <cell r="F465">
            <v>34800</v>
          </cell>
        </row>
        <row r="466">
          <cell r="A466" t="str">
            <v>MC32</v>
          </cell>
          <cell r="B466" t="str">
            <v>Transporte Mixer M3*KM</v>
          </cell>
          <cell r="E466" t="str">
            <v>M3*KM</v>
          </cell>
          <cell r="F466">
            <v>800</v>
          </cell>
        </row>
        <row r="467">
          <cell r="A467" t="str">
            <v>MC33</v>
          </cell>
          <cell r="B467" t="str">
            <v>Equipo de Izaje</v>
          </cell>
          <cell r="E467" t="str">
            <v>Hora</v>
          </cell>
          <cell r="F467">
            <v>130000</v>
          </cell>
        </row>
      </sheetData>
      <sheetData sheetId="4"/>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NETAS_pL"/>
      <sheetName val="ALCs TOTAL"/>
      <sheetName val="CARTERA MOVIMIENTO TIERRA "/>
      <sheetName val="EQUIPOS-MATERIALES"/>
      <sheetName val="COSTOS PAGA TIMBIO - PAIS PAMBA"/>
      <sheetName val="FM"/>
      <sheetName val="PPTO INTERVENTORIA"/>
      <sheetName val="CRONOGRAMA (2)"/>
      <sheetName val="CANTIDADES DE OBRA"/>
      <sheetName val="DISEÑO Y APROBACIÓN ZODME"/>
      <sheetName val="CRONOGR GRAL"/>
      <sheetName val="PMT"/>
      <sheetName val="AIU"/>
      <sheetName val="MANO OBRA"/>
      <sheetName val="MATERIALES"/>
      <sheetName val="EQUIPO"/>
      <sheetName val="PPTO.OFICIAL"/>
      <sheetName val="1P.1"/>
      <sheetName val="201.7"/>
      <sheetName val="210.2.2"/>
      <sheetName val="220.1"/>
      <sheetName val="211.1"/>
      <sheetName val="230.2"/>
      <sheetName val="232.1"/>
      <sheetName val="320.2"/>
      <sheetName val="330.2"/>
      <sheetName val="420.2"/>
      <sheetName val="421,1"/>
      <sheetName val="450.2"/>
      <sheetName val="450.1"/>
      <sheetName val="464.1"/>
      <sheetName val="201.15"/>
      <sheetName val="2P.1"/>
      <sheetName val="600.1"/>
      <sheetName val="610.2"/>
      <sheetName val="630.1"/>
      <sheetName val="630.2"/>
      <sheetName val="630.3"/>
      <sheetName val="630.4"/>
      <sheetName val="630.5"/>
      <sheetName val="630.6"/>
      <sheetName val="630.7"/>
      <sheetName val="630.8"/>
      <sheetName val="630.9"/>
      <sheetName val="632.1"/>
      <sheetName val="640.1"/>
      <sheetName val="642.1"/>
      <sheetName val="642.2"/>
      <sheetName val="661.1"/>
      <sheetName val="670.5"/>
      <sheetName val="671.3"/>
      <sheetName val="672.3"/>
      <sheetName val="673.2"/>
      <sheetName val="673.1"/>
      <sheetName val="663.1"/>
      <sheetName val="674.2"/>
      <sheetName val="3P.1"/>
      <sheetName val="3P.2"/>
      <sheetName val="810.1"/>
      <sheetName val="810.2"/>
      <sheetName val="700,1"/>
      <sheetName val="700,3"/>
      <sheetName val="701,1"/>
      <sheetName val="710,1,1"/>
      <sheetName val="710,1,2"/>
      <sheetName val="710,1,3"/>
      <sheetName val="710,2"/>
      <sheetName val="730,1"/>
      <sheetName val="730,2"/>
      <sheetName val="730,3"/>
      <sheetName val="740,1"/>
      <sheetName val="741,1 "/>
      <sheetName val="900.1"/>
      <sheetName val="900.2"/>
      <sheetName val="900.3"/>
      <sheetName val="SUBMEZC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4">
          <cell r="C4">
            <v>21478</v>
          </cell>
        </row>
        <row r="5">
          <cell r="C5">
            <v>66667</v>
          </cell>
        </row>
        <row r="6">
          <cell r="C6">
            <v>33333</v>
          </cell>
        </row>
        <row r="7">
          <cell r="C7">
            <v>26667</v>
          </cell>
        </row>
        <row r="8">
          <cell r="C8">
            <v>35000</v>
          </cell>
        </row>
        <row r="9">
          <cell r="C9">
            <v>21478</v>
          </cell>
        </row>
        <row r="10">
          <cell r="C10">
            <v>40000</v>
          </cell>
        </row>
        <row r="11">
          <cell r="C11">
            <v>35000</v>
          </cell>
        </row>
        <row r="12">
          <cell r="C12">
            <v>35000</v>
          </cell>
        </row>
        <row r="13">
          <cell r="C13">
            <v>35000</v>
          </cell>
        </row>
        <row r="14">
          <cell r="C14">
            <v>35000</v>
          </cell>
        </row>
        <row r="15">
          <cell r="C15">
            <v>30000</v>
          </cell>
        </row>
        <row r="16">
          <cell r="C16">
            <v>35000</v>
          </cell>
        </row>
        <row r="17">
          <cell r="C17">
            <v>21478</v>
          </cell>
        </row>
        <row r="18">
          <cell r="C18">
            <v>21478</v>
          </cell>
        </row>
      </sheetData>
      <sheetData sheetId="14">
        <row r="3">
          <cell r="D3">
            <v>2800</v>
          </cell>
          <cell r="I3">
            <v>2</v>
          </cell>
        </row>
        <row r="4">
          <cell r="D4">
            <v>120000</v>
          </cell>
          <cell r="I4">
            <v>800</v>
          </cell>
        </row>
        <row r="5">
          <cell r="I5">
            <v>45</v>
          </cell>
        </row>
        <row r="6">
          <cell r="I6">
            <v>45</v>
          </cell>
        </row>
        <row r="7">
          <cell r="D7">
            <v>3500</v>
          </cell>
          <cell r="I7">
            <v>50</v>
          </cell>
        </row>
        <row r="8">
          <cell r="D8">
            <v>59800</v>
          </cell>
        </row>
        <row r="9">
          <cell r="D9">
            <v>120</v>
          </cell>
          <cell r="I9">
            <v>15000</v>
          </cell>
        </row>
        <row r="10">
          <cell r="D10">
            <v>10700</v>
          </cell>
        </row>
        <row r="11">
          <cell r="D11">
            <v>9000</v>
          </cell>
        </row>
        <row r="12">
          <cell r="D12">
            <v>90000</v>
          </cell>
        </row>
        <row r="13">
          <cell r="D13">
            <v>12700</v>
          </cell>
        </row>
        <row r="14">
          <cell r="D14">
            <v>1500</v>
          </cell>
        </row>
        <row r="15">
          <cell r="D15">
            <v>520</v>
          </cell>
        </row>
        <row r="16">
          <cell r="D16">
            <v>338000</v>
          </cell>
        </row>
        <row r="17">
          <cell r="D17">
            <v>338000</v>
          </cell>
        </row>
        <row r="19">
          <cell r="D19">
            <v>306865</v>
          </cell>
        </row>
        <row r="20">
          <cell r="D20">
            <v>20850</v>
          </cell>
        </row>
        <row r="21">
          <cell r="D21">
            <v>600</v>
          </cell>
        </row>
        <row r="22">
          <cell r="D22">
            <v>1500</v>
          </cell>
        </row>
        <row r="24">
          <cell r="D24">
            <v>2700</v>
          </cell>
        </row>
        <row r="25">
          <cell r="D25">
            <v>2800</v>
          </cell>
        </row>
        <row r="26">
          <cell r="D26">
            <v>10800</v>
          </cell>
        </row>
        <row r="27">
          <cell r="D27">
            <v>60</v>
          </cell>
        </row>
        <row r="28">
          <cell r="D28">
            <v>12840</v>
          </cell>
        </row>
        <row r="30">
          <cell r="D30">
            <v>11589</v>
          </cell>
        </row>
        <row r="31">
          <cell r="D31">
            <v>4100</v>
          </cell>
        </row>
        <row r="32">
          <cell r="D32">
            <v>45</v>
          </cell>
        </row>
        <row r="33">
          <cell r="D33">
            <v>58000</v>
          </cell>
        </row>
        <row r="34">
          <cell r="D34">
            <v>41000</v>
          </cell>
        </row>
        <row r="35">
          <cell r="D35">
            <v>33000</v>
          </cell>
        </row>
        <row r="36">
          <cell r="D36">
            <v>35000</v>
          </cell>
        </row>
        <row r="37">
          <cell r="D37">
            <v>28000</v>
          </cell>
        </row>
        <row r="38">
          <cell r="D38">
            <v>13000</v>
          </cell>
        </row>
        <row r="39">
          <cell r="D39">
            <v>320000</v>
          </cell>
        </row>
        <row r="40">
          <cell r="D40">
            <v>350000</v>
          </cell>
        </row>
        <row r="41">
          <cell r="D41">
            <v>280000</v>
          </cell>
        </row>
        <row r="43">
          <cell r="D43">
            <v>45000</v>
          </cell>
        </row>
        <row r="44">
          <cell r="D44">
            <v>29800</v>
          </cell>
        </row>
        <row r="45">
          <cell r="D45">
            <v>200000</v>
          </cell>
        </row>
        <row r="46">
          <cell r="D46">
            <v>60000</v>
          </cell>
        </row>
        <row r="47">
          <cell r="D47">
            <v>96800</v>
          </cell>
        </row>
        <row r="48">
          <cell r="D48">
            <v>161400</v>
          </cell>
        </row>
        <row r="49">
          <cell r="D49">
            <v>15000</v>
          </cell>
        </row>
        <row r="50">
          <cell r="D50">
            <v>75000</v>
          </cell>
        </row>
        <row r="51">
          <cell r="D51">
            <v>75000</v>
          </cell>
        </row>
        <row r="53">
          <cell r="D53">
            <v>7000</v>
          </cell>
        </row>
        <row r="54">
          <cell r="D54">
            <v>20000</v>
          </cell>
        </row>
        <row r="55">
          <cell r="D55">
            <v>130000</v>
          </cell>
        </row>
        <row r="56">
          <cell r="D56">
            <v>3920</v>
          </cell>
        </row>
        <row r="57">
          <cell r="D57">
            <v>1000</v>
          </cell>
        </row>
        <row r="58">
          <cell r="D58">
            <v>300000</v>
          </cell>
        </row>
        <row r="59">
          <cell r="D59">
            <v>19969.400000000001</v>
          </cell>
        </row>
      </sheetData>
      <sheetData sheetId="15">
        <row r="4">
          <cell r="C4">
            <v>110000</v>
          </cell>
        </row>
        <row r="6">
          <cell r="C6">
            <v>43000</v>
          </cell>
        </row>
        <row r="7">
          <cell r="C7">
            <v>80000</v>
          </cell>
        </row>
        <row r="8">
          <cell r="C8">
            <v>50000</v>
          </cell>
        </row>
        <row r="9">
          <cell r="C9">
            <v>90000</v>
          </cell>
        </row>
        <row r="11">
          <cell r="C11">
            <v>18000</v>
          </cell>
        </row>
        <row r="12">
          <cell r="C12">
            <v>75000</v>
          </cell>
        </row>
        <row r="15">
          <cell r="C15">
            <v>47520</v>
          </cell>
        </row>
        <row r="16">
          <cell r="C16">
            <v>70000</v>
          </cell>
        </row>
        <row r="18">
          <cell r="C18">
            <v>20000</v>
          </cell>
        </row>
        <row r="19">
          <cell r="C19">
            <v>20000</v>
          </cell>
        </row>
        <row r="21">
          <cell r="C21">
            <v>4500</v>
          </cell>
        </row>
        <row r="22">
          <cell r="C22">
            <v>6000</v>
          </cell>
        </row>
        <row r="23">
          <cell r="C23">
            <v>22000</v>
          </cell>
        </row>
        <row r="24">
          <cell r="C24">
            <v>20000</v>
          </cell>
        </row>
        <row r="25">
          <cell r="C25">
            <v>14000</v>
          </cell>
        </row>
        <row r="26">
          <cell r="C26">
            <v>15000</v>
          </cell>
        </row>
        <row r="27">
          <cell r="C27">
            <v>10000</v>
          </cell>
        </row>
        <row r="30">
          <cell r="C30">
            <v>15000</v>
          </cell>
        </row>
        <row r="31">
          <cell r="C31">
            <v>10000</v>
          </cell>
        </row>
        <row r="32">
          <cell r="C32">
            <v>10700</v>
          </cell>
        </row>
        <row r="33">
          <cell r="C33">
            <v>120000</v>
          </cell>
        </row>
        <row r="34">
          <cell r="C34">
            <v>150000</v>
          </cell>
        </row>
        <row r="35">
          <cell r="C35">
            <v>120000</v>
          </cell>
        </row>
        <row r="37">
          <cell r="C37">
            <v>2140</v>
          </cell>
        </row>
        <row r="38">
          <cell r="C38">
            <v>120000</v>
          </cell>
        </row>
        <row r="39">
          <cell r="C39">
            <v>85000</v>
          </cell>
        </row>
        <row r="40">
          <cell r="C40">
            <v>10700</v>
          </cell>
        </row>
        <row r="41">
          <cell r="C41">
            <v>80000</v>
          </cell>
        </row>
        <row r="42">
          <cell r="C42">
            <v>55000</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HISTORICOS FUEL OIL EXP"/>
      <sheetName val="PR 1"/>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Base Muestras"/>
      <sheetName val="HISTORICOS FUEL OIL EXP"/>
      <sheetName val="PR 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Concretos y morteros"/>
      <sheetName val="Datos iniciales "/>
      <sheetName val="Transporte"/>
      <sheetName val="[a  aaInformación]__cceficien_2"/>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refreshError="1"/>
      <sheetData sheetId="62" refreshError="1"/>
      <sheetData sheetId="6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 val="Informacion"/>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INDICMICROEMP"/>
      <sheetName val="Plan auditoría"/>
      <sheetName val="Presupuesto"/>
      <sheetName val="INSUMOS"/>
      <sheetName val="Materiales"/>
      <sheetName val="Cuadrillas"/>
      <sheetName val="Concretos y morteros"/>
      <sheetName val="Equipo"/>
      <sheetName val="Datos iniciales "/>
      <sheetName val="Transporte"/>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cc%20Ago-Sep.xls"/>
      <sheetName val="otros"/>
      <sheetName val="ANEXO 7"/>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Prohuila Original"/>
      <sheetName val="inst"/>
      <sheetName val="Prj3074"/>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BDatosRisa"/>
      <sheetName val="A.P.U. (2)"/>
      <sheetName val="A.I.U."/>
    </sheetNames>
    <sheetDataSet>
      <sheetData sheetId="0">
        <row r="185">
          <cell r="D185">
            <v>26000</v>
          </cell>
        </row>
        <row r="199">
          <cell r="D199">
            <v>25220</v>
          </cell>
        </row>
      </sheetData>
      <sheetData sheetId="1" refreshError="1"/>
      <sheetData sheetId="2" refreshError="1"/>
      <sheetData sheetId="3">
        <row r="74">
          <cell r="F74">
            <v>162622.804</v>
          </cell>
        </row>
      </sheetData>
      <sheetData sheetId="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strsumm0"/>
      <sheetName val="INTERVENTORIA GMM-178-04"/>
      <sheetName val="lISTAS"/>
      <sheetName val="Informacion"/>
      <sheetName val="INV"/>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pesos"/>
      <sheetName val="inst"/>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inst"/>
      <sheetName val="BD APU"/>
      <sheetName val="7422RDO0"/>
      <sheetName val="hoja2"/>
      <sheetName val="est2"/>
      <sheetName val="Ejecutado%"/>
      <sheetName val="Ejecutado$"/>
      <sheetName val="Program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PRESUPUESTO "/>
      <sheetName val="Cuadrillas"/>
      <sheetName val="Equ"/>
      <sheetName val="Trans"/>
      <sheetName val="Mat"/>
      <sheetName val="Salarios"/>
      <sheetName val="Civil work"/>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General"/>
      <sheetName val="BASE"/>
      <sheetName val="Personalizar"/>
      <sheetName val="\\Pc1\E\AMV-3005-2005\ADMON GRU"/>
      <sheetName val="calidad"/>
      <sheetName val="HOJA BAS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OFICINA"/>
      <sheetName val="Formatos"/>
      <sheetName val="ESTADO RED"/>
      <sheetName val="CARRETERAS"/>
      <sheetName val="GENERALIDADES "/>
      <sheetName val="Res-Accide-10"/>
      <sheetName val="COSTOS SEMANALES"/>
      <sheetName val="Prog.Inver (2)"/>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inst"/>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EYD "/>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ANTID"/>
      <sheetName val="RELACION"/>
      <sheetName val="COTAS"/>
      <sheetName val="ALC_PIDU"/>
      <sheetName val="ALC_PIDU 1-1"/>
      <sheetName val="ALC_PIDU 1-2"/>
      <sheetName val="ALC_PIDU 2"/>
      <sheetName val="MOVTIE_PIDU 2"/>
      <sheetName val="CHEQUEO"/>
      <sheetName val="PPTO 1-1 (2)"/>
      <sheetName val="PPTO 1-2 (2)"/>
      <sheetName val="PPTO 2 (2)"/>
      <sheetName val="PPTO 1-1"/>
      <sheetName val="PPTO 1-2"/>
      <sheetName val="PPTO 2"/>
      <sheetName val="MOVTIE_PIDU"/>
      <sheetName val="UNID"/>
      <sheetName val="DIAM"/>
      <sheetName val="BAJAN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inst"/>
      <sheetName val="EMPRESA"/>
      <sheetName val="DATOS CONTRATO"/>
      <sheetName val="LIQ-NOM"/>
      <sheetName val="NOMINA-1"/>
      <sheetName val="7417STI0"/>
      <sheetName val="TARIFAS"/>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presup.maestro4"/>
      <sheetName val="tablas"/>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210.2.2"/>
      <sheetName val="EST2"/>
      <sheetName val="Hoja2"/>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OCTUBRE"/>
      <sheetName val="PESOS"/>
      <sheetName val="TARIFAS"/>
      <sheetName val="Sheet1"/>
      <sheetName val="PrecRec"/>
      <sheetName val="Sanitario"/>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tablas"/>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 sheetId="11"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EMPRESA"/>
      <sheetName val="comparativo"/>
      <sheetName val="BASES"/>
      <sheetName val="CDItem"/>
      <sheetName val="AASHTO"/>
      <sheetName val="INV"/>
      <sheetName val="strsumm0"/>
      <sheetName val="espec"/>
      <sheetName val="otros"/>
      <sheetName val="PRESUPUESTO"/>
      <sheetName val="a. p. u."/>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tablas"/>
      <sheetName val="etapa 50 smmlv"/>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InformeEjecutivoU-200_ViscoTM"/>
      <sheetName val="presup.maestro4"/>
      <sheetName val="res-accide-10"/>
      <sheetName val="coloc. e interc. tapones"/>
      <sheetName val="cambio de valv."/>
      <sheetName val="equipos"/>
      <sheetName val="interc de hidr."/>
      <sheetName val="itemes renovación"/>
      <sheetName val="interc.tapones"/>
      <sheetName val="interc.válv."/>
      <sheetName val="materiales"/>
      <sheetName val="otros"/>
      <sheetName val="EST2"/>
      <sheetName val="varios."/>
      <sheetName val="paral. 1"/>
      <sheetName val="paral. 2"/>
      <sheetName val="paral. 3"/>
      <sheetName val="paral.4"/>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QUIPO"/>
      <sheetName val="MATERIAL"/>
    </sheetNames>
    <sheetDataSet>
      <sheetData sheetId="0" refreshError="1"/>
      <sheetData sheetId="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STOS OFICINA"/>
      <sheetName val="COSTOS CAMPAMENTO"/>
      <sheetName val="basicos"/>
      <sheetName val="AIU"/>
      <sheetName val="FACTOR PRESTACIONAL 2009"/>
      <sheetName val="HISTORICO"/>
      <sheetName val="SALARIO CELADOR 2008"/>
      <sheetName val="TARIFAS REGISTRO DISTRITAL 2009"/>
      <sheetName val="Presup_Cancha"/>
      <sheetName val="EQUIPO"/>
      <sheetName val="MATERIAL"/>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 val="La Secreta"/>
      <sheetName val="Cronograma"/>
      <sheetName val="xxxx"/>
    </sheetNames>
    <sheetDataSet>
      <sheetData sheetId="0" refreshError="1">
        <row r="563">
          <cell r="D563">
            <v>500</v>
          </cell>
        </row>
        <row r="683">
          <cell r="D683">
            <v>3654</v>
          </cell>
        </row>
        <row r="801">
          <cell r="D801">
            <v>2000</v>
          </cell>
        </row>
        <row r="1398">
          <cell r="D1398">
            <v>1650</v>
          </cell>
        </row>
      </sheetData>
      <sheetData sheetId="1" refreshError="1"/>
      <sheetData sheetId="2" refreshError="1"/>
      <sheetData sheetId="3" refreshError="1"/>
      <sheetData sheetId="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_ P_ U_"/>
      <sheetName val="Analisis%20de%20Precios%20Unita"/>
      <sheetName val="Análisis de precios"/>
      <sheetName val="APU_PART1"/>
      <sheetName val="A__P__U_1"/>
      <sheetName val="Analisis_de_Precios_Unitarios_1"/>
      <sheetName val="APU_PART"/>
      <sheetName val="A__P__U_"/>
      <sheetName val="Analisis_de_Precios_Unitarios_A"/>
      <sheetName val="ESTADO RED"/>
      <sheetName val="CARRETERAS"/>
      <sheetName val="GENERALIDADES "/>
      <sheetName val="INDICE"/>
      <sheetName val="FINANCIERA"/>
      <sheetName val="DATOS"/>
      <sheetName val="PREACTA"/>
      <sheetName val="Puntajes"/>
      <sheetName val="TOTCAPIT"/>
      <sheetName val="JORNABAS"/>
      <sheetName val="MATERIALES"/>
      <sheetName val="TOTCUADEQ"/>
      <sheetName val="TOTCUADMO"/>
      <sheetName val="Anexo No. 5"/>
      <sheetName val="COSTOS OFICINA"/>
      <sheetName val="COSTOS CAMPAMENTO"/>
      <sheetName val="5094-2003"/>
      <sheetName val="ESTADO VÍA-CRIT.TECNICO"/>
      <sheetName val="FLUJ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Index"/>
      <sheetName val="NPV Summary"/>
      <sheetName val="Equip Data"/>
      <sheetName val="Royalties"/>
      <sheetName val="Title"/>
    </sheetNames>
    <sheetDataSet>
      <sheetData sheetId="0"/>
      <sheetData sheetId="1"/>
      <sheetData sheetId="2"/>
      <sheetData sheetId="3"/>
      <sheetData sheetId="4"/>
      <sheetData sheetId="5" refreshError="1"/>
      <sheetData sheetId="6" refreshError="1"/>
      <sheetData sheetId="7"/>
      <sheetData sheetId="8" refreshError="1"/>
      <sheetData sheetId="9" refreshError="1"/>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refreshError="1"/>
      <sheetData sheetId="111"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coloc. e interc. tapones"/>
      <sheetName val="cambio de valv."/>
      <sheetName val="equipos"/>
      <sheetName val="interc de hidr."/>
      <sheetName val="itemes renovación"/>
      <sheetName val="interc.tapones"/>
      <sheetName val="interc.válv."/>
      <sheetName val="materiales"/>
      <sheetName val="otros"/>
      <sheetName val="EST2"/>
      <sheetName val="varios."/>
      <sheetName val="paral. 1"/>
      <sheetName val="paral. 2"/>
      <sheetName val="paral. 3"/>
      <sheetName val="paral.4"/>
      <sheetName val="CONTRATO"/>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hoja2"/>
      <sheetName val="est2"/>
      <sheetName val="F.Prestacional"/>
      <sheetName val="INSUMOS"/>
      <sheetName val="CRONOGRAMA"/>
      <sheetName val="espec"/>
      <sheetName val="otros"/>
      <sheetName val="PRESUPUESTO"/>
      <sheetName val="liquidacion"/>
      <sheetName val="Reservas de Petróleo"/>
      <sheetName val="coloc. e interc. tapones"/>
      <sheetName val="cambio de valv."/>
      <sheetName val="equipos"/>
      <sheetName val="interc de hidr."/>
      <sheetName val="itemes renovación"/>
      <sheetName val="interc.tapones"/>
      <sheetName val="interc.válv."/>
      <sheetName val="materiales"/>
      <sheetName val="varios."/>
      <sheetName val="paral. 1"/>
      <sheetName val="paral. 2"/>
      <sheetName val="paral. 3"/>
      <sheetName val="paral.4"/>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espec"/>
      <sheetName val="otros"/>
      <sheetName val="PRESUPUESTO"/>
      <sheetName val="Ejecutado$"/>
      <sheetName val="Programado$"/>
      <sheetName val="Informacion"/>
      <sheetName val="INV"/>
      <sheetName val="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Design"/>
      <sheetName val="LISTA CÓDIGOS"/>
      <sheetName val="BASE APU"/>
      <sheetName val="MANO DE OBRA"/>
      <sheetName val="EQUIPOS"/>
      <sheetName val="MATERIALES"/>
      <sheetName val="ESTRUCTURAS"/>
      <sheetName val="TRANSPORTE"/>
      <sheetName val="Sábana"/>
      <sheetName val="PLAN DE INVERSION ANTICIPO"/>
      <sheetName val="inv mensual"/>
      <sheetName val="borrador flujo inv"/>
      <sheetName val="social-ambiental"/>
      <sheetName val="AU"/>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CIC-NOV"/>
      <sheetName val="experiencia especifica"/>
      <sheetName val="experiencia general"/>
      <sheetName val="FORMULARIO N° 14"/>
      <sheetName val="FORMULARIO N°7"/>
      <sheetName val="contrato en ejecución"/>
      <sheetName val="Calculo capacidad residual"/>
      <sheetName val="ELECTRICO"/>
      <sheetName val="Vuelta"/>
      <sheetName val="base de diseño"/>
      <sheetName val="10_HS"/>
      <sheetName val="INDICMICROEMP"/>
      <sheetName val="TABL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ow r="1">
          <cell r="A1">
            <v>0</v>
          </cell>
        </row>
      </sheetData>
      <sheetData sheetId="31">
        <row r="1">
          <cell r="A1">
            <v>0</v>
          </cell>
        </row>
      </sheetData>
      <sheetData sheetId="32"/>
      <sheetData sheetId="33"/>
      <sheetData sheetId="34"/>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
      <sheetName val="PPTO.OFICIAL"/>
      <sheetName val="PAV"/>
      <sheetName val="Hoja1"/>
      <sheetName val="alcantarillas"/>
    </sheetNames>
    <sheetDataSet>
      <sheetData sheetId="0"/>
      <sheetData sheetId="1"/>
      <sheetData sheetId="2"/>
      <sheetData sheetId="3">
        <row r="2">
          <cell r="A2" t="str">
            <v>200P1</v>
          </cell>
          <cell r="B2" t="str">
            <v>LOCALIZACION ESTRUCTURAS</v>
          </cell>
        </row>
        <row r="3">
          <cell r="A3" t="str">
            <v>200P2</v>
          </cell>
          <cell r="B3" t="str">
            <v>LOCALIZACION CARRETERAS</v>
          </cell>
        </row>
        <row r="4">
          <cell r="A4">
            <v>200.1</v>
          </cell>
          <cell r="B4" t="str">
            <v xml:space="preserve"> DESMONTE Y LIMPIEZA EN BOSQUE           </v>
          </cell>
        </row>
        <row r="5">
          <cell r="A5">
            <v>200.2</v>
          </cell>
          <cell r="B5" t="str">
            <v xml:space="preserve">DESMONTE Y LIMPIEZA EN ZONAS NO BOSCOSAS           </v>
          </cell>
        </row>
        <row r="6">
          <cell r="A6">
            <v>801.1</v>
          </cell>
          <cell r="B6" t="str">
            <v>ROCERIA</v>
          </cell>
        </row>
        <row r="7">
          <cell r="A7" t="str">
            <v>201,1P Y 201.5P</v>
          </cell>
          <cell r="B7" t="str">
            <v>DEMOLICIÓN DE EDIFICACIONES.</v>
          </cell>
        </row>
        <row r="8">
          <cell r="A8">
            <v>201.7</v>
          </cell>
          <cell r="B8" t="str">
            <v>DEMOLICION DE ESTRUCTURAS</v>
          </cell>
        </row>
        <row r="9">
          <cell r="A9" t="str">
            <v>201,2P</v>
          </cell>
          <cell r="B9" t="str">
            <v>DEMOLICION DE ESTRUCTURAS (CONCRETO CICLOPEO)</v>
          </cell>
        </row>
        <row r="10">
          <cell r="A10" t="str">
            <v>201,21P</v>
          </cell>
          <cell r="B10" t="str">
            <v>DEMOLICION DE ESTRUCTURAS (CONCRETO REFORZADO)</v>
          </cell>
        </row>
        <row r="11">
          <cell r="A11" t="str">
            <v>201,9P</v>
          </cell>
          <cell r="B11" t="str">
            <v xml:space="preserve">DEMOLICION PISOS, ANDENES Y BORDILLOS DE CONCRETO.  </v>
          </cell>
        </row>
        <row r="12">
          <cell r="A12" t="str">
            <v>201,3P</v>
          </cell>
          <cell r="B12" t="str">
            <v xml:space="preserve">DEMOLICION DE PAVIMENTOS DE CONCRETO.    </v>
          </cell>
        </row>
        <row r="13">
          <cell r="A13" t="str">
            <v>201,4P</v>
          </cell>
          <cell r="B13" t="str">
            <v xml:space="preserve">DEMOLICION DE OBSTACULOS.   </v>
          </cell>
        </row>
        <row r="14">
          <cell r="A14" t="str">
            <v>201,8P</v>
          </cell>
          <cell r="B14" t="str">
            <v xml:space="preserve">DESMONTAJE Y TRASLADO DE ESTRUCTURAS METALICAS. </v>
          </cell>
        </row>
        <row r="15">
          <cell r="A15">
            <v>201.12</v>
          </cell>
          <cell r="B15" t="str">
            <v xml:space="preserve">REMOCION DE ESPECIES VEGETALES    </v>
          </cell>
        </row>
        <row r="16">
          <cell r="A16" t="str">
            <v>201,10 Y 201.15</v>
          </cell>
          <cell r="B16" t="str">
            <v>REMOCION DE OBSTACULOS</v>
          </cell>
        </row>
        <row r="17">
          <cell r="A17">
            <v>201.11</v>
          </cell>
          <cell r="B17" t="str">
            <v xml:space="preserve">REMOCION SERVICIOS EXISTENTES    </v>
          </cell>
        </row>
        <row r="18">
          <cell r="A18">
            <v>201.15</v>
          </cell>
          <cell r="B18" t="str">
            <v>REMOCION DE ALCANTARILLAS</v>
          </cell>
        </row>
        <row r="19">
          <cell r="A19">
            <v>201.16</v>
          </cell>
          <cell r="B19" t="str">
            <v xml:space="preserve">REMOCION DE CERCAS DE ALAMBRE       </v>
          </cell>
        </row>
        <row r="20">
          <cell r="A20">
            <v>201.14</v>
          </cell>
          <cell r="B20" t="str">
            <v xml:space="preserve">REMOCION DE DUCTOS DE SERVICIOS EXISTENTES </v>
          </cell>
        </row>
        <row r="21">
          <cell r="A21" t="str">
            <v>210,1,1</v>
          </cell>
          <cell r="B21" t="str">
            <v>EXCAVACIÓN SIN CLASIFICAR DE LA EXPLANACIÓN Y CANALES</v>
          </cell>
        </row>
        <row r="22">
          <cell r="A22" t="str">
            <v>210,2,1</v>
          </cell>
          <cell r="B22" t="str">
            <v>EXCAVACION EN ROCA DE LA EXPLANACION Y CANALES</v>
          </cell>
        </row>
        <row r="23">
          <cell r="A23" t="str">
            <v>210,2 OTRA</v>
          </cell>
          <cell r="B23" t="str">
            <v xml:space="preserve"> EXCAVACION EN ROCA DE LA EXPLANACION Y CANALES (sin explosivos)        </v>
          </cell>
        </row>
        <row r="24">
          <cell r="A24" t="str">
            <v>210,2,2</v>
          </cell>
          <cell r="B24" t="str">
            <v>EXCAVACION EN MATERIAL COMUN DE LA EXPLANACION Y CANALES</v>
          </cell>
        </row>
        <row r="25">
          <cell r="A25">
            <v>211.1</v>
          </cell>
          <cell r="B25" t="str">
            <v>REMOCION DE DERRUMBES</v>
          </cell>
        </row>
        <row r="26">
          <cell r="A26">
            <v>220.1</v>
          </cell>
          <cell r="B26" t="str">
            <v>TERRAPLEN</v>
          </cell>
        </row>
        <row r="27">
          <cell r="A27">
            <v>221.1</v>
          </cell>
          <cell r="B27" t="str">
            <v>PEDRAPLEN COMPACTO</v>
          </cell>
        </row>
        <row r="28">
          <cell r="A28">
            <v>221.2</v>
          </cell>
          <cell r="B28" t="str">
            <v>PEDRAPLEN SUELTO</v>
          </cell>
        </row>
        <row r="29">
          <cell r="A29" t="str">
            <v>225P</v>
          </cell>
          <cell r="B29" t="str">
            <v xml:space="preserve">CONFORMACION DE BOTADERO O ESCOMBRERAS </v>
          </cell>
        </row>
        <row r="30">
          <cell r="A30">
            <v>230.1</v>
          </cell>
          <cell r="B30" t="str">
            <v>MEJORAMIENTO DE LA SUBRASANTE INVOLUCRA SUELO EXISTENTE</v>
          </cell>
        </row>
        <row r="31">
          <cell r="A31">
            <v>230.2</v>
          </cell>
          <cell r="B31" t="str">
            <v>MEJORAMIENTO DE LA SUBRASANTE ADICIONANDO MATERIAL</v>
          </cell>
        </row>
        <row r="32">
          <cell r="A32">
            <v>310.10000000000002</v>
          </cell>
          <cell r="B32" t="str">
            <v>CONFORMACION DE LA CALZADA EXISTENTE</v>
          </cell>
        </row>
        <row r="33">
          <cell r="A33">
            <v>311.10000000000002</v>
          </cell>
          <cell r="B33" t="str">
            <v>AFIRMADO</v>
          </cell>
        </row>
        <row r="34">
          <cell r="A34" t="str">
            <v>311,1P1</v>
          </cell>
          <cell r="B34" t="str">
            <v>AFIRMADO ESTABILIZADO CON CEMENTO</v>
          </cell>
        </row>
        <row r="35">
          <cell r="A35" t="str">
            <v>311,1P2</v>
          </cell>
          <cell r="B35" t="str">
            <v>AFIRMADO ESTABILIZADO CON CAL</v>
          </cell>
        </row>
        <row r="36">
          <cell r="A36" t="str">
            <v>311,1P3</v>
          </cell>
          <cell r="B36" t="str">
            <v>BACHEO DE CARRETERAS EN AFIRMADO</v>
          </cell>
        </row>
        <row r="37">
          <cell r="A37">
            <v>320.10000000000002</v>
          </cell>
          <cell r="B37" t="str">
            <v xml:space="preserve">SUBBASE GRANULAR </v>
          </cell>
        </row>
        <row r="38">
          <cell r="A38">
            <v>320.2</v>
          </cell>
          <cell r="B38" t="str">
            <v>SUBBASE GRANULAR CBR&gt;30%</v>
          </cell>
        </row>
        <row r="39">
          <cell r="A39">
            <v>320.3</v>
          </cell>
          <cell r="B39" t="str">
            <v>SUBBASE GRANULAR CBR&gt;40%</v>
          </cell>
        </row>
        <row r="40">
          <cell r="A40">
            <v>320.2</v>
          </cell>
          <cell r="B40" t="str">
            <v>SUBBASE GRANULAR PARA BACHEO</v>
          </cell>
        </row>
        <row r="41">
          <cell r="A41">
            <v>330.1</v>
          </cell>
          <cell r="B41" t="str">
            <v>BASE GRANULAR</v>
          </cell>
        </row>
        <row r="42">
          <cell r="A42">
            <v>330.2</v>
          </cell>
          <cell r="B42" t="str">
            <v>BASE GRANULAR PARA BACHEO</v>
          </cell>
        </row>
        <row r="43">
          <cell r="A43">
            <v>340.1</v>
          </cell>
          <cell r="B43" t="str">
            <v>BASE ESTABILIZADA CON EMULSION ASFALTICA BEE-1</v>
          </cell>
        </row>
        <row r="44">
          <cell r="A44">
            <v>340.2</v>
          </cell>
          <cell r="B44" t="str">
            <v>BASE ESTABILIZADA CON EMULSION ASFALTICA BEE-2</v>
          </cell>
        </row>
        <row r="45">
          <cell r="A45">
            <v>340.3</v>
          </cell>
          <cell r="B45" t="str">
            <v>BASE ESTABILIZADA CON EMULSION ASFALTICA BEE-3</v>
          </cell>
        </row>
        <row r="46">
          <cell r="A46">
            <v>341.1</v>
          </cell>
          <cell r="B46" t="str">
            <v>BASE ESTABILIZADA CON CEMENTO</v>
          </cell>
        </row>
        <row r="47">
          <cell r="A47">
            <v>341.2</v>
          </cell>
          <cell r="B47" t="str">
            <v>CEMENTO</v>
          </cell>
        </row>
        <row r="48">
          <cell r="A48" t="str">
            <v>342P</v>
          </cell>
          <cell r="B48" t="str">
            <v>BASE GRANULAR ESTABILIZADA CON CAL</v>
          </cell>
        </row>
        <row r="49">
          <cell r="A49">
            <v>410.1</v>
          </cell>
          <cell r="B49" t="str">
            <v>CEMENTO ASFÁLTICO DE PENETRACIÓN 60-70</v>
          </cell>
        </row>
        <row r="50">
          <cell r="A50">
            <v>410.2</v>
          </cell>
          <cell r="B50" t="str">
            <v>CEMENTO ASFÁLTICO DE PENETRACIÓN 80-100</v>
          </cell>
        </row>
        <row r="51">
          <cell r="A51">
            <v>411.1</v>
          </cell>
          <cell r="B51" t="str">
            <v>EMULSIÓN ASFÁLTICA DE ROTURA MEDIA CRM</v>
          </cell>
        </row>
        <row r="52">
          <cell r="A52">
            <v>411.2</v>
          </cell>
          <cell r="B52" t="str">
            <v>EMULSIÓN ASFÁLTICA DE ROTURA LENTA CRL-1</v>
          </cell>
        </row>
        <row r="53">
          <cell r="A53">
            <v>411.3</v>
          </cell>
          <cell r="B53" t="str">
            <v>EMULSIÓN ASFÁLTICA DE ROTURA LENTA CRL-1H</v>
          </cell>
        </row>
        <row r="54">
          <cell r="A54">
            <v>465.1</v>
          </cell>
          <cell r="B54" t="str">
            <v>EXCAVACIONES PARA REPARACIÓN DE PAVIMENTO ASFÁLTICO EXISTENTE</v>
          </cell>
        </row>
        <row r="55">
          <cell r="A55">
            <v>414.1</v>
          </cell>
          <cell r="B55" t="str">
            <v>CEMENTO ASFÁLTICO MODIFICADO CON POLÍMETROS TIPO 1</v>
          </cell>
        </row>
        <row r="56">
          <cell r="A56">
            <v>414.2</v>
          </cell>
          <cell r="B56" t="str">
            <v>CEMENTO ASFÁLTICO MODIFICADO CON POLÍMETROS TIPO 2</v>
          </cell>
        </row>
        <row r="57">
          <cell r="A57">
            <v>414.3</v>
          </cell>
          <cell r="B57" t="str">
            <v>CEMENTO ASFÁLTICO MODIFICADO CON POLÍMETROS TIPO 3</v>
          </cell>
        </row>
        <row r="58">
          <cell r="A58">
            <v>414.4</v>
          </cell>
          <cell r="B58" t="str">
            <v>CEMENTO ASFÁLTICO MODIFICADO CON POLÍMETROS TIPO 4</v>
          </cell>
        </row>
        <row r="59">
          <cell r="A59">
            <v>415.1</v>
          </cell>
          <cell r="B59" t="str">
            <v>EMULSIÓN ASFÁLTICA DE ROTURA MEDIA MODIFICADA CON POLÍMETROS CRMm</v>
          </cell>
        </row>
        <row r="60">
          <cell r="A60">
            <v>420.1</v>
          </cell>
          <cell r="B60" t="str">
            <v>RIEGO DE IMPRIMACIÓN CON EMULSIÓN ASFÁLTICA</v>
          </cell>
        </row>
        <row r="61">
          <cell r="A61">
            <v>421.1</v>
          </cell>
          <cell r="B61" t="str">
            <v>RIEGO DE LIGA CON EMULSIÓN ASFÁLTICA CRR-1</v>
          </cell>
        </row>
        <row r="62">
          <cell r="A62">
            <v>421.2</v>
          </cell>
          <cell r="B62" t="str">
            <v>RIEGO DE LIGA CON EMULSIÓN ASFÁLTICA CRR-2</v>
          </cell>
        </row>
        <row r="63">
          <cell r="A63">
            <v>421.3</v>
          </cell>
          <cell r="B63" t="str">
            <v>RIEGO DE LIGA CON EMULSIÓN MODIFICADA CON POLÍMETROS CRR-1M</v>
          </cell>
        </row>
        <row r="64">
          <cell r="A64">
            <v>421.4</v>
          </cell>
          <cell r="B64" t="str">
            <v>RIEGO DE LIGA CON EMULSIÓN MODIFICADA CON POLÍMETROS CRR-2M</v>
          </cell>
        </row>
        <row r="65">
          <cell r="A65">
            <v>430.1</v>
          </cell>
          <cell r="B65" t="str">
            <v>TRATAMIENTO SUPERFICIAL SIMPLE CON EMULSIÓN CRR-2</v>
          </cell>
        </row>
        <row r="66">
          <cell r="A66">
            <v>430.2</v>
          </cell>
          <cell r="B66" t="str">
            <v>TRATAMIENTO SUPERFICIAL SIMPLE CON EMULSIÓN CRR-2M</v>
          </cell>
        </row>
        <row r="67">
          <cell r="A67">
            <v>431.1</v>
          </cell>
          <cell r="B67" t="str">
            <v>TRATAMIENTO SUPERFICIAL DOBLE CON EMULSIÓN CRR-2</v>
          </cell>
        </row>
        <row r="68">
          <cell r="A68">
            <v>431.2</v>
          </cell>
          <cell r="B68" t="str">
            <v>TRATAMIENTO SUPERFICIAL DOBLE CON EMULSIÓN CRR-2M</v>
          </cell>
        </row>
        <row r="69">
          <cell r="A69">
            <v>432.1</v>
          </cell>
          <cell r="B69" t="str">
            <v>SELLO DE ARENA-ASFALTO CON EMULSIÓN CRR-2</v>
          </cell>
        </row>
        <row r="70">
          <cell r="A70">
            <v>433.1</v>
          </cell>
          <cell r="B70" t="str">
            <v>LECHADA ASFÁLTICA CON EMULSIÓN CRL-1H TIPO LA-1</v>
          </cell>
        </row>
        <row r="71">
          <cell r="A71">
            <v>433.2</v>
          </cell>
          <cell r="B71" t="str">
            <v>LECHADA ASFÁLTICA CON EMULSIÓN CRL-1H TIPO LA-2</v>
          </cell>
        </row>
        <row r="72">
          <cell r="A72">
            <v>433.3</v>
          </cell>
          <cell r="B72" t="str">
            <v>LECHADA ASFÁLTICA CON EMULSIÓN CRL-1H TIPO LA-3</v>
          </cell>
        </row>
        <row r="73">
          <cell r="A73">
            <v>433.4</v>
          </cell>
          <cell r="B73" t="str">
            <v>LECHADA ASFÁLTICA CON EMULSIÓN CRL-1H TIPO LA-4</v>
          </cell>
        </row>
        <row r="74">
          <cell r="A74">
            <v>433.5</v>
          </cell>
          <cell r="B74" t="str">
            <v>LECHADA ASFÁLTICA CON EMULSIÓN CRL-1HM TIPO LA-1</v>
          </cell>
        </row>
        <row r="75">
          <cell r="A75">
            <v>433.6</v>
          </cell>
          <cell r="B75" t="str">
            <v>LECHADA ASFÁLTICA CON EMULSIÓN CRL-1HM TIPO LA-2</v>
          </cell>
        </row>
        <row r="76">
          <cell r="A76">
            <v>433.7</v>
          </cell>
          <cell r="B76" t="str">
            <v>LECHADA ASFÁLTICA CON EMULSIÓN CRL-1HM TIPO LA-3</v>
          </cell>
        </row>
        <row r="77">
          <cell r="A77">
            <v>433.8</v>
          </cell>
          <cell r="B77" t="str">
            <v>LECHADA ASFÁLTICA CON EMULSIÓN CRL-1HM TIPO LA-4</v>
          </cell>
        </row>
        <row r="78">
          <cell r="A78">
            <v>440.1</v>
          </cell>
          <cell r="B78" t="str">
            <v>MEZCLA DENSA EN FRÍO MDF-1</v>
          </cell>
        </row>
        <row r="79">
          <cell r="A79" t="str">
            <v>440.1P</v>
          </cell>
          <cell r="B79" t="str">
            <v>MEZCLA DENSA EN FRÍO MDF-1</v>
          </cell>
        </row>
        <row r="80">
          <cell r="A80">
            <v>440.2</v>
          </cell>
          <cell r="B80" t="str">
            <v>MEZCLA DENSA EN FRÍO MDF-2</v>
          </cell>
        </row>
        <row r="81">
          <cell r="A81" t="str">
            <v>440.2P</v>
          </cell>
          <cell r="B81" t="str">
            <v>MEZCLA DENSA EN FRÍO MDF-2</v>
          </cell>
        </row>
        <row r="82">
          <cell r="A82">
            <v>440.3</v>
          </cell>
          <cell r="B82" t="str">
            <v>MEZCLA DENSA EN FRÍO MDF-3</v>
          </cell>
        </row>
        <row r="83">
          <cell r="A83" t="str">
            <v>440.3P</v>
          </cell>
          <cell r="B83" t="str">
            <v>MEZCLA DENSA EN FRÍO MDF-3</v>
          </cell>
        </row>
        <row r="84">
          <cell r="A84">
            <v>440.4</v>
          </cell>
          <cell r="B84" t="str">
            <v>MEZCLA DENSA EN FRÍO PARA BACHEO</v>
          </cell>
        </row>
        <row r="85">
          <cell r="A85">
            <v>441.1</v>
          </cell>
          <cell r="B85" t="str">
            <v>MEZCLA ABIERTA EN FRÍO TIPO MAF-1</v>
          </cell>
        </row>
        <row r="86">
          <cell r="A86" t="str">
            <v>441.1P</v>
          </cell>
          <cell r="B86" t="str">
            <v>MEZCLA ABIERTA EN FRÍO TIPO MAF-1</v>
          </cell>
        </row>
        <row r="87">
          <cell r="A87">
            <v>441.2</v>
          </cell>
          <cell r="B87" t="str">
            <v>MEZCLA ABIERTA EN FRÍO TIPO MAF-2</v>
          </cell>
        </row>
        <row r="88">
          <cell r="A88" t="str">
            <v>441.2P</v>
          </cell>
          <cell r="B88" t="str">
            <v>MEZCLA ABIERTA EN FRÍO TIPO MAF-2</v>
          </cell>
        </row>
        <row r="89">
          <cell r="A89">
            <v>441.3</v>
          </cell>
          <cell r="B89" t="str">
            <v>MEZCLA ABIERTA EN FRÍO TIPO MAF-3</v>
          </cell>
        </row>
        <row r="90">
          <cell r="A90" t="str">
            <v>441.3P</v>
          </cell>
          <cell r="B90" t="str">
            <v>MEZCLA ABIERTA EN FRÍO TIPO MAF-3</v>
          </cell>
        </row>
        <row r="91">
          <cell r="A91">
            <v>441.4</v>
          </cell>
          <cell r="B91" t="str">
            <v>MEZCLA ABIERTA EN FRÍO PARA BACHEO</v>
          </cell>
        </row>
        <row r="92">
          <cell r="A92" t="str">
            <v>450.1</v>
          </cell>
          <cell r="B92" t="str">
            <v>MEZCLA DENSA EN CALIENTE MDC-0</v>
          </cell>
        </row>
        <row r="93">
          <cell r="A93" t="str">
            <v xml:space="preserve">450,1P </v>
          </cell>
          <cell r="B93" t="str">
            <v>MEZCLA DENSA EN CALIENTE MDC-0</v>
          </cell>
        </row>
        <row r="94">
          <cell r="A94">
            <v>450.1</v>
          </cell>
          <cell r="B94" t="str">
            <v>MEZCLA DENSA EN CALIENTE TIPO MDC-1</v>
          </cell>
        </row>
        <row r="95">
          <cell r="A95" t="str">
            <v>450,1P</v>
          </cell>
          <cell r="B95" t="str">
            <v>MEZCLA DENSA EN CALIENTE TIPO MDC-1</v>
          </cell>
        </row>
        <row r="96">
          <cell r="A96">
            <v>450.2</v>
          </cell>
          <cell r="B96" t="str">
            <v>MEZCLA DENSA EN CALIENTE TIPO MDC-2</v>
          </cell>
        </row>
        <row r="97">
          <cell r="A97" t="str">
            <v>450,2P</v>
          </cell>
          <cell r="B97" t="str">
            <v>MEZCLA DENSA EN CALIENTE TIPO MDC-2</v>
          </cell>
        </row>
        <row r="98">
          <cell r="A98">
            <v>450.3</v>
          </cell>
          <cell r="B98" t="str">
            <v>MEZCLA DENSA EN CALIENTE TIPO MDC-3</v>
          </cell>
        </row>
        <row r="99">
          <cell r="A99" t="str">
            <v>450,3P</v>
          </cell>
          <cell r="B99" t="str">
            <v>MEZCLA DENSA EN CALIENTE TIPO MDC-3</v>
          </cell>
        </row>
        <row r="100">
          <cell r="A100" t="str">
            <v>450,9P</v>
          </cell>
          <cell r="B100" t="str">
            <v>MEZCLA EN CALIENTE PARA BACHEO</v>
          </cell>
        </row>
        <row r="101">
          <cell r="A101">
            <v>451.1</v>
          </cell>
          <cell r="B101" t="str">
            <v>MEZCLA ABIERTA EN CALIENTE TIPO MAC-1</v>
          </cell>
        </row>
        <row r="102">
          <cell r="A102" t="str">
            <v>451,1P</v>
          </cell>
          <cell r="B102" t="str">
            <v>MEZCLA ABIERTA EN CALIENTE TIPO MAC-1</v>
          </cell>
        </row>
        <row r="103">
          <cell r="A103">
            <v>451.2</v>
          </cell>
          <cell r="B103" t="str">
            <v>MEZCLA ABIERTA EN CALIENTE TIPO MAC-2</v>
          </cell>
        </row>
        <row r="104">
          <cell r="A104" t="str">
            <v>451,2P</v>
          </cell>
          <cell r="B104" t="str">
            <v>MEZCLA ABIERTA EN CALIENTE TIPO MAC-2</v>
          </cell>
        </row>
        <row r="105">
          <cell r="A105">
            <v>451.3</v>
          </cell>
          <cell r="B105" t="str">
            <v>MEZCLA ABIERTA EN CALIENTE TIPO MAC-3</v>
          </cell>
        </row>
        <row r="106">
          <cell r="A106" t="str">
            <v>451,3P</v>
          </cell>
          <cell r="B106" t="str">
            <v>MEZCLA ABIERTA EN CALIENTE TIPO MAC-3</v>
          </cell>
        </row>
        <row r="107">
          <cell r="A107">
            <v>452.1</v>
          </cell>
          <cell r="B107" t="str">
            <v>MEZCLA DISCONTINUA EN CALIENTE TIPO M-1</v>
          </cell>
        </row>
        <row r="108">
          <cell r="A108" t="str">
            <v>452.1P</v>
          </cell>
          <cell r="B108" t="str">
            <v>MEZCLA DISCONTINUA EN CALIENTE TIPO M-1</v>
          </cell>
        </row>
        <row r="109">
          <cell r="A109">
            <v>452.2</v>
          </cell>
          <cell r="B109" t="str">
            <v>MEZCLA DISCONTINUA EN CALIENTE TIPO M-2</v>
          </cell>
        </row>
        <row r="110">
          <cell r="A110" t="str">
            <v>452.2P</v>
          </cell>
          <cell r="B110" t="str">
            <v>MEZCLA DISCONTINUA EN CALIENTE TIPO M-2</v>
          </cell>
        </row>
        <row r="111">
          <cell r="A111">
            <v>452.3</v>
          </cell>
          <cell r="B111" t="str">
            <v>MEZCLA DISCONTINUA EN CALIENTE TIPO F-1</v>
          </cell>
        </row>
        <row r="112">
          <cell r="A112" t="str">
            <v>452.3P</v>
          </cell>
          <cell r="B112" t="str">
            <v>MEZCLA DISCONTINUA EN CALIENTE TIPO F-1</v>
          </cell>
        </row>
        <row r="113">
          <cell r="A113">
            <v>452.4</v>
          </cell>
          <cell r="B113" t="str">
            <v>MEZCLA DISCONTINUA EN CALIENTE TIPO F-2</v>
          </cell>
        </row>
        <row r="114">
          <cell r="A114" t="str">
            <v>452.4P</v>
          </cell>
          <cell r="B114" t="str">
            <v>MEZCLA DISCONTINUA EN CALIENTE TIPO F-2</v>
          </cell>
        </row>
        <row r="115">
          <cell r="A115">
            <v>453.1</v>
          </cell>
          <cell r="B115" t="str">
            <v>MEZCLA DRENANTE</v>
          </cell>
        </row>
        <row r="116">
          <cell r="A116">
            <v>460.1</v>
          </cell>
          <cell r="B116" t="str">
            <v>FRESADO DE UN PAVIMENTO ASFÁLTICO EN ESPESOR DE   5   CM.</v>
          </cell>
        </row>
        <row r="117">
          <cell r="A117" t="str">
            <v>460,1P</v>
          </cell>
          <cell r="B117" t="str">
            <v>FRESADO DE UN PAVIMENTO ASFÁLTICO</v>
          </cell>
        </row>
        <row r="118">
          <cell r="A118">
            <v>461.1</v>
          </cell>
          <cell r="B118" t="str">
            <v>PAVIMENTO RECICLADO EN FRÍO EN EL LUGAR CON EMULSIÓN ASFÁLTICA</v>
          </cell>
        </row>
        <row r="119">
          <cell r="A119">
            <v>461.2</v>
          </cell>
          <cell r="B119" t="str">
            <v>PAVIMENTO RECICLADO EN FRÍO EN EL LUGAR CON CEMENTO ASFÁLTICO ESPUMADO</v>
          </cell>
        </row>
        <row r="120">
          <cell r="A120" t="str">
            <v>462,1P</v>
          </cell>
          <cell r="B120" t="str">
            <v>PAVIMENTO ASFÁLTICO RECICLADO EN CALIENTE MDC-0</v>
          </cell>
        </row>
        <row r="121">
          <cell r="A121" t="str">
            <v>462,2P</v>
          </cell>
          <cell r="B121" t="str">
            <v>PAVIMENTO ASFÁLTICO RECICLADO EN CALIENTE MDC-1</v>
          </cell>
        </row>
        <row r="122">
          <cell r="A122" t="str">
            <v>462,3P</v>
          </cell>
          <cell r="B122" t="str">
            <v>PAVIMENTO ASFÁLTICO RECICLADO EN CALIENTE MDC-2</v>
          </cell>
        </row>
        <row r="123">
          <cell r="A123" t="str">
            <v>462,4P</v>
          </cell>
          <cell r="B123" t="str">
            <v>PAVIMENTO ASFÁLTICO RECICLADO EN CALIENTE MDC-3</v>
          </cell>
        </row>
        <row r="124">
          <cell r="A124">
            <v>462.5</v>
          </cell>
          <cell r="B124" t="str">
            <v>PAVIMENTO ASFÁLTICO RECICLADO EN CALIENTE PARA BACHEO</v>
          </cell>
        </row>
        <row r="125">
          <cell r="A125">
            <v>500.1</v>
          </cell>
          <cell r="B125" t="str">
            <v>PAVIMENTO DE CONCRETO HIDRÁULICO</v>
          </cell>
        </row>
        <row r="126">
          <cell r="A126" t="str">
            <v>500,1P</v>
          </cell>
          <cell r="B126" t="str">
            <v>PAVIMENTO DE CONCRETO HIDRÁULICO (FASTRACK</v>
          </cell>
        </row>
        <row r="127">
          <cell r="A127">
            <v>510.1</v>
          </cell>
          <cell r="B127" t="str">
            <v>PAVIMENTO DE ADOQUINES DE CONCRETO</v>
          </cell>
        </row>
        <row r="128">
          <cell r="A128" t="str">
            <v>510,1P1</v>
          </cell>
          <cell r="B128" t="str">
            <v>ADOQUÍN GRAMA</v>
          </cell>
        </row>
        <row r="129">
          <cell r="A129" t="str">
            <v>510,1P2</v>
          </cell>
          <cell r="B129" t="str">
            <v>ADOQUÍN COLOR</v>
          </cell>
        </row>
        <row r="130">
          <cell r="A130" t="str">
            <v>510,1P3</v>
          </cell>
          <cell r="B130" t="str">
            <v>DILATACIÓN EN ADOQUÍN</v>
          </cell>
        </row>
        <row r="131">
          <cell r="A131">
            <v>600.1</v>
          </cell>
          <cell r="B131" t="str">
            <v>EXCAVACIONES VARIAS SIN CLASIFICAR</v>
          </cell>
        </row>
        <row r="132">
          <cell r="A132">
            <v>600.20000000000005</v>
          </cell>
          <cell r="B132" t="str">
            <v>EXCAVACIONES VARIAS EN ROCA EN SECO</v>
          </cell>
        </row>
        <row r="133">
          <cell r="A133">
            <v>600.29999999999995</v>
          </cell>
          <cell r="B133" t="str">
            <v>EXCAVACIONES VARIAS EN ROCA BAJO AGUA</v>
          </cell>
        </row>
        <row r="134">
          <cell r="A134">
            <v>600.4</v>
          </cell>
          <cell r="B134" t="str">
            <v>EXCAVACIONES VARIAS EN MATERIAL COMÚN EN SECO</v>
          </cell>
        </row>
        <row r="135">
          <cell r="A135" t="str">
            <v>600,4P</v>
          </cell>
          <cell r="B135" t="str">
            <v>EXCAVACIONES VARIAS EN MATERIAL COMÚN EN SECO A MANO</v>
          </cell>
        </row>
        <row r="136">
          <cell r="A136">
            <v>600.5</v>
          </cell>
          <cell r="B136" t="str">
            <v>EXCAVACIONES VARIAS EN MATERIAL COMÚN BAJO AGUA</v>
          </cell>
        </row>
        <row r="137">
          <cell r="A137" t="str">
            <v>600.5P</v>
          </cell>
          <cell r="B137" t="str">
            <v>EXCAVACIONES VARIAS EN MATERIAL COMÚN BAJO AGUA A MANO</v>
          </cell>
        </row>
        <row r="138">
          <cell r="A138">
            <v>610.1</v>
          </cell>
          <cell r="B138" t="str">
            <v>RELLENOS PARA ESTRUCTURAS</v>
          </cell>
        </row>
        <row r="139">
          <cell r="A139">
            <v>610.20000000000005</v>
          </cell>
          <cell r="B139" t="str">
            <v>RELLENOS CON MATERIAL FILTRANTE</v>
          </cell>
        </row>
        <row r="140">
          <cell r="A140">
            <v>620.1</v>
          </cell>
          <cell r="B140" t="str">
            <v>PILOTES PREFABRICADOS DE CONCRETO</v>
          </cell>
        </row>
        <row r="141">
          <cell r="A141">
            <v>620.20000000000005</v>
          </cell>
          <cell r="B141" t="str">
            <v xml:space="preserve">EXTENSIÓN DE PILOTES </v>
          </cell>
        </row>
        <row r="142">
          <cell r="A142">
            <v>620.29999999999995</v>
          </cell>
          <cell r="B142" t="str">
            <v xml:space="preserve">PRUEBA DE CARGA </v>
          </cell>
        </row>
        <row r="143">
          <cell r="A143" t="str">
            <v>620P</v>
          </cell>
          <cell r="B143" t="str">
            <v>PILOTE EN MADERA DE D=15CM</v>
          </cell>
        </row>
        <row r="144">
          <cell r="A144">
            <v>621.1</v>
          </cell>
          <cell r="B144" t="str">
            <v>PILOTE DE CONCRETO FUNDIDO EN SITIO D=1M L=12M</v>
          </cell>
        </row>
        <row r="145">
          <cell r="A145">
            <v>621.20000000000005</v>
          </cell>
          <cell r="B145" t="str">
            <v>BASE ACAMPANADA FUNDIDA EN SITIO</v>
          </cell>
        </row>
        <row r="146">
          <cell r="A146">
            <v>621.29999999999995</v>
          </cell>
          <cell r="B146" t="str">
            <v xml:space="preserve">PILOTE DE PRUEBA DE DIÁMETRO    </v>
          </cell>
        </row>
        <row r="147">
          <cell r="A147">
            <v>621.4</v>
          </cell>
          <cell r="B147" t="str">
            <v>BASE ACAMPANADA DE PRUEBA</v>
          </cell>
        </row>
        <row r="148">
          <cell r="A148">
            <v>621.5</v>
          </cell>
          <cell r="B148" t="str">
            <v>CAMISA PERMANENTE DE DIÁMETRO EXTERIOR</v>
          </cell>
        </row>
        <row r="149">
          <cell r="A149" t="str">
            <v>621,5P</v>
          </cell>
          <cell r="B149" t="str">
            <v>CAMISA PERMANENTE DE DIÁMETRO INTERIOR D=1M EN CONCRETO</v>
          </cell>
        </row>
        <row r="150">
          <cell r="A150">
            <v>621.6</v>
          </cell>
          <cell r="B150" t="str">
            <v xml:space="preserve">PRUEBA DE CARGA </v>
          </cell>
        </row>
        <row r="151">
          <cell r="A151">
            <v>621.70000000000005</v>
          </cell>
          <cell r="B151" t="str">
            <v>CAISSONS</v>
          </cell>
        </row>
        <row r="152">
          <cell r="A152">
            <v>622.1</v>
          </cell>
          <cell r="B152" t="str">
            <v>TABLESTACADO DE MADERA</v>
          </cell>
        </row>
        <row r="153">
          <cell r="A153">
            <v>622.20000000000005</v>
          </cell>
          <cell r="B153" t="str">
            <v>TABLESTACADO METÁLICO</v>
          </cell>
        </row>
        <row r="154">
          <cell r="A154">
            <v>622.29999999999995</v>
          </cell>
          <cell r="B154" t="str">
            <v>TABLESTACADO DE CONCRETO REFORZADO</v>
          </cell>
        </row>
        <row r="155">
          <cell r="A155">
            <v>622.4</v>
          </cell>
          <cell r="B155" t="str">
            <v>TABLESTACADO DE CONCRETO PREESFORZADO</v>
          </cell>
        </row>
        <row r="156">
          <cell r="A156">
            <v>622.5</v>
          </cell>
          <cell r="B156" t="str">
            <v>CORTE DEL EXTREMO SUPERIOR DEL ELEMENTO</v>
          </cell>
        </row>
        <row r="157">
          <cell r="A157">
            <v>630.1</v>
          </cell>
          <cell r="B157" t="str">
            <v>CONCRETO CLASE A</v>
          </cell>
        </row>
        <row r="158">
          <cell r="A158">
            <v>630.20000000000005</v>
          </cell>
          <cell r="B158" t="str">
            <v>CONCRETO CLASE B</v>
          </cell>
        </row>
        <row r="159">
          <cell r="A159">
            <v>630.29999999999995</v>
          </cell>
          <cell r="B159" t="str">
            <v>CONCRETO CLASE C</v>
          </cell>
        </row>
        <row r="160">
          <cell r="A160">
            <v>630.4</v>
          </cell>
          <cell r="B160" t="str">
            <v>CONCRETO CLASE D</v>
          </cell>
        </row>
        <row r="161">
          <cell r="A161">
            <v>630.5</v>
          </cell>
          <cell r="B161" t="str">
            <v>CONCRETO CLASE E</v>
          </cell>
        </row>
        <row r="162">
          <cell r="A162">
            <v>630.6</v>
          </cell>
          <cell r="B162" t="str">
            <v>CONCRETO CLASE F</v>
          </cell>
        </row>
        <row r="163">
          <cell r="A163">
            <v>630.70000000000005</v>
          </cell>
          <cell r="B163" t="str">
            <v>CONCRETO CLASE G</v>
          </cell>
        </row>
        <row r="164">
          <cell r="A164" t="str">
            <v>630P</v>
          </cell>
          <cell r="B164" t="str">
            <v>MORTERO 1.3</v>
          </cell>
        </row>
        <row r="165">
          <cell r="A165" t="str">
            <v>631P</v>
          </cell>
          <cell r="B165" t="str">
            <v>BOLSACRETOS</v>
          </cell>
        </row>
        <row r="166">
          <cell r="A166">
            <v>632.1</v>
          </cell>
          <cell r="B166" t="str">
            <v>BARANDA DE CONCRETO 1,05*0.35</v>
          </cell>
        </row>
        <row r="167">
          <cell r="A167" t="str">
            <v>632P</v>
          </cell>
          <cell r="B167" t="str">
            <v>BARANDA METÁLICA</v>
          </cell>
        </row>
        <row r="168">
          <cell r="A168" t="str">
            <v>640,1,1</v>
          </cell>
          <cell r="B168" t="str">
            <v>ACERO DE REFUERZO fy   260   Mpa</v>
          </cell>
        </row>
        <row r="169">
          <cell r="A169">
            <v>640.20000000000005</v>
          </cell>
          <cell r="B169" t="str">
            <v>ACERO DE REFUERZO GRADO 40</v>
          </cell>
        </row>
        <row r="170">
          <cell r="A170">
            <v>640.1</v>
          </cell>
          <cell r="B170" t="str">
            <v>ACERO DE REFUERZO fy   420   Mpa</v>
          </cell>
        </row>
        <row r="171">
          <cell r="A171">
            <v>641.1</v>
          </cell>
          <cell r="B171" t="str">
            <v>ACERO DE PREESFUERZO</v>
          </cell>
        </row>
        <row r="172">
          <cell r="A172" t="str">
            <v>641P</v>
          </cell>
          <cell r="B172" t="str">
            <v>ANCLAJE EN ROCA DE D=4" CON 3 TORONES DE 1/2" POSTENSADOS</v>
          </cell>
        </row>
        <row r="173">
          <cell r="A173">
            <v>642.1</v>
          </cell>
          <cell r="B173" t="str">
            <v>APOYO ELASTOMERICO</v>
          </cell>
        </row>
        <row r="174">
          <cell r="A174">
            <v>642.20000000000005</v>
          </cell>
          <cell r="B174" t="str">
            <v>SELLO PARA JUNTAS DE PUENTES</v>
          </cell>
        </row>
        <row r="175">
          <cell r="A175" t="str">
            <v>642P1</v>
          </cell>
          <cell r="B175" t="str">
            <v>CONSTRUCCIÓN JUNTAS ELASTOMERICAS DE 30CM DE ANCHO</v>
          </cell>
        </row>
        <row r="176">
          <cell r="A176" t="str">
            <v>642P2</v>
          </cell>
          <cell r="B176" t="str">
            <v>JUNTA ELASTOMERICA M100</v>
          </cell>
        </row>
        <row r="177">
          <cell r="A177" t="str">
            <v>642P3</v>
          </cell>
          <cell r="B177" t="str">
            <v>JUNTA ELASTOMERICA M60</v>
          </cell>
        </row>
        <row r="178">
          <cell r="A178">
            <v>650.1</v>
          </cell>
          <cell r="B178" t="str">
            <v>DISEÑO Y FABRICACIÓN DE ESTRUCTURA METÁLICA</v>
          </cell>
        </row>
        <row r="179">
          <cell r="A179">
            <v>650.20000000000005</v>
          </cell>
          <cell r="B179" t="str">
            <v>FABRICACIÓN DE LA ESTRUCTURA METÁLICA</v>
          </cell>
        </row>
        <row r="180">
          <cell r="A180">
            <v>650.29999999999995</v>
          </cell>
          <cell r="B180" t="str">
            <v>TRANSPORTE DE LA ESTRUCTURA METÁLICA</v>
          </cell>
        </row>
        <row r="181">
          <cell r="A181" t="str">
            <v>650.3 OTRO</v>
          </cell>
          <cell r="B181" t="str">
            <v>TRANSPORTE DE LA ESTRUCTURA METÁLICA</v>
          </cell>
        </row>
        <row r="182">
          <cell r="A182">
            <v>650.4</v>
          </cell>
          <cell r="B182" t="str">
            <v>MONTAJE Y PINTURA DE ESTRUCTURA METÁLICA</v>
          </cell>
        </row>
        <row r="183">
          <cell r="A183">
            <v>660.1</v>
          </cell>
          <cell r="B183" t="str">
            <v>TUBERÍA DE CONCRETO SIMPLE DE DIÁMETRO 450 MM</v>
          </cell>
        </row>
        <row r="184">
          <cell r="A184">
            <v>660.3</v>
          </cell>
          <cell r="B184" t="str">
            <v>TUBERÍA DE CONCRETO SIMPLE DE DIÁMETRO 600 MM</v>
          </cell>
        </row>
        <row r="185">
          <cell r="A185">
            <v>660.2</v>
          </cell>
          <cell r="B185" t="str">
            <v>TUBERÍA DE CONCRETO SIMPLE 500 MM</v>
          </cell>
        </row>
        <row r="186">
          <cell r="A186" t="str">
            <v>661 OTRO</v>
          </cell>
          <cell r="B186" t="str">
            <v>TUBERÍA DE CONCRETO REFORZADO DE    900 MM DE DIÁMETRO INTERIOR</v>
          </cell>
        </row>
        <row r="187">
          <cell r="A187">
            <v>661</v>
          </cell>
          <cell r="B187" t="str">
            <v>TUBERÍA DE CONCRETO REFORZADO 900 MM (TIPO 2)</v>
          </cell>
        </row>
        <row r="188">
          <cell r="A188">
            <v>661.1</v>
          </cell>
          <cell r="B188" t="str">
            <v>TUBERIA DE CONCRETO REFORZADO 900 MM</v>
          </cell>
        </row>
        <row r="189">
          <cell r="A189">
            <v>662.1</v>
          </cell>
          <cell r="B189" t="str">
            <v>TUBERIA CORRUGADA DE ACERO GALVANIZADO</v>
          </cell>
        </row>
        <row r="190">
          <cell r="A190">
            <v>662.2</v>
          </cell>
          <cell r="B190" t="str">
            <v>TUBERIA CORRUGADA DE ACERO CON RECUBRIMIENTO</v>
          </cell>
        </row>
        <row r="191">
          <cell r="A191" t="str">
            <v>670.1P</v>
          </cell>
          <cell r="B191" t="str">
            <v>DISIPADOR DE ENERGIA Y SEDIMENTADOR EN GAVIONES (con recubrimiento)</v>
          </cell>
        </row>
        <row r="192">
          <cell r="A192">
            <v>670.2</v>
          </cell>
          <cell r="B192" t="str">
            <v>DISIPADOR DE ENERGIA Y SEDIMENTADOR EN CONCRETO CICLOPEO</v>
          </cell>
        </row>
        <row r="193">
          <cell r="A193">
            <v>671.1</v>
          </cell>
          <cell r="B193" t="str">
            <v>CUNETA DE CONCRETO FUNDIDA EN EL LUGAR</v>
          </cell>
        </row>
        <row r="194">
          <cell r="A194">
            <v>672.1</v>
          </cell>
          <cell r="B194" t="str">
            <v>BORDILLOS</v>
          </cell>
        </row>
        <row r="195">
          <cell r="A195">
            <v>673.1</v>
          </cell>
          <cell r="B195" t="str">
            <v>GEOTEXTIL</v>
          </cell>
        </row>
        <row r="196">
          <cell r="A196">
            <v>673.2</v>
          </cell>
          <cell r="B196" t="str">
            <v>MATERIAL DRENANTE</v>
          </cell>
        </row>
        <row r="197">
          <cell r="A197">
            <v>673.3</v>
          </cell>
          <cell r="B197" t="str">
            <v>MATERIAL DE COBERTURA</v>
          </cell>
        </row>
        <row r="198">
          <cell r="A198">
            <v>674</v>
          </cell>
          <cell r="B198" t="str">
            <v>GEOTEXTIL PARA SEPARACION DE SUELOS DE SUBRASANTE Y CAPAS GRANULARES</v>
          </cell>
        </row>
        <row r="199">
          <cell r="A199">
            <v>675.1</v>
          </cell>
          <cell r="B199" t="str">
            <v>GEOTEXTIL PARA PAVIMENTACION Y REPAVIMENTACION</v>
          </cell>
        </row>
        <row r="200">
          <cell r="A200">
            <v>675.2</v>
          </cell>
          <cell r="B200" t="str">
            <v>EMULSION ASFALTICA PARA RETENCION DE GEOTEXTILES</v>
          </cell>
        </row>
        <row r="201">
          <cell r="A201">
            <v>675.3</v>
          </cell>
          <cell r="B201" t="str">
            <v>CEMENTO ASFALTICO PARA RETENCION DE GEOTEXTILES</v>
          </cell>
        </row>
        <row r="202">
          <cell r="A202">
            <v>676</v>
          </cell>
          <cell r="B202" t="str">
            <v>GEOTEXTIL PARA ESTABILIZACION DE SUELOS DE SUBRASANTE Y CAPAS GRANULARES</v>
          </cell>
        </row>
        <row r="203">
          <cell r="A203" t="str">
            <v>680,1P</v>
          </cell>
          <cell r="B203" t="str">
            <v>ESCAMAS EN CONCRETO</v>
          </cell>
        </row>
        <row r="204">
          <cell r="A204">
            <v>680.2</v>
          </cell>
          <cell r="B204" t="str">
            <v>ARMADURA GALVANIZADA</v>
          </cell>
        </row>
        <row r="205">
          <cell r="A205">
            <v>680.3</v>
          </cell>
          <cell r="B205" t="str">
            <v>RELLENO GRANULAR PARA TIERRA ARMADA</v>
          </cell>
        </row>
        <row r="206">
          <cell r="A206" t="str">
            <v>680P</v>
          </cell>
          <cell r="B206" t="str">
            <v>EMPEDRADO PARA TALUDES</v>
          </cell>
        </row>
        <row r="207">
          <cell r="A207">
            <v>681.1</v>
          </cell>
          <cell r="B207" t="str">
            <v>GAVIONES</v>
          </cell>
        </row>
        <row r="208">
          <cell r="A208" t="str">
            <v>680.1P</v>
          </cell>
          <cell r="B208" t="str">
            <v>MURO DE CONTENCION DE SUELO REFORZADO CON GEOTEXTIL</v>
          </cell>
        </row>
        <row r="209">
          <cell r="A209">
            <v>682</v>
          </cell>
          <cell r="B209" t="str">
            <v>COLCHOGAVIONES</v>
          </cell>
        </row>
        <row r="210">
          <cell r="A210" t="str">
            <v>674P</v>
          </cell>
          <cell r="B210" t="str">
            <v>DRENES HORIZONTALES TUBERIA PERFORADA 2"</v>
          </cell>
        </row>
        <row r="211">
          <cell r="A211">
            <v>700.1</v>
          </cell>
          <cell r="B211" t="str">
            <v>LINEA DE DEMARCACION</v>
          </cell>
        </row>
        <row r="212">
          <cell r="A212">
            <v>700.2</v>
          </cell>
          <cell r="B212" t="str">
            <v>MARCA VIAL</v>
          </cell>
        </row>
        <row r="213">
          <cell r="A213" t="str">
            <v>700P</v>
          </cell>
          <cell r="B213" t="str">
            <v>BANDAS SONORAS REDUCTORAS DE VELOCIDAD</v>
          </cell>
        </row>
        <row r="214">
          <cell r="A214">
            <v>701.1</v>
          </cell>
          <cell r="B214" t="str">
            <v>TACHAS REFLECTIVAS</v>
          </cell>
        </row>
        <row r="215">
          <cell r="A215">
            <v>710.1</v>
          </cell>
          <cell r="B215" t="str">
            <v>SEÑALES DE TRANSITO GRUPO 1 (75*75)</v>
          </cell>
        </row>
        <row r="216">
          <cell r="A216">
            <v>710.2</v>
          </cell>
          <cell r="B216" t="str">
            <v>SEÑALES DE TRANSITO GRUPO 2 (1.20*0.4)</v>
          </cell>
        </row>
        <row r="217">
          <cell r="A217">
            <v>710.3</v>
          </cell>
          <cell r="B217" t="str">
            <v>SEÑALES DE TRANSITO GRUPO 3 (SP-54 LA FERREA)</v>
          </cell>
        </row>
        <row r="218">
          <cell r="A218">
            <v>710.4</v>
          </cell>
          <cell r="B218" t="str">
            <v>SEÑALES DE TRANSITO GRUPO 4 (DELINEADORES DE CURVA)</v>
          </cell>
        </row>
        <row r="219">
          <cell r="A219">
            <v>710.5</v>
          </cell>
          <cell r="B219" t="str">
            <v>SEÑALES DE TRANSITO GRUPO 5 (INFORMATIVAS)</v>
          </cell>
        </row>
        <row r="220">
          <cell r="A220">
            <v>720</v>
          </cell>
          <cell r="B220" t="str">
            <v>POSTE DE KILOMETRAJE</v>
          </cell>
        </row>
        <row r="221">
          <cell r="A221">
            <v>730.1</v>
          </cell>
          <cell r="B221" t="str">
            <v>DEFENSAS METALICAS</v>
          </cell>
        </row>
        <row r="222">
          <cell r="A222">
            <v>730.2</v>
          </cell>
          <cell r="B222" t="str">
            <v>SECCION FINAL</v>
          </cell>
        </row>
        <row r="223">
          <cell r="A223">
            <v>740.1</v>
          </cell>
          <cell r="B223" t="str">
            <v>CAPTAFAROS</v>
          </cell>
        </row>
        <row r="224">
          <cell r="A224">
            <v>800.1</v>
          </cell>
          <cell r="B224" t="str">
            <v>CERCA DE ALAMBRE DE PUAS CON POSTES DE MADERA</v>
          </cell>
        </row>
        <row r="225">
          <cell r="A225">
            <v>800.2</v>
          </cell>
          <cell r="B225" t="str">
            <v>CERCA DE ALAMBRE DE PUAS CON POSTES DE CONCRETO</v>
          </cell>
        </row>
        <row r="226">
          <cell r="A226">
            <v>800.3</v>
          </cell>
          <cell r="B226" t="str">
            <v>CERCAS DE MALLA CON POSTES DE MADERA</v>
          </cell>
        </row>
        <row r="227">
          <cell r="A227">
            <v>800.4</v>
          </cell>
          <cell r="B227" t="str">
            <v>CERCAS DE MALLA CON POSTES DE CONCRETO</v>
          </cell>
        </row>
        <row r="228">
          <cell r="A228" t="str">
            <v>800P</v>
          </cell>
          <cell r="B228" t="str">
            <v>CERRAMIENTO EN MALLA ESLABONADA</v>
          </cell>
        </row>
        <row r="229">
          <cell r="A229">
            <v>810.1</v>
          </cell>
          <cell r="B229" t="str">
            <v>EMPRADIZACION DE TALUDES CON BLOQUES DE CESPED</v>
          </cell>
        </row>
        <row r="230">
          <cell r="A230" t="str">
            <v>810.1P</v>
          </cell>
          <cell r="B230" t="str">
            <v>EMPRADIZACION DE TALUDES CON BIOMANTO</v>
          </cell>
        </row>
        <row r="231">
          <cell r="A231">
            <v>810.2</v>
          </cell>
          <cell r="B231" t="str">
            <v>EMPRADIZACION DE TALUDES CON TIERRA ORGANICA Y SEMILLAS</v>
          </cell>
        </row>
        <row r="232">
          <cell r="A232" t="str">
            <v>815P</v>
          </cell>
          <cell r="B232" t="str">
            <v>ARBORIZACION</v>
          </cell>
        </row>
        <row r="233">
          <cell r="A233">
            <v>900.1</v>
          </cell>
          <cell r="B233" t="str">
            <v>TRANSPORTE DE MATERIALES PROVENIENTES DE LA EXPLAN, CANAL, PRESTA ENTRE 100 Y 1000 M</v>
          </cell>
        </row>
        <row r="234">
          <cell r="A234">
            <v>900.2</v>
          </cell>
          <cell r="B234" t="str">
            <v>TRANSPORTE DE MATERIALES PROVENIENTES DE LA EXPLAN, CANAL, PRESTA MAYOR A 1000 M</v>
          </cell>
        </row>
        <row r="235">
          <cell r="A235">
            <v>900.3</v>
          </cell>
          <cell r="B235" t="str">
            <v>TRANSPORTE DE MATERIAL PROVENIENTE DE DERRUMBES</v>
          </cell>
        </row>
        <row r="237">
          <cell r="A237">
            <v>730.2</v>
          </cell>
          <cell r="B237" t="str">
            <v>SECCION DE TOPE</v>
          </cell>
        </row>
        <row r="238">
          <cell r="A238" t="str">
            <v>1100P</v>
          </cell>
          <cell r="B238" t="str">
            <v>PINTURA MUROS</v>
          </cell>
        </row>
        <row r="239">
          <cell r="A239" t="str">
            <v>683,1P</v>
          </cell>
          <cell r="B239" t="str">
            <v>DRENAJES  EN TUBERÍA DE PVC 4"</v>
          </cell>
        </row>
        <row r="240">
          <cell r="A240" t="str">
            <v>510,5P</v>
          </cell>
          <cell r="B240" t="str">
            <v>PAVIMENTO ADOQUINES DE ARCILLA.</v>
          </cell>
        </row>
        <row r="241">
          <cell r="A241" t="str">
            <v>340,2P</v>
          </cell>
          <cell r="B241" t="str">
            <v>BASE ESTABILIZADA CON EMULSIÓN ASFÁLTICA BEE-2</v>
          </cell>
        </row>
        <row r="242">
          <cell r="A242" t="str">
            <v>660,1P</v>
          </cell>
          <cell r="B242" t="str">
            <v>TUBERÍA DE CONCRETO SIMPLE 200 MM</v>
          </cell>
        </row>
        <row r="243">
          <cell r="A243" t="str">
            <v>610.4P</v>
          </cell>
          <cell r="B243" t="str">
            <v>BOLSAS SUELO CEMENTO</v>
          </cell>
        </row>
        <row r="244">
          <cell r="A244" t="str">
            <v>465.1.P</v>
          </cell>
          <cell r="B244" t="str">
            <v xml:space="preserve">EXCAVACION Y RETIRO DEL PAVIMENTO EXISTENTE  INCLUYE COMPACTACION DE LA SUBRASANTE       </v>
          </cell>
        </row>
      </sheetData>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MATERIALES"/>
      <sheetName val="PPTO.OFICIAL"/>
      <sheetName val="AIU"/>
      <sheetName val="MANO OBRA"/>
      <sheetName val="MATERIALES"/>
      <sheetName val="EQUIPO"/>
      <sheetName val="URBANISMO"/>
      <sheetName val="URB 15"/>
      <sheetName val="URB 13"/>
      <sheetName val="URB 8"/>
      <sheetName val="URB 10"/>
      <sheetName val="FORMATO"/>
      <sheetName val="URB 18"/>
      <sheetName val="URB 16"/>
      <sheetName val="URB 14"/>
      <sheetName val="URB 12"/>
      <sheetName val="URB 11"/>
      <sheetName val="URB 9"/>
      <sheetName val="URB 7"/>
      <sheetName val="URB 6"/>
      <sheetName val="URB 5"/>
      <sheetName val="URB 4"/>
      <sheetName val="URB 3"/>
      <sheetName val="URB 2"/>
      <sheetName val="URB 1"/>
      <sheetName val="tablon gres"/>
      <sheetName val="CANTIDADES AYA "/>
      <sheetName val="AL6536"/>
      <sheetName val="AL6521"/>
      <sheetName val=" 0262"/>
      <sheetName val=" 0264"/>
      <sheetName val="0360"/>
      <sheetName val="0370"/>
      <sheetName val="AL6465"/>
      <sheetName val="0412"/>
      <sheetName val="0515"/>
      <sheetName val="AL6500"/>
      <sheetName val="AL6501"/>
      <sheetName val="AL6502"/>
      <sheetName val="AL6503"/>
      <sheetName val="AL6504"/>
      <sheetName val="AL6505"/>
      <sheetName val="AL6506"/>
      <sheetName val="AL6520"/>
      <sheetName val="AL6520X"/>
      <sheetName val="201.7"/>
      <sheetName val="210.2.2"/>
      <sheetName val="220.1"/>
      <sheetName val="211.1"/>
      <sheetName val="230.2"/>
      <sheetName val="232.1"/>
      <sheetName val="320.2"/>
      <sheetName val="330.2"/>
      <sheetName val="420.2"/>
      <sheetName val="421,1"/>
      <sheetName val="450.2"/>
      <sheetName val="450.1"/>
      <sheetName val="464.1"/>
      <sheetName val="201.15"/>
      <sheetName val="2P.1"/>
      <sheetName val="600.1"/>
      <sheetName val="610.2"/>
      <sheetName val="630.1"/>
      <sheetName val="630.2"/>
      <sheetName val="630.3"/>
      <sheetName val="630.4"/>
      <sheetName val="630.5"/>
      <sheetName val="630.6"/>
      <sheetName val="630.7"/>
      <sheetName val="630.8"/>
      <sheetName val="630.9"/>
      <sheetName val="632.1"/>
      <sheetName val="640.1"/>
      <sheetName val="642.1"/>
      <sheetName val="642.2"/>
      <sheetName val="661.1"/>
      <sheetName val="670.5"/>
      <sheetName val="671.3"/>
      <sheetName val="672.3"/>
      <sheetName val="673.2"/>
      <sheetName val="673.1"/>
      <sheetName val="663.1"/>
      <sheetName val="674.2"/>
      <sheetName val="3P.1"/>
      <sheetName val="3P.2"/>
      <sheetName val="810.1"/>
      <sheetName val="810.2"/>
      <sheetName val="700,1"/>
      <sheetName val="700,3"/>
      <sheetName val="701,1"/>
      <sheetName val="710,1,1"/>
      <sheetName val="710,1,2"/>
      <sheetName val="710,1,3"/>
      <sheetName val="710,2"/>
      <sheetName val="730,1"/>
      <sheetName val="730,2"/>
      <sheetName val="730,3"/>
      <sheetName val="740,1"/>
      <sheetName val="741,1 "/>
      <sheetName val="900.1"/>
      <sheetName val="900.2"/>
      <sheetName val="900.3"/>
      <sheetName val="SUBMEZCLAS"/>
      <sheetName val="1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gdalena PIR 2008"/>
      <sheetName val="Magdalena PIR 2009"/>
      <sheetName val="Información para Prorrogas"/>
      <sheetName val="Inf. Comisión Feb.10"/>
      <sheetName val="Inf. Consejo Comunal"/>
    </sheetNames>
    <sheetDataSet>
      <sheetData sheetId="0"/>
      <sheetData sheetId="1"/>
      <sheetData sheetId="2"/>
      <sheetData sheetId="3"/>
      <sheetData sheetId="4"/>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RIÑO"/>
      <sheetName val="Hoja1"/>
      <sheetName val="Hoja2"/>
      <sheetName val="Hoja3"/>
    </sheetNames>
    <sheetDataSet>
      <sheetData sheetId="0">
        <row r="11">
          <cell r="A11" t="str">
            <v>GAG</v>
          </cell>
          <cell r="B11" t="str">
            <v>Nariño</v>
          </cell>
          <cell r="C11" t="str">
            <v>ALBAN</v>
          </cell>
          <cell r="D11" t="str">
            <v>NO</v>
          </cell>
          <cell r="E11" t="str">
            <v>SI</v>
          </cell>
          <cell r="F11" t="str">
            <v>SI</v>
          </cell>
          <cell r="G11" t="str">
            <v>SI</v>
          </cell>
          <cell r="H11" t="str">
            <v>SI</v>
          </cell>
          <cell r="I11" t="str">
            <v>SI</v>
          </cell>
          <cell r="J11" t="str">
            <v>NO</v>
          </cell>
          <cell r="K11">
            <v>6</v>
          </cell>
          <cell r="L11" t="str">
            <v>SI</v>
          </cell>
          <cell r="M11" t="str">
            <v>NO</v>
          </cell>
          <cell r="N11" t="str">
            <v>SI</v>
          </cell>
          <cell r="O11" t="str">
            <v>NO</v>
          </cell>
          <cell r="P11" t="str">
            <v>SI</v>
          </cell>
          <cell r="Q11">
            <v>0</v>
          </cell>
          <cell r="R11">
            <v>290</v>
          </cell>
          <cell r="S11">
            <v>150000000</v>
          </cell>
          <cell r="T11">
            <v>0</v>
          </cell>
          <cell r="U11">
            <v>150000000</v>
          </cell>
          <cell r="V11">
            <v>0</v>
          </cell>
          <cell r="W11">
            <v>150000000</v>
          </cell>
          <cell r="X11">
            <v>1</v>
          </cell>
        </row>
        <row r="12">
          <cell r="A12" t="str">
            <v>GAG</v>
          </cell>
          <cell r="B12" t="str">
            <v>Nariño</v>
          </cell>
          <cell r="C12" t="str">
            <v>ALDANA</v>
          </cell>
          <cell r="D12" t="str">
            <v>NO</v>
          </cell>
          <cell r="E12" t="str">
            <v>SI</v>
          </cell>
          <cell r="F12" t="str">
            <v>SI</v>
          </cell>
          <cell r="G12" t="str">
            <v>SI</v>
          </cell>
          <cell r="H12" t="str">
            <v>SI</v>
          </cell>
          <cell r="I12" t="str">
            <v>SI</v>
          </cell>
          <cell r="J12" t="str">
            <v>NO</v>
          </cell>
          <cell r="K12">
            <v>6</v>
          </cell>
          <cell r="L12" t="str">
            <v>SI</v>
          </cell>
          <cell r="M12" t="str">
            <v>NO</v>
          </cell>
          <cell r="N12" t="str">
            <v>NO</v>
          </cell>
          <cell r="O12" t="str">
            <v>NO</v>
          </cell>
          <cell r="P12" t="str">
            <v>SI</v>
          </cell>
          <cell r="Q12">
            <v>0</v>
          </cell>
          <cell r="R12">
            <v>90</v>
          </cell>
          <cell r="S12">
            <v>123000000</v>
          </cell>
          <cell r="T12">
            <v>0</v>
          </cell>
          <cell r="U12">
            <v>123000000</v>
          </cell>
          <cell r="V12">
            <v>0</v>
          </cell>
          <cell r="W12">
            <v>123000000</v>
          </cell>
          <cell r="X12">
            <v>1</v>
          </cell>
        </row>
        <row r="13">
          <cell r="A13" t="str">
            <v>GAG</v>
          </cell>
          <cell r="B13" t="str">
            <v>Nariño</v>
          </cell>
          <cell r="C13" t="str">
            <v>ANCUYA</v>
          </cell>
          <cell r="D13" t="str">
            <v>NO</v>
          </cell>
          <cell r="E13" t="str">
            <v>SI</v>
          </cell>
          <cell r="F13" t="str">
            <v>SI</v>
          </cell>
          <cell r="G13" t="str">
            <v>SI</v>
          </cell>
          <cell r="H13" t="str">
            <v>SI</v>
          </cell>
          <cell r="I13" t="str">
            <v>SI</v>
          </cell>
          <cell r="J13" t="str">
            <v>SI</v>
          </cell>
          <cell r="K13">
            <v>6</v>
          </cell>
          <cell r="L13" t="str">
            <v>SI</v>
          </cell>
          <cell r="M13" t="str">
            <v>NO</v>
          </cell>
          <cell r="N13" t="str">
            <v>NO</v>
          </cell>
          <cell r="O13" t="str">
            <v>NO</v>
          </cell>
          <cell r="P13" t="str">
            <v>SI</v>
          </cell>
          <cell r="Q13">
            <v>0</v>
          </cell>
          <cell r="R13">
            <v>105</v>
          </cell>
          <cell r="S13">
            <v>127000000</v>
          </cell>
          <cell r="T13">
            <v>0</v>
          </cell>
          <cell r="U13">
            <v>127000000</v>
          </cell>
          <cell r="V13">
            <v>0</v>
          </cell>
          <cell r="W13">
            <v>127000000</v>
          </cell>
          <cell r="X13">
            <v>1</v>
          </cell>
        </row>
        <row r="14">
          <cell r="A14" t="str">
            <v>GAG</v>
          </cell>
          <cell r="B14" t="str">
            <v>Nariño</v>
          </cell>
          <cell r="C14" t="str">
            <v>ARBOLEDA</v>
          </cell>
          <cell r="D14" t="str">
            <v>NO</v>
          </cell>
          <cell r="E14" t="str">
            <v>SI</v>
          </cell>
          <cell r="F14" t="str">
            <v>SI</v>
          </cell>
          <cell r="G14" t="str">
            <v>SI</v>
          </cell>
          <cell r="H14" t="str">
            <v>SI</v>
          </cell>
          <cell r="I14" t="str">
            <v>SI</v>
          </cell>
          <cell r="J14" t="str">
            <v>SI</v>
          </cell>
          <cell r="K14">
            <v>6</v>
          </cell>
          <cell r="L14" t="str">
            <v>SI</v>
          </cell>
          <cell r="M14" t="str">
            <v>NO</v>
          </cell>
          <cell r="N14" t="str">
            <v>NO</v>
          </cell>
          <cell r="O14" t="str">
            <v>NO</v>
          </cell>
          <cell r="P14" t="str">
            <v>SI</v>
          </cell>
          <cell r="Q14">
            <v>32.1</v>
          </cell>
          <cell r="R14">
            <v>33.5</v>
          </cell>
          <cell r="S14">
            <v>109000000</v>
          </cell>
          <cell r="T14">
            <v>50000000</v>
          </cell>
          <cell r="U14">
            <v>59000000</v>
          </cell>
          <cell r="V14">
            <v>0</v>
          </cell>
          <cell r="W14">
            <v>109000000</v>
          </cell>
          <cell r="X14">
            <v>1</v>
          </cell>
        </row>
        <row r="15">
          <cell r="A15" t="str">
            <v>GAG</v>
          </cell>
          <cell r="B15" t="str">
            <v>Nariño</v>
          </cell>
          <cell r="C15" t="str">
            <v>BARBACOAS</v>
          </cell>
          <cell r="D15" t="str">
            <v>NO</v>
          </cell>
          <cell r="E15" t="str">
            <v>SI</v>
          </cell>
          <cell r="F15" t="str">
            <v>SI</v>
          </cell>
          <cell r="G15" t="str">
            <v>SI</v>
          </cell>
          <cell r="H15" t="str">
            <v>SI</v>
          </cell>
          <cell r="I15" t="str">
            <v>SI</v>
          </cell>
          <cell r="J15" t="str">
            <v>NO</v>
          </cell>
          <cell r="K15">
            <v>6</v>
          </cell>
          <cell r="L15" t="str">
            <v>SI</v>
          </cell>
          <cell r="M15" t="str">
            <v>NO</v>
          </cell>
          <cell r="N15" t="str">
            <v>SI</v>
          </cell>
          <cell r="O15" t="str">
            <v>NO</v>
          </cell>
          <cell r="P15" t="str">
            <v>SI</v>
          </cell>
          <cell r="Q15">
            <v>10.35</v>
          </cell>
          <cell r="R15">
            <v>50</v>
          </cell>
          <cell r="S15">
            <v>113000000</v>
          </cell>
          <cell r="T15">
            <v>50000000</v>
          </cell>
          <cell r="U15">
            <v>63000000</v>
          </cell>
          <cell r="V15">
            <v>0</v>
          </cell>
          <cell r="W15">
            <v>113000000</v>
          </cell>
          <cell r="X15">
            <v>1</v>
          </cell>
        </row>
        <row r="16">
          <cell r="A16" t="str">
            <v>GAG</v>
          </cell>
          <cell r="B16" t="str">
            <v>Nariño</v>
          </cell>
          <cell r="C16" t="str">
            <v>BELEN</v>
          </cell>
          <cell r="D16" t="str">
            <v>NO</v>
          </cell>
          <cell r="E16" t="str">
            <v>SI</v>
          </cell>
          <cell r="F16" t="str">
            <v>SI</v>
          </cell>
          <cell r="G16" t="str">
            <v>SI</v>
          </cell>
          <cell r="H16" t="str">
            <v>SI</v>
          </cell>
          <cell r="I16" t="str">
            <v>SI</v>
          </cell>
          <cell r="J16" t="str">
            <v>SI</v>
          </cell>
          <cell r="K16">
            <v>6</v>
          </cell>
          <cell r="L16" t="str">
            <v>SI</v>
          </cell>
          <cell r="M16" t="str">
            <v>NO</v>
          </cell>
          <cell r="N16" t="str">
            <v>NO</v>
          </cell>
          <cell r="O16" t="str">
            <v>NO</v>
          </cell>
          <cell r="P16" t="str">
            <v>SI</v>
          </cell>
          <cell r="Q16">
            <v>25.5</v>
          </cell>
          <cell r="R16">
            <v>38</v>
          </cell>
          <cell r="S16">
            <v>110000000</v>
          </cell>
          <cell r="T16">
            <v>50000000</v>
          </cell>
          <cell r="U16">
            <v>60000000</v>
          </cell>
          <cell r="V16">
            <v>0</v>
          </cell>
          <cell r="W16">
            <v>110000000</v>
          </cell>
          <cell r="X16">
            <v>1</v>
          </cell>
        </row>
        <row r="17">
          <cell r="A17" t="str">
            <v>GAG</v>
          </cell>
          <cell r="B17" t="str">
            <v xml:space="preserve">Nariño* </v>
          </cell>
          <cell r="C17" t="str">
            <v>BUESACO</v>
          </cell>
          <cell r="D17" t="str">
            <v>NO</v>
          </cell>
          <cell r="E17" t="str">
            <v>SI</v>
          </cell>
          <cell r="F17" t="str">
            <v>SI</v>
          </cell>
          <cell r="G17" t="str">
            <v>SI</v>
          </cell>
          <cell r="H17" t="str">
            <v>SI</v>
          </cell>
          <cell r="I17" t="str">
            <v>SI</v>
          </cell>
          <cell r="J17" t="str">
            <v>NO</v>
          </cell>
          <cell r="K17">
            <v>6</v>
          </cell>
          <cell r="L17" t="str">
            <v>SI</v>
          </cell>
          <cell r="M17" t="str">
            <v>NO</v>
          </cell>
          <cell r="N17" t="str">
            <v>SI</v>
          </cell>
          <cell r="O17" t="str">
            <v>NO</v>
          </cell>
          <cell r="P17" t="str">
            <v>SI</v>
          </cell>
          <cell r="Q17">
            <v>13.2</v>
          </cell>
          <cell r="R17">
            <v>13.2</v>
          </cell>
          <cell r="S17">
            <v>150000000</v>
          </cell>
          <cell r="T17">
            <v>50000000</v>
          </cell>
          <cell r="U17">
            <v>100000000</v>
          </cell>
          <cell r="V17">
            <v>0</v>
          </cell>
          <cell r="W17">
            <v>150000000</v>
          </cell>
          <cell r="X17">
            <v>1</v>
          </cell>
        </row>
        <row r="18">
          <cell r="A18" t="str">
            <v>GAG</v>
          </cell>
          <cell r="B18" t="str">
            <v>Nariño</v>
          </cell>
          <cell r="C18" t="str">
            <v>COLON</v>
          </cell>
          <cell r="D18" t="str">
            <v>NO</v>
          </cell>
          <cell r="E18" t="str">
            <v>SI</v>
          </cell>
          <cell r="F18" t="str">
            <v>SI</v>
          </cell>
          <cell r="G18" t="str">
            <v>SI</v>
          </cell>
          <cell r="H18" t="str">
            <v>SI</v>
          </cell>
          <cell r="I18" t="str">
            <v>SI</v>
          </cell>
          <cell r="J18" t="str">
            <v>SI</v>
          </cell>
          <cell r="K18">
            <v>6</v>
          </cell>
          <cell r="L18" t="str">
            <v>SI</v>
          </cell>
          <cell r="M18" t="str">
            <v>NO</v>
          </cell>
          <cell r="N18" t="str">
            <v>SI</v>
          </cell>
          <cell r="O18" t="str">
            <v>NO</v>
          </cell>
          <cell r="P18" t="str">
            <v>SI</v>
          </cell>
          <cell r="Q18">
            <v>29.8</v>
          </cell>
          <cell r="R18">
            <v>87</v>
          </cell>
          <cell r="S18">
            <v>123000000</v>
          </cell>
          <cell r="T18">
            <v>50000000</v>
          </cell>
          <cell r="U18">
            <v>73000000</v>
          </cell>
          <cell r="V18">
            <v>0</v>
          </cell>
          <cell r="W18">
            <v>123000000</v>
          </cell>
          <cell r="X18">
            <v>1</v>
          </cell>
        </row>
        <row r="19">
          <cell r="A19" t="str">
            <v>GAG</v>
          </cell>
          <cell r="B19" t="str">
            <v>Nariño*</v>
          </cell>
          <cell r="C19" t="str">
            <v>CONSACA</v>
          </cell>
          <cell r="D19" t="str">
            <v>SI</v>
          </cell>
          <cell r="E19" t="str">
            <v>SI</v>
          </cell>
          <cell r="F19" t="str">
            <v>SI</v>
          </cell>
          <cell r="G19" t="str">
            <v>SI</v>
          </cell>
          <cell r="H19" t="str">
            <v>SI</v>
          </cell>
          <cell r="I19" t="str">
            <v>SI</v>
          </cell>
          <cell r="J19" t="str">
            <v>SI</v>
          </cell>
          <cell r="K19">
            <v>6</v>
          </cell>
          <cell r="L19" t="str">
            <v>SI</v>
          </cell>
          <cell r="M19" t="str">
            <v>NO</v>
          </cell>
          <cell r="N19" t="str">
            <v>SI</v>
          </cell>
          <cell r="O19" t="str">
            <v>NO</v>
          </cell>
          <cell r="P19" t="str">
            <v>SI</v>
          </cell>
          <cell r="Q19">
            <v>7.2</v>
          </cell>
          <cell r="R19">
            <v>89.32</v>
          </cell>
          <cell r="S19">
            <v>150000000</v>
          </cell>
          <cell r="T19">
            <v>50000000</v>
          </cell>
          <cell r="U19">
            <v>100000000</v>
          </cell>
          <cell r="V19">
            <v>10000000</v>
          </cell>
          <cell r="W19">
            <v>160000000</v>
          </cell>
          <cell r="X19">
            <v>1</v>
          </cell>
        </row>
        <row r="20">
          <cell r="A20" t="str">
            <v>GAG</v>
          </cell>
          <cell r="B20" t="str">
            <v>Nariño</v>
          </cell>
          <cell r="C20" t="str">
            <v>CONTADERO</v>
          </cell>
          <cell r="D20" t="str">
            <v>NO</v>
          </cell>
          <cell r="E20" t="str">
            <v>SI</v>
          </cell>
          <cell r="F20" t="str">
            <v>SI</v>
          </cell>
          <cell r="G20" t="str">
            <v>SI</v>
          </cell>
          <cell r="H20" t="str">
            <v>SI</v>
          </cell>
          <cell r="I20" t="str">
            <v>SI</v>
          </cell>
          <cell r="J20" t="str">
            <v>SI</v>
          </cell>
          <cell r="K20">
            <v>6</v>
          </cell>
          <cell r="L20" t="str">
            <v>SI</v>
          </cell>
          <cell r="M20" t="str">
            <v>NO</v>
          </cell>
          <cell r="N20" t="str">
            <v>NO</v>
          </cell>
          <cell r="O20" t="str">
            <v>NO</v>
          </cell>
          <cell r="P20" t="str">
            <v>SI</v>
          </cell>
          <cell r="Q20">
            <v>13</v>
          </cell>
          <cell r="R20">
            <v>148</v>
          </cell>
          <cell r="S20">
            <v>139000000</v>
          </cell>
          <cell r="T20">
            <v>50000000</v>
          </cell>
          <cell r="U20">
            <v>89000000</v>
          </cell>
          <cell r="V20">
            <v>0</v>
          </cell>
          <cell r="W20">
            <v>139000000</v>
          </cell>
          <cell r="X20">
            <v>1</v>
          </cell>
        </row>
        <row r="21">
          <cell r="A21" t="str">
            <v>GAG</v>
          </cell>
          <cell r="B21" t="str">
            <v>Nariño</v>
          </cell>
          <cell r="C21" t="str">
            <v>CORDOBA</v>
          </cell>
          <cell r="D21" t="str">
            <v>NO</v>
          </cell>
          <cell r="E21" t="str">
            <v>NO</v>
          </cell>
          <cell r="F21" t="str">
            <v>SI</v>
          </cell>
          <cell r="G21" t="str">
            <v>SI</v>
          </cell>
          <cell r="H21" t="str">
            <v>SI</v>
          </cell>
          <cell r="I21" t="str">
            <v>SI</v>
          </cell>
          <cell r="J21" t="str">
            <v>SI</v>
          </cell>
          <cell r="K21">
            <v>6</v>
          </cell>
          <cell r="L21" t="str">
            <v>SI</v>
          </cell>
          <cell r="M21" t="str">
            <v>NO</v>
          </cell>
          <cell r="N21" t="str">
            <v>NO</v>
          </cell>
          <cell r="O21" t="str">
            <v>NO</v>
          </cell>
          <cell r="P21" t="str">
            <v>SI</v>
          </cell>
          <cell r="Q21">
            <v>14.7</v>
          </cell>
          <cell r="R21">
            <v>124.9</v>
          </cell>
          <cell r="S21">
            <v>133000000</v>
          </cell>
          <cell r="T21">
            <v>50000000</v>
          </cell>
          <cell r="U21">
            <v>83000000</v>
          </cell>
          <cell r="V21">
            <v>0</v>
          </cell>
          <cell r="W21">
            <v>133000000</v>
          </cell>
          <cell r="X21">
            <v>1</v>
          </cell>
        </row>
        <row r="22">
          <cell r="A22" t="str">
            <v>GAG</v>
          </cell>
          <cell r="B22" t="str">
            <v>Nariño</v>
          </cell>
          <cell r="C22" t="str">
            <v>CUASPUD</v>
          </cell>
          <cell r="D22" t="str">
            <v>SI</v>
          </cell>
          <cell r="E22" t="str">
            <v>SI</v>
          </cell>
          <cell r="F22" t="str">
            <v>SI</v>
          </cell>
          <cell r="G22" t="str">
            <v>SI</v>
          </cell>
          <cell r="H22" t="str">
            <v>SI</v>
          </cell>
          <cell r="I22" t="str">
            <v>SI</v>
          </cell>
          <cell r="J22" t="str">
            <v>NO</v>
          </cell>
          <cell r="K22">
            <v>6</v>
          </cell>
          <cell r="L22" t="str">
            <v>SI</v>
          </cell>
          <cell r="M22" t="str">
            <v>NO</v>
          </cell>
          <cell r="N22" t="str">
            <v>SI</v>
          </cell>
          <cell r="O22" t="str">
            <v>NO</v>
          </cell>
          <cell r="P22" t="str">
            <v>SI</v>
          </cell>
          <cell r="Q22">
            <v>0</v>
          </cell>
          <cell r="R22">
            <v>36.9</v>
          </cell>
          <cell r="S22">
            <v>110000000</v>
          </cell>
          <cell r="T22">
            <v>0</v>
          </cell>
          <cell r="U22">
            <v>110000000</v>
          </cell>
          <cell r="V22">
            <v>18000000</v>
          </cell>
          <cell r="W22">
            <v>128000000</v>
          </cell>
          <cell r="X22">
            <v>1</v>
          </cell>
        </row>
        <row r="23">
          <cell r="A23" t="str">
            <v>GAG</v>
          </cell>
          <cell r="B23" t="str">
            <v>Nariño</v>
          </cell>
          <cell r="C23" t="str">
            <v>CUMBAL</v>
          </cell>
          <cell r="D23" t="str">
            <v>NO</v>
          </cell>
          <cell r="E23" t="str">
            <v>SI</v>
          </cell>
          <cell r="F23" t="str">
            <v>SI</v>
          </cell>
          <cell r="G23" t="str">
            <v>SI</v>
          </cell>
          <cell r="H23" t="str">
            <v>SI</v>
          </cell>
          <cell r="I23" t="str">
            <v>SI</v>
          </cell>
          <cell r="J23" t="str">
            <v>SI</v>
          </cell>
          <cell r="K23">
            <v>6</v>
          </cell>
          <cell r="L23" t="str">
            <v>SI</v>
          </cell>
          <cell r="M23" t="str">
            <v>NO</v>
          </cell>
          <cell r="N23" t="str">
            <v>NO</v>
          </cell>
          <cell r="O23" t="str">
            <v>NO</v>
          </cell>
          <cell r="P23" t="str">
            <v>SI</v>
          </cell>
          <cell r="Q23">
            <v>83.25</v>
          </cell>
          <cell r="R23">
            <v>330</v>
          </cell>
          <cell r="S23">
            <v>150000000</v>
          </cell>
          <cell r="T23">
            <v>70000000</v>
          </cell>
          <cell r="U23">
            <v>80000000</v>
          </cell>
          <cell r="V23">
            <v>0</v>
          </cell>
          <cell r="W23">
            <v>150000000</v>
          </cell>
          <cell r="X23">
            <v>1</v>
          </cell>
        </row>
        <row r="24">
          <cell r="A24" t="str">
            <v>GAG</v>
          </cell>
          <cell r="B24" t="str">
            <v>Nariño</v>
          </cell>
          <cell r="C24" t="str">
            <v>CUMBITARA</v>
          </cell>
          <cell r="D24" t="str">
            <v>NO</v>
          </cell>
          <cell r="E24" t="str">
            <v>SI</v>
          </cell>
          <cell r="F24" t="str">
            <v>SI</v>
          </cell>
          <cell r="G24" t="str">
            <v>SI</v>
          </cell>
          <cell r="H24" t="str">
            <v>SI</v>
          </cell>
          <cell r="I24" t="str">
            <v>SI</v>
          </cell>
          <cell r="J24" t="str">
            <v>SI</v>
          </cell>
          <cell r="K24">
            <v>6</v>
          </cell>
          <cell r="L24" t="str">
            <v>SI</v>
          </cell>
          <cell r="M24" t="str">
            <v>NO</v>
          </cell>
          <cell r="N24" t="str">
            <v>NO</v>
          </cell>
          <cell r="O24" t="str">
            <v>NO</v>
          </cell>
          <cell r="P24" t="str">
            <v>SI</v>
          </cell>
          <cell r="Q24">
            <v>18.05</v>
          </cell>
          <cell r="R24">
            <v>115</v>
          </cell>
          <cell r="S24">
            <v>130000000</v>
          </cell>
          <cell r="T24">
            <v>50000000</v>
          </cell>
          <cell r="U24">
            <v>80000000</v>
          </cell>
          <cell r="V24">
            <v>0</v>
          </cell>
          <cell r="W24">
            <v>130000000</v>
          </cell>
          <cell r="X24">
            <v>1</v>
          </cell>
        </row>
        <row r="25">
          <cell r="A25" t="str">
            <v>GAG</v>
          </cell>
          <cell r="B25" t="str">
            <v>Nariño</v>
          </cell>
          <cell r="C25" t="str">
            <v>CHACHAGUI</v>
          </cell>
          <cell r="D25" t="str">
            <v>NO</v>
          </cell>
          <cell r="E25" t="str">
            <v>Decr</v>
          </cell>
          <cell r="F25" t="str">
            <v>SI</v>
          </cell>
          <cell r="G25" t="str">
            <v>SI</v>
          </cell>
          <cell r="H25" t="str">
            <v>SI</v>
          </cell>
          <cell r="I25" t="str">
            <v>SI</v>
          </cell>
          <cell r="J25" t="str">
            <v>NO</v>
          </cell>
          <cell r="K25">
            <v>6</v>
          </cell>
          <cell r="L25" t="str">
            <v>SI</v>
          </cell>
          <cell r="M25" t="str">
            <v>NO</v>
          </cell>
          <cell r="N25" t="str">
            <v>SI</v>
          </cell>
          <cell r="O25" t="str">
            <v>NO</v>
          </cell>
          <cell r="P25" t="str">
            <v>SI</v>
          </cell>
          <cell r="Q25">
            <v>16.45</v>
          </cell>
          <cell r="R25">
            <v>88</v>
          </cell>
          <cell r="S25">
            <v>123000000</v>
          </cell>
          <cell r="T25">
            <v>50000000</v>
          </cell>
          <cell r="U25">
            <v>73000000</v>
          </cell>
          <cell r="V25">
            <v>0</v>
          </cell>
          <cell r="W25">
            <v>123000000</v>
          </cell>
          <cell r="X25">
            <v>1</v>
          </cell>
        </row>
        <row r="26">
          <cell r="A26" t="str">
            <v>GAG</v>
          </cell>
          <cell r="B26" t="str">
            <v>Nariño</v>
          </cell>
          <cell r="C26" t="str">
            <v>EL PEÑOL</v>
          </cell>
          <cell r="D26" t="str">
            <v>NO</v>
          </cell>
          <cell r="E26" t="str">
            <v>SI</v>
          </cell>
          <cell r="F26" t="str">
            <v>SI</v>
          </cell>
          <cell r="G26" t="str">
            <v>SI</v>
          </cell>
          <cell r="H26" t="str">
            <v>NO</v>
          </cell>
          <cell r="I26" t="str">
            <v>SI</v>
          </cell>
          <cell r="J26" t="str">
            <v>SI</v>
          </cell>
          <cell r="K26">
            <v>6</v>
          </cell>
          <cell r="L26" t="str">
            <v>SI</v>
          </cell>
          <cell r="M26" t="str">
            <v>NO</v>
          </cell>
          <cell r="N26" t="str">
            <v>SI</v>
          </cell>
          <cell r="O26" t="str">
            <v>NO</v>
          </cell>
          <cell r="P26" t="str">
            <v>SI</v>
          </cell>
          <cell r="Q26">
            <v>0</v>
          </cell>
          <cell r="R26">
            <v>35</v>
          </cell>
          <cell r="S26">
            <v>109000000</v>
          </cell>
          <cell r="T26">
            <v>0</v>
          </cell>
          <cell r="U26">
            <v>109000000</v>
          </cell>
          <cell r="V26">
            <v>0</v>
          </cell>
          <cell r="W26">
            <v>109000000</v>
          </cell>
          <cell r="X26">
            <v>1</v>
          </cell>
        </row>
        <row r="27">
          <cell r="A27" t="str">
            <v>GAG</v>
          </cell>
          <cell r="B27" t="str">
            <v>Nariño*</v>
          </cell>
          <cell r="C27" t="str">
            <v>EL ROSARIO</v>
          </cell>
          <cell r="D27" t="str">
            <v>NO</v>
          </cell>
          <cell r="E27" t="str">
            <v>SI</v>
          </cell>
          <cell r="F27" t="str">
            <v>SI</v>
          </cell>
          <cell r="G27" t="str">
            <v>SI</v>
          </cell>
          <cell r="H27" t="str">
            <v>SI</v>
          </cell>
          <cell r="I27" t="str">
            <v>SI</v>
          </cell>
          <cell r="J27" t="str">
            <v>NO</v>
          </cell>
          <cell r="K27">
            <v>6</v>
          </cell>
          <cell r="L27" t="str">
            <v>SI</v>
          </cell>
          <cell r="M27" t="str">
            <v>NO</v>
          </cell>
          <cell r="N27" t="str">
            <v>SI</v>
          </cell>
          <cell r="O27" t="str">
            <v>NO</v>
          </cell>
          <cell r="P27" t="str">
            <v>SI</v>
          </cell>
          <cell r="Q27">
            <v>25.1</v>
          </cell>
          <cell r="R27">
            <v>220</v>
          </cell>
          <cell r="S27">
            <v>150000000</v>
          </cell>
          <cell r="T27">
            <v>50000000</v>
          </cell>
          <cell r="U27">
            <v>100000000</v>
          </cell>
          <cell r="V27">
            <v>0</v>
          </cell>
          <cell r="W27">
            <v>150000000</v>
          </cell>
          <cell r="X27">
            <v>1</v>
          </cell>
        </row>
        <row r="28">
          <cell r="A28" t="str">
            <v>GAG</v>
          </cell>
          <cell r="B28" t="str">
            <v>Nariño</v>
          </cell>
          <cell r="C28" t="str">
            <v>EL TABLON DE GOMEZ</v>
          </cell>
          <cell r="D28" t="str">
            <v>NO</v>
          </cell>
          <cell r="E28" t="str">
            <v>SI</v>
          </cell>
          <cell r="F28" t="str">
            <v>SI</v>
          </cell>
          <cell r="G28" t="str">
            <v>SI</v>
          </cell>
          <cell r="H28" t="str">
            <v>SI</v>
          </cell>
          <cell r="I28" t="str">
            <v>SI</v>
          </cell>
          <cell r="J28" t="str">
            <v>SI</v>
          </cell>
          <cell r="K28">
            <v>6</v>
          </cell>
          <cell r="L28" t="str">
            <v>SI</v>
          </cell>
          <cell r="M28" t="str">
            <v>NO</v>
          </cell>
          <cell r="N28" t="str">
            <v>SI</v>
          </cell>
          <cell r="O28" t="str">
            <v>NO</v>
          </cell>
          <cell r="P28" t="str">
            <v>SI</v>
          </cell>
          <cell r="Q28">
            <v>23.3</v>
          </cell>
          <cell r="R28">
            <v>85</v>
          </cell>
          <cell r="S28">
            <v>122000000</v>
          </cell>
          <cell r="T28">
            <v>50000000</v>
          </cell>
          <cell r="U28">
            <v>72000000</v>
          </cell>
          <cell r="V28">
            <v>0</v>
          </cell>
          <cell r="W28">
            <v>122000000</v>
          </cell>
          <cell r="X28">
            <v>1</v>
          </cell>
        </row>
        <row r="29">
          <cell r="A29" t="str">
            <v>GAG</v>
          </cell>
          <cell r="B29" t="str">
            <v>Nariño</v>
          </cell>
          <cell r="C29" t="str">
            <v>EL TAMBO</v>
          </cell>
          <cell r="D29" t="str">
            <v>NO</v>
          </cell>
          <cell r="E29" t="str">
            <v>NO</v>
          </cell>
          <cell r="F29" t="str">
            <v>SI</v>
          </cell>
          <cell r="G29" t="str">
            <v>SI</v>
          </cell>
          <cell r="H29" t="str">
            <v>SI</v>
          </cell>
          <cell r="I29" t="str">
            <v>SI</v>
          </cell>
          <cell r="J29" t="str">
            <v>SI</v>
          </cell>
          <cell r="K29">
            <v>6</v>
          </cell>
          <cell r="L29" t="str">
            <v>SI</v>
          </cell>
          <cell r="M29" t="str">
            <v>NO</v>
          </cell>
          <cell r="N29" t="str">
            <v>NO</v>
          </cell>
          <cell r="O29" t="str">
            <v>NO</v>
          </cell>
          <cell r="P29" t="str">
            <v>SI</v>
          </cell>
          <cell r="Q29">
            <v>14.4</v>
          </cell>
          <cell r="R29">
            <v>14.4</v>
          </cell>
          <cell r="S29">
            <v>104000000</v>
          </cell>
          <cell r="T29">
            <v>50000000</v>
          </cell>
          <cell r="U29">
            <v>54000000</v>
          </cell>
          <cell r="V29">
            <v>0</v>
          </cell>
          <cell r="W29">
            <v>104000000</v>
          </cell>
          <cell r="X29">
            <v>1</v>
          </cell>
        </row>
        <row r="30">
          <cell r="A30" t="str">
            <v>GAG</v>
          </cell>
          <cell r="B30" t="str">
            <v>Nariño</v>
          </cell>
          <cell r="C30" t="str">
            <v>FRANCISCO PIZARRO</v>
          </cell>
          <cell r="D30" t="str">
            <v>NO</v>
          </cell>
          <cell r="E30" t="str">
            <v>NO</v>
          </cell>
          <cell r="F30" t="str">
            <v>SI</v>
          </cell>
          <cell r="G30" t="str">
            <v>SI</v>
          </cell>
          <cell r="H30" t="str">
            <v>SI</v>
          </cell>
          <cell r="I30" t="str">
            <v>NO</v>
          </cell>
          <cell r="J30" t="str">
            <v>NO</v>
          </cell>
          <cell r="K30">
            <v>6</v>
          </cell>
          <cell r="L30" t="str">
            <v>SI</v>
          </cell>
          <cell r="M30" t="str">
            <v>NO</v>
          </cell>
          <cell r="N30" t="str">
            <v>SI</v>
          </cell>
          <cell r="O30" t="str">
            <v>NO</v>
          </cell>
          <cell r="P30" t="str">
            <v>SI</v>
          </cell>
          <cell r="Q30">
            <v>0</v>
          </cell>
          <cell r="R30">
            <v>17</v>
          </cell>
          <cell r="S30">
            <v>104000000</v>
          </cell>
          <cell r="T30">
            <v>0</v>
          </cell>
          <cell r="U30">
            <v>104000000</v>
          </cell>
          <cell r="V30">
            <v>0</v>
          </cell>
          <cell r="W30">
            <v>104000000</v>
          </cell>
          <cell r="X30">
            <v>1</v>
          </cell>
        </row>
        <row r="31">
          <cell r="A31" t="str">
            <v>GAG</v>
          </cell>
          <cell r="B31" t="str">
            <v>Nariño</v>
          </cell>
          <cell r="C31" t="str">
            <v>FUNES</v>
          </cell>
          <cell r="D31" t="str">
            <v>NO</v>
          </cell>
          <cell r="E31" t="str">
            <v>SI</v>
          </cell>
          <cell r="F31" t="str">
            <v>SI</v>
          </cell>
          <cell r="G31" t="str">
            <v>SI</v>
          </cell>
          <cell r="H31" t="str">
            <v>SI</v>
          </cell>
          <cell r="I31" t="str">
            <v>SI</v>
          </cell>
          <cell r="J31" t="str">
            <v>NO</v>
          </cell>
          <cell r="K31">
            <v>6</v>
          </cell>
          <cell r="L31" t="str">
            <v>SI</v>
          </cell>
          <cell r="M31" t="str">
            <v>NO</v>
          </cell>
          <cell r="N31" t="str">
            <v>SI</v>
          </cell>
          <cell r="O31" t="str">
            <v>NO</v>
          </cell>
          <cell r="P31" t="str">
            <v>SI</v>
          </cell>
          <cell r="Q31">
            <v>5.85</v>
          </cell>
          <cell r="R31">
            <v>77.5</v>
          </cell>
          <cell r="S31">
            <v>120000000</v>
          </cell>
          <cell r="T31">
            <v>50000000</v>
          </cell>
          <cell r="U31">
            <v>70000000</v>
          </cell>
          <cell r="V31">
            <v>0</v>
          </cell>
          <cell r="W31">
            <v>120000000</v>
          </cell>
          <cell r="X31">
            <v>1</v>
          </cell>
        </row>
        <row r="32">
          <cell r="A32" t="str">
            <v>GAG</v>
          </cell>
          <cell r="B32" t="str">
            <v>Nariño</v>
          </cell>
          <cell r="C32" t="str">
            <v>GUACHUCAL</v>
          </cell>
          <cell r="D32" t="str">
            <v>NO</v>
          </cell>
          <cell r="E32" t="str">
            <v>SI</v>
          </cell>
          <cell r="F32" t="str">
            <v>SI</v>
          </cell>
          <cell r="G32" t="str">
            <v>SI</v>
          </cell>
          <cell r="H32" t="str">
            <v>SI</v>
          </cell>
          <cell r="I32" t="str">
            <v>SI</v>
          </cell>
          <cell r="J32" t="str">
            <v>NO</v>
          </cell>
          <cell r="K32">
            <v>6</v>
          </cell>
          <cell r="L32" t="str">
            <v>SI</v>
          </cell>
          <cell r="M32" t="str">
            <v>NO</v>
          </cell>
          <cell r="N32" t="str">
            <v>SI</v>
          </cell>
          <cell r="O32" t="str">
            <v>NO</v>
          </cell>
          <cell r="P32" t="str">
            <v>SI</v>
          </cell>
          <cell r="Q32">
            <v>38.700000000000003</v>
          </cell>
          <cell r="R32">
            <v>219</v>
          </cell>
          <cell r="S32">
            <v>150000000</v>
          </cell>
          <cell r="T32">
            <v>50000000</v>
          </cell>
          <cell r="U32">
            <v>100000000</v>
          </cell>
          <cell r="V32">
            <v>0</v>
          </cell>
          <cell r="W32">
            <v>150000000</v>
          </cell>
          <cell r="X32">
            <v>1</v>
          </cell>
        </row>
        <row r="33">
          <cell r="A33" t="str">
            <v>GAG</v>
          </cell>
          <cell r="B33" t="str">
            <v>Nariño*</v>
          </cell>
          <cell r="C33" t="str">
            <v>GUAITARILLA</v>
          </cell>
          <cell r="D33" t="str">
            <v>NO</v>
          </cell>
          <cell r="E33" t="str">
            <v>SI</v>
          </cell>
          <cell r="F33" t="str">
            <v>SI</v>
          </cell>
          <cell r="G33" t="str">
            <v>SI</v>
          </cell>
          <cell r="H33" t="str">
            <v>SI</v>
          </cell>
          <cell r="I33" t="str">
            <v>SI</v>
          </cell>
          <cell r="J33" t="str">
            <v>NO</v>
          </cell>
          <cell r="K33">
            <v>6</v>
          </cell>
          <cell r="L33" t="str">
            <v>SI</v>
          </cell>
          <cell r="M33" t="str">
            <v>NO</v>
          </cell>
          <cell r="N33" t="str">
            <v>SI</v>
          </cell>
          <cell r="O33" t="str">
            <v>NO</v>
          </cell>
          <cell r="P33" t="str">
            <v>SI</v>
          </cell>
          <cell r="Q33">
            <v>44.55</v>
          </cell>
          <cell r="R33">
            <v>104</v>
          </cell>
          <cell r="S33">
            <v>150000000</v>
          </cell>
          <cell r="T33">
            <v>50000000</v>
          </cell>
          <cell r="U33">
            <v>100000000</v>
          </cell>
          <cell r="V33">
            <v>0</v>
          </cell>
          <cell r="W33">
            <v>150000000</v>
          </cell>
          <cell r="X33">
            <v>1</v>
          </cell>
        </row>
        <row r="34">
          <cell r="A34" t="str">
            <v>GAG</v>
          </cell>
          <cell r="B34" t="str">
            <v>Nariño</v>
          </cell>
          <cell r="C34" t="str">
            <v>GUALMATAN</v>
          </cell>
          <cell r="D34" t="str">
            <v>NO</v>
          </cell>
          <cell r="E34" t="str">
            <v>SI</v>
          </cell>
          <cell r="F34" t="str">
            <v>SI</v>
          </cell>
          <cell r="G34" t="str">
            <v>SI</v>
          </cell>
          <cell r="H34" t="str">
            <v>SI</v>
          </cell>
          <cell r="I34" t="str">
            <v>SI</v>
          </cell>
          <cell r="J34" t="str">
            <v>SI</v>
          </cell>
          <cell r="K34">
            <v>6</v>
          </cell>
          <cell r="L34" t="str">
            <v>SI</v>
          </cell>
          <cell r="M34" t="str">
            <v>NO</v>
          </cell>
          <cell r="N34" t="str">
            <v>NO</v>
          </cell>
          <cell r="O34" t="str">
            <v>NO</v>
          </cell>
          <cell r="P34" t="str">
            <v>SI</v>
          </cell>
          <cell r="Q34">
            <v>0</v>
          </cell>
          <cell r="R34">
            <v>48</v>
          </cell>
          <cell r="S34">
            <v>113000000</v>
          </cell>
          <cell r="T34">
            <v>0</v>
          </cell>
          <cell r="U34">
            <v>113000000</v>
          </cell>
          <cell r="V34">
            <v>0</v>
          </cell>
          <cell r="W34">
            <v>113000000</v>
          </cell>
          <cell r="X34">
            <v>1</v>
          </cell>
        </row>
        <row r="35">
          <cell r="A35" t="str">
            <v>GAG</v>
          </cell>
          <cell r="B35" t="str">
            <v>Nariño</v>
          </cell>
          <cell r="C35" t="str">
            <v>ILES</v>
          </cell>
          <cell r="D35" t="str">
            <v>NO</v>
          </cell>
          <cell r="E35" t="str">
            <v>SI</v>
          </cell>
          <cell r="F35" t="str">
            <v>SI</v>
          </cell>
          <cell r="G35" t="str">
            <v>SI</v>
          </cell>
          <cell r="H35" t="str">
            <v>SI</v>
          </cell>
          <cell r="I35" t="str">
            <v>SI</v>
          </cell>
          <cell r="J35" t="str">
            <v>SI</v>
          </cell>
          <cell r="K35">
            <v>6</v>
          </cell>
          <cell r="L35" t="str">
            <v>SI</v>
          </cell>
          <cell r="M35" t="str">
            <v>NO</v>
          </cell>
          <cell r="N35" t="str">
            <v>NO</v>
          </cell>
          <cell r="O35" t="str">
            <v>NO</v>
          </cell>
          <cell r="P35" t="str">
            <v>SI</v>
          </cell>
          <cell r="Q35">
            <v>9.9</v>
          </cell>
          <cell r="R35">
            <v>60</v>
          </cell>
          <cell r="S35">
            <v>116000000</v>
          </cell>
          <cell r="T35">
            <v>50000000</v>
          </cell>
          <cell r="U35">
            <v>66000000</v>
          </cell>
          <cell r="V35">
            <v>0</v>
          </cell>
          <cell r="W35">
            <v>116000000</v>
          </cell>
          <cell r="X35">
            <v>1</v>
          </cell>
        </row>
        <row r="36">
          <cell r="A36" t="str">
            <v>GAG</v>
          </cell>
          <cell r="B36" t="str">
            <v>Nariño</v>
          </cell>
          <cell r="C36" t="str">
            <v>IMUES</v>
          </cell>
          <cell r="D36" t="str">
            <v>NO</v>
          </cell>
          <cell r="E36" t="str">
            <v>SI</v>
          </cell>
          <cell r="F36" t="str">
            <v>SI</v>
          </cell>
          <cell r="G36" t="str">
            <v>SI</v>
          </cell>
          <cell r="H36" t="str">
            <v>SI</v>
          </cell>
          <cell r="I36" t="str">
            <v>SI</v>
          </cell>
          <cell r="J36" t="str">
            <v>SI</v>
          </cell>
          <cell r="K36">
            <v>6</v>
          </cell>
          <cell r="L36" t="str">
            <v>SI</v>
          </cell>
          <cell r="M36" t="str">
            <v>NO</v>
          </cell>
          <cell r="N36" t="str">
            <v>NO</v>
          </cell>
          <cell r="O36" t="str">
            <v>NO</v>
          </cell>
          <cell r="P36" t="str">
            <v>SI</v>
          </cell>
          <cell r="Q36">
            <v>8.5</v>
          </cell>
          <cell r="R36">
            <v>45</v>
          </cell>
          <cell r="S36">
            <v>112000000</v>
          </cell>
          <cell r="T36">
            <v>50000000</v>
          </cell>
          <cell r="U36">
            <v>62000000</v>
          </cell>
          <cell r="V36">
            <v>0</v>
          </cell>
          <cell r="W36">
            <v>112000000</v>
          </cell>
          <cell r="X36">
            <v>1</v>
          </cell>
        </row>
        <row r="37">
          <cell r="A37" t="str">
            <v>GAG</v>
          </cell>
          <cell r="B37" t="str">
            <v>Nariño</v>
          </cell>
          <cell r="C37" t="str">
            <v>IPIALES</v>
          </cell>
          <cell r="D37" t="str">
            <v>NO</v>
          </cell>
          <cell r="E37" t="str">
            <v>SI</v>
          </cell>
          <cell r="F37" t="str">
            <v>SI</v>
          </cell>
          <cell r="G37" t="str">
            <v>SI</v>
          </cell>
          <cell r="H37" t="str">
            <v>SI</v>
          </cell>
          <cell r="I37" t="str">
            <v>SI</v>
          </cell>
          <cell r="J37" t="str">
            <v>SI</v>
          </cell>
          <cell r="K37">
            <v>6</v>
          </cell>
          <cell r="L37" t="str">
            <v>SI</v>
          </cell>
          <cell r="M37" t="str">
            <v>NO</v>
          </cell>
          <cell r="N37" t="str">
            <v>NO</v>
          </cell>
          <cell r="O37" t="str">
            <v>NO</v>
          </cell>
          <cell r="P37" t="str">
            <v>SI</v>
          </cell>
          <cell r="Q37">
            <v>83.15</v>
          </cell>
          <cell r="R37">
            <v>280</v>
          </cell>
          <cell r="S37">
            <v>150000000</v>
          </cell>
          <cell r="T37">
            <v>70000000</v>
          </cell>
          <cell r="U37">
            <v>80000000</v>
          </cell>
          <cell r="V37">
            <v>0</v>
          </cell>
          <cell r="W37">
            <v>150000000</v>
          </cell>
          <cell r="X37">
            <v>1</v>
          </cell>
        </row>
        <row r="38">
          <cell r="A38" t="str">
            <v>GAG</v>
          </cell>
          <cell r="B38" t="str">
            <v>Nariño</v>
          </cell>
          <cell r="C38" t="str">
            <v>LA CRUZ</v>
          </cell>
          <cell r="D38" t="str">
            <v>NO</v>
          </cell>
          <cell r="E38" t="str">
            <v>NO</v>
          </cell>
          <cell r="F38" t="str">
            <v>SI</v>
          </cell>
          <cell r="G38" t="str">
            <v>SI</v>
          </cell>
          <cell r="H38" t="str">
            <v>SI</v>
          </cell>
          <cell r="I38" t="str">
            <v>SI</v>
          </cell>
          <cell r="J38" t="str">
            <v>SI</v>
          </cell>
          <cell r="K38">
            <v>6</v>
          </cell>
          <cell r="L38" t="str">
            <v>SI</v>
          </cell>
          <cell r="M38" t="str">
            <v>SI</v>
          </cell>
          <cell r="N38" t="str">
            <v>NO</v>
          </cell>
          <cell r="O38" t="str">
            <v>NO</v>
          </cell>
          <cell r="P38" t="str">
            <v>SI</v>
          </cell>
          <cell r="Q38">
            <v>25.5</v>
          </cell>
          <cell r="R38">
            <v>25.5</v>
          </cell>
          <cell r="S38">
            <v>107000000</v>
          </cell>
          <cell r="T38">
            <v>50000000</v>
          </cell>
          <cell r="U38">
            <v>57000000</v>
          </cell>
          <cell r="V38">
            <v>0</v>
          </cell>
          <cell r="W38">
            <v>107000000</v>
          </cell>
          <cell r="X38">
            <v>1</v>
          </cell>
        </row>
        <row r="39">
          <cell r="A39" t="str">
            <v>GAG</v>
          </cell>
          <cell r="B39" t="str">
            <v>Nariño</v>
          </cell>
          <cell r="C39" t="str">
            <v>LA FLORIDA</v>
          </cell>
          <cell r="D39" t="str">
            <v>NO</v>
          </cell>
          <cell r="E39" t="str">
            <v>SI</v>
          </cell>
          <cell r="F39" t="str">
            <v>SI</v>
          </cell>
          <cell r="G39" t="str">
            <v>SI</v>
          </cell>
          <cell r="H39" t="str">
            <v>SI</v>
          </cell>
          <cell r="I39" t="str">
            <v>SI</v>
          </cell>
          <cell r="J39" t="str">
            <v>NO</v>
          </cell>
          <cell r="K39">
            <v>6</v>
          </cell>
          <cell r="L39" t="str">
            <v>SI</v>
          </cell>
          <cell r="M39" t="str">
            <v>NO</v>
          </cell>
          <cell r="N39" t="str">
            <v>SI</v>
          </cell>
          <cell r="O39" t="str">
            <v>NO</v>
          </cell>
          <cell r="P39" t="str">
            <v>SI</v>
          </cell>
          <cell r="Q39">
            <v>19.5</v>
          </cell>
          <cell r="R39">
            <v>125</v>
          </cell>
          <cell r="S39">
            <v>133000000</v>
          </cell>
          <cell r="T39">
            <v>50000000</v>
          </cell>
          <cell r="U39">
            <v>83000000</v>
          </cell>
          <cell r="V39">
            <v>0</v>
          </cell>
          <cell r="W39">
            <v>133000000</v>
          </cell>
          <cell r="X39">
            <v>1</v>
          </cell>
        </row>
        <row r="40">
          <cell r="A40" t="str">
            <v>GAG</v>
          </cell>
          <cell r="B40" t="str">
            <v>Nariño</v>
          </cell>
          <cell r="C40" t="str">
            <v>LA LLANADA</v>
          </cell>
          <cell r="D40" t="str">
            <v>SI</v>
          </cell>
          <cell r="E40" t="str">
            <v>NO</v>
          </cell>
          <cell r="F40" t="str">
            <v>SI</v>
          </cell>
          <cell r="G40" t="str">
            <v>SI</v>
          </cell>
          <cell r="H40" t="str">
            <v>SI</v>
          </cell>
          <cell r="I40" t="str">
            <v>SI</v>
          </cell>
          <cell r="J40" t="str">
            <v>SI</v>
          </cell>
          <cell r="K40">
            <v>6</v>
          </cell>
          <cell r="L40" t="str">
            <v>SI</v>
          </cell>
          <cell r="M40" t="str">
            <v>NO</v>
          </cell>
          <cell r="N40" t="str">
            <v>NO</v>
          </cell>
          <cell r="O40" t="str">
            <v>NO</v>
          </cell>
          <cell r="P40" t="str">
            <v>SI</v>
          </cell>
          <cell r="Q40">
            <v>0</v>
          </cell>
          <cell r="R40">
            <v>61</v>
          </cell>
          <cell r="S40">
            <v>116000000</v>
          </cell>
          <cell r="T40">
            <v>0</v>
          </cell>
          <cell r="U40">
            <v>116000000</v>
          </cell>
          <cell r="V40">
            <v>10000000</v>
          </cell>
          <cell r="W40">
            <v>126000000</v>
          </cell>
          <cell r="X40">
            <v>1</v>
          </cell>
        </row>
        <row r="41">
          <cell r="A41" t="str">
            <v>GAG</v>
          </cell>
          <cell r="B41" t="str">
            <v>Nariño*</v>
          </cell>
          <cell r="C41" t="str">
            <v>LA TOLA</v>
          </cell>
          <cell r="D41" t="str">
            <v>NO</v>
          </cell>
          <cell r="E41" t="str">
            <v>SI</v>
          </cell>
          <cell r="F41" t="str">
            <v>SI</v>
          </cell>
          <cell r="G41" t="str">
            <v>SI</v>
          </cell>
          <cell r="H41" t="str">
            <v>SI</v>
          </cell>
          <cell r="I41" t="str">
            <v>SI</v>
          </cell>
          <cell r="J41" t="str">
            <v>NO</v>
          </cell>
          <cell r="K41">
            <v>6</v>
          </cell>
          <cell r="L41" t="str">
            <v>SI</v>
          </cell>
          <cell r="M41" t="str">
            <v>NO</v>
          </cell>
          <cell r="N41" t="str">
            <v>SI</v>
          </cell>
          <cell r="O41" t="str">
            <v>NO</v>
          </cell>
          <cell r="P41" t="str">
            <v>SI</v>
          </cell>
          <cell r="Q41">
            <v>0</v>
          </cell>
          <cell r="R41">
            <v>0</v>
          </cell>
          <cell r="S41">
            <v>150000000</v>
          </cell>
          <cell r="T41">
            <v>0</v>
          </cell>
          <cell r="U41">
            <v>150000000</v>
          </cell>
          <cell r="V41">
            <v>0</v>
          </cell>
          <cell r="W41">
            <v>150000000</v>
          </cell>
          <cell r="X41">
            <v>1</v>
          </cell>
        </row>
        <row r="42">
          <cell r="A42" t="str">
            <v>GAG</v>
          </cell>
          <cell r="B42" t="str">
            <v>Nariño</v>
          </cell>
          <cell r="C42" t="str">
            <v>LA UNION</v>
          </cell>
          <cell r="D42" t="str">
            <v>NO</v>
          </cell>
          <cell r="E42" t="str">
            <v>SI</v>
          </cell>
          <cell r="F42" t="str">
            <v>SI</v>
          </cell>
          <cell r="G42" t="str">
            <v>SI</v>
          </cell>
          <cell r="H42" t="str">
            <v>SI</v>
          </cell>
          <cell r="I42" t="str">
            <v>SI</v>
          </cell>
          <cell r="J42" t="str">
            <v>SI</v>
          </cell>
          <cell r="K42">
            <v>6</v>
          </cell>
          <cell r="L42" t="str">
            <v>SI</v>
          </cell>
          <cell r="M42" t="str">
            <v>NO</v>
          </cell>
          <cell r="N42" t="str">
            <v>NO</v>
          </cell>
          <cell r="O42" t="str">
            <v>NO</v>
          </cell>
          <cell r="P42" t="str">
            <v>SI</v>
          </cell>
          <cell r="Q42">
            <v>35.75</v>
          </cell>
          <cell r="R42">
            <v>286.5</v>
          </cell>
          <cell r="S42">
            <v>150000000</v>
          </cell>
          <cell r="T42">
            <v>50000000</v>
          </cell>
          <cell r="U42">
            <v>100000000</v>
          </cell>
          <cell r="V42">
            <v>0</v>
          </cell>
          <cell r="W42">
            <v>150000000</v>
          </cell>
          <cell r="X42">
            <v>1</v>
          </cell>
        </row>
        <row r="43">
          <cell r="A43" t="str">
            <v>GAG</v>
          </cell>
          <cell r="B43" t="str">
            <v>Nariño</v>
          </cell>
          <cell r="C43" t="str">
            <v>Leiva</v>
          </cell>
          <cell r="D43" t="str">
            <v>NO</v>
          </cell>
          <cell r="E43" t="str">
            <v>SI</v>
          </cell>
          <cell r="F43" t="str">
            <v>SI</v>
          </cell>
          <cell r="G43" t="str">
            <v>SI</v>
          </cell>
          <cell r="H43" t="str">
            <v>SI</v>
          </cell>
          <cell r="I43" t="str">
            <v>SI</v>
          </cell>
          <cell r="J43" t="str">
            <v>SI</v>
          </cell>
          <cell r="K43">
            <v>6</v>
          </cell>
          <cell r="L43" t="str">
            <v>SI</v>
          </cell>
          <cell r="M43" t="str">
            <v>NO</v>
          </cell>
          <cell r="N43" t="str">
            <v>SI</v>
          </cell>
          <cell r="O43" t="str">
            <v>NO</v>
          </cell>
          <cell r="P43" t="str">
            <v>SI</v>
          </cell>
          <cell r="Q43">
            <v>61.5</v>
          </cell>
          <cell r="R43">
            <v>61.5</v>
          </cell>
          <cell r="S43">
            <v>60000000</v>
          </cell>
          <cell r="T43">
            <v>60000000</v>
          </cell>
          <cell r="U43">
            <v>0</v>
          </cell>
          <cell r="V43">
            <v>0</v>
          </cell>
          <cell r="W43">
            <v>60000000</v>
          </cell>
          <cell r="X43">
            <v>1</v>
          </cell>
        </row>
        <row r="44">
          <cell r="A44" t="str">
            <v>GAG</v>
          </cell>
          <cell r="B44" t="str">
            <v>Nariño</v>
          </cell>
          <cell r="C44" t="str">
            <v>LINARES</v>
          </cell>
          <cell r="D44" t="str">
            <v>NO</v>
          </cell>
          <cell r="E44" t="str">
            <v>SI</v>
          </cell>
          <cell r="F44" t="str">
            <v>SI</v>
          </cell>
          <cell r="G44" t="str">
            <v>SI</v>
          </cell>
          <cell r="H44" t="str">
            <v>SI</v>
          </cell>
          <cell r="I44" t="str">
            <v>SI</v>
          </cell>
          <cell r="J44" t="str">
            <v>SI</v>
          </cell>
          <cell r="K44">
            <v>6</v>
          </cell>
          <cell r="L44" t="str">
            <v>SI</v>
          </cell>
          <cell r="M44" t="str">
            <v>NO</v>
          </cell>
          <cell r="N44" t="str">
            <v>SI</v>
          </cell>
          <cell r="O44" t="str">
            <v>NO</v>
          </cell>
          <cell r="P44" t="str">
            <v>SI</v>
          </cell>
          <cell r="Q44">
            <v>26.4</v>
          </cell>
          <cell r="R44">
            <v>64.400000000000006</v>
          </cell>
          <cell r="S44">
            <v>220000000</v>
          </cell>
          <cell r="T44">
            <v>120000000</v>
          </cell>
          <cell r="U44">
            <v>100000000</v>
          </cell>
          <cell r="V44">
            <v>0</v>
          </cell>
          <cell r="W44">
            <v>220000000</v>
          </cell>
          <cell r="X44">
            <v>1</v>
          </cell>
        </row>
        <row r="45">
          <cell r="A45" t="str">
            <v>GAG</v>
          </cell>
          <cell r="B45" t="str">
            <v>Nariño</v>
          </cell>
          <cell r="C45" t="str">
            <v>LOS ANDES</v>
          </cell>
          <cell r="D45" t="str">
            <v>NO</v>
          </cell>
          <cell r="E45" t="str">
            <v>SI</v>
          </cell>
          <cell r="F45" t="str">
            <v>SI</v>
          </cell>
          <cell r="G45" t="str">
            <v>SI</v>
          </cell>
          <cell r="H45" t="str">
            <v>NO</v>
          </cell>
          <cell r="I45" t="str">
            <v>SI</v>
          </cell>
          <cell r="J45" t="str">
            <v>SI</v>
          </cell>
          <cell r="K45">
            <v>6</v>
          </cell>
          <cell r="L45" t="str">
            <v>SI</v>
          </cell>
          <cell r="M45" t="str">
            <v>NO</v>
          </cell>
          <cell r="N45" t="str">
            <v>SI</v>
          </cell>
          <cell r="O45" t="str">
            <v>NO</v>
          </cell>
          <cell r="P45" t="str">
            <v>SI</v>
          </cell>
          <cell r="Q45">
            <v>28.5</v>
          </cell>
          <cell r="R45">
            <v>190</v>
          </cell>
          <cell r="S45">
            <v>150000000</v>
          </cell>
          <cell r="T45">
            <v>50000000</v>
          </cell>
          <cell r="U45">
            <v>100000000</v>
          </cell>
          <cell r="V45">
            <v>0</v>
          </cell>
          <cell r="W45">
            <v>150000000</v>
          </cell>
          <cell r="X45">
            <v>1</v>
          </cell>
        </row>
        <row r="46">
          <cell r="A46" t="str">
            <v>GAG</v>
          </cell>
          <cell r="B46" t="str">
            <v>Nariño</v>
          </cell>
          <cell r="C46" t="str">
            <v>MAGUI PAYAN</v>
          </cell>
          <cell r="D46" t="str">
            <v>NO</v>
          </cell>
          <cell r="E46" t="str">
            <v>SI</v>
          </cell>
          <cell r="F46" t="str">
            <v>SI</v>
          </cell>
          <cell r="G46" t="str">
            <v>SI</v>
          </cell>
          <cell r="H46" t="str">
            <v>SI</v>
          </cell>
          <cell r="I46" t="str">
            <v>SI</v>
          </cell>
          <cell r="J46" t="str">
            <v>SI</v>
          </cell>
          <cell r="K46">
            <v>6</v>
          </cell>
          <cell r="L46" t="str">
            <v>SI</v>
          </cell>
          <cell r="M46" t="str">
            <v>NO</v>
          </cell>
          <cell r="N46" t="str">
            <v>SI</v>
          </cell>
          <cell r="O46" t="str">
            <v>NO</v>
          </cell>
          <cell r="P46" t="str">
            <v>SI</v>
          </cell>
          <cell r="Q46">
            <v>6.35</v>
          </cell>
          <cell r="R46">
            <v>70</v>
          </cell>
          <cell r="S46">
            <v>118000000</v>
          </cell>
          <cell r="T46">
            <v>50000000</v>
          </cell>
          <cell r="U46">
            <v>68000000</v>
          </cell>
          <cell r="V46">
            <v>0</v>
          </cell>
          <cell r="W46">
            <v>118000000</v>
          </cell>
          <cell r="X46">
            <v>1</v>
          </cell>
        </row>
        <row r="47">
          <cell r="A47" t="str">
            <v>GAG</v>
          </cell>
          <cell r="B47" t="str">
            <v>Nariño</v>
          </cell>
          <cell r="C47" t="str">
            <v>MALLAMA</v>
          </cell>
          <cell r="D47" t="str">
            <v>NO</v>
          </cell>
          <cell r="E47" t="str">
            <v>SI</v>
          </cell>
          <cell r="F47" t="str">
            <v>SI</v>
          </cell>
          <cell r="G47" t="str">
            <v>SI</v>
          </cell>
          <cell r="H47" t="str">
            <v>SI</v>
          </cell>
          <cell r="I47" t="str">
            <v>SI</v>
          </cell>
          <cell r="J47" t="str">
            <v>SI</v>
          </cell>
          <cell r="K47">
            <v>6</v>
          </cell>
          <cell r="L47" t="str">
            <v>SI</v>
          </cell>
          <cell r="M47" t="str">
            <v>NO</v>
          </cell>
          <cell r="N47" t="str">
            <v>NO</v>
          </cell>
          <cell r="O47" t="str">
            <v>NO</v>
          </cell>
          <cell r="P47" t="str">
            <v>SI</v>
          </cell>
          <cell r="Q47">
            <v>17.100000000000001</v>
          </cell>
          <cell r="R47">
            <v>91</v>
          </cell>
          <cell r="S47">
            <v>124000000</v>
          </cell>
          <cell r="T47">
            <v>50000000</v>
          </cell>
          <cell r="U47">
            <v>74000000</v>
          </cell>
          <cell r="V47">
            <v>0</v>
          </cell>
          <cell r="W47">
            <v>124000000</v>
          </cell>
          <cell r="X47">
            <v>1</v>
          </cell>
        </row>
        <row r="48">
          <cell r="A48" t="str">
            <v>GAG</v>
          </cell>
          <cell r="B48" t="str">
            <v>Nariño</v>
          </cell>
          <cell r="C48" t="str">
            <v>MOSQUERA</v>
          </cell>
          <cell r="D48" t="str">
            <v>NO</v>
          </cell>
          <cell r="E48" t="str">
            <v>SI</v>
          </cell>
          <cell r="F48" t="str">
            <v>SI</v>
          </cell>
          <cell r="G48" t="str">
            <v>SI</v>
          </cell>
          <cell r="H48" t="str">
            <v>SI</v>
          </cell>
          <cell r="I48" t="str">
            <v>SI</v>
          </cell>
          <cell r="K48">
            <v>6</v>
          </cell>
          <cell r="L48" t="str">
            <v>SI</v>
          </cell>
          <cell r="M48" t="str">
            <v>NO</v>
          </cell>
          <cell r="O48" t="str">
            <v>NO</v>
          </cell>
          <cell r="P48" t="str">
            <v>SI</v>
          </cell>
          <cell r="Q48">
            <v>0</v>
          </cell>
          <cell r="R48">
            <v>4</v>
          </cell>
          <cell r="S48">
            <v>101000000</v>
          </cell>
          <cell r="T48">
            <v>0</v>
          </cell>
          <cell r="U48">
            <v>101000000</v>
          </cell>
          <cell r="V48">
            <v>0</v>
          </cell>
          <cell r="W48">
            <v>101000000</v>
          </cell>
          <cell r="X48">
            <v>1</v>
          </cell>
        </row>
        <row r="49">
          <cell r="A49" t="str">
            <v>GAG</v>
          </cell>
          <cell r="B49" t="str">
            <v>Nariño</v>
          </cell>
          <cell r="C49" t="str">
            <v>NARIÑO</v>
          </cell>
          <cell r="D49" t="str">
            <v>NO</v>
          </cell>
          <cell r="E49" t="str">
            <v>SI</v>
          </cell>
          <cell r="F49" t="str">
            <v>SI</v>
          </cell>
          <cell r="G49" t="str">
            <v>SI</v>
          </cell>
          <cell r="H49" t="str">
            <v>SI</v>
          </cell>
          <cell r="I49" t="str">
            <v>SI</v>
          </cell>
          <cell r="J49" t="str">
            <v>SI</v>
          </cell>
          <cell r="K49">
            <v>6</v>
          </cell>
          <cell r="L49" t="str">
            <v>SI</v>
          </cell>
          <cell r="M49" t="str">
            <v>NO</v>
          </cell>
          <cell r="N49" t="str">
            <v>NO</v>
          </cell>
          <cell r="O49" t="str">
            <v>NO</v>
          </cell>
          <cell r="P49" t="str">
            <v>SI</v>
          </cell>
          <cell r="Q49">
            <v>0</v>
          </cell>
          <cell r="R49">
            <v>25</v>
          </cell>
          <cell r="S49">
            <v>107000000</v>
          </cell>
          <cell r="T49">
            <v>0</v>
          </cell>
          <cell r="U49">
            <v>107000000</v>
          </cell>
          <cell r="V49">
            <v>0</v>
          </cell>
          <cell r="W49">
            <v>107000000</v>
          </cell>
          <cell r="X49">
            <v>1</v>
          </cell>
        </row>
        <row r="50">
          <cell r="A50" t="str">
            <v>GAG</v>
          </cell>
          <cell r="B50" t="str">
            <v>Nariño</v>
          </cell>
          <cell r="C50" t="str">
            <v>OLAYA HERRERA</v>
          </cell>
          <cell r="D50" t="str">
            <v>NO</v>
          </cell>
          <cell r="E50" t="str">
            <v>SI</v>
          </cell>
          <cell r="F50" t="str">
            <v>SI</v>
          </cell>
          <cell r="G50" t="str">
            <v>SI</v>
          </cell>
          <cell r="H50" t="str">
            <v>NO</v>
          </cell>
          <cell r="I50" t="str">
            <v>SI</v>
          </cell>
          <cell r="J50" t="str">
            <v>SI</v>
          </cell>
          <cell r="K50">
            <v>6</v>
          </cell>
          <cell r="L50" t="str">
            <v>SI</v>
          </cell>
          <cell r="M50" t="str">
            <v>NO</v>
          </cell>
          <cell r="N50" t="str">
            <v>NO</v>
          </cell>
          <cell r="O50" t="str">
            <v>NO</v>
          </cell>
          <cell r="P50" t="str">
            <v>SI</v>
          </cell>
          <cell r="Q50">
            <v>0</v>
          </cell>
          <cell r="R50">
            <v>300</v>
          </cell>
          <cell r="S50">
            <v>150000000</v>
          </cell>
          <cell r="T50">
            <v>0</v>
          </cell>
          <cell r="U50">
            <v>150000000</v>
          </cell>
          <cell r="V50">
            <v>0</v>
          </cell>
          <cell r="W50">
            <v>150000000</v>
          </cell>
          <cell r="X50">
            <v>1</v>
          </cell>
        </row>
        <row r="51">
          <cell r="A51" t="str">
            <v>GAG</v>
          </cell>
          <cell r="B51" t="str">
            <v>Nariño</v>
          </cell>
          <cell r="C51" t="str">
            <v>OSPINA</v>
          </cell>
          <cell r="D51" t="str">
            <v>NO</v>
          </cell>
          <cell r="E51" t="str">
            <v>SI</v>
          </cell>
          <cell r="F51" t="str">
            <v>SI</v>
          </cell>
          <cell r="G51" t="str">
            <v>SI</v>
          </cell>
          <cell r="H51" t="str">
            <v>SI</v>
          </cell>
          <cell r="I51" t="str">
            <v>SI</v>
          </cell>
          <cell r="J51" t="str">
            <v>SI</v>
          </cell>
          <cell r="K51">
            <v>6</v>
          </cell>
          <cell r="L51" t="str">
            <v>SI</v>
          </cell>
          <cell r="M51" t="str">
            <v>NO</v>
          </cell>
          <cell r="N51" t="str">
            <v>SI</v>
          </cell>
          <cell r="O51" t="str">
            <v>NO</v>
          </cell>
          <cell r="P51" t="str">
            <v>SI</v>
          </cell>
          <cell r="Q51">
            <v>29.35</v>
          </cell>
          <cell r="R51">
            <v>54</v>
          </cell>
          <cell r="S51">
            <v>114000000</v>
          </cell>
          <cell r="T51">
            <v>50000000</v>
          </cell>
          <cell r="U51">
            <v>64000000</v>
          </cell>
          <cell r="V51">
            <v>0</v>
          </cell>
          <cell r="W51">
            <v>114000000</v>
          </cell>
          <cell r="X51">
            <v>1</v>
          </cell>
        </row>
        <row r="52">
          <cell r="A52" t="str">
            <v>GAG</v>
          </cell>
          <cell r="B52" t="str">
            <v>Nariño</v>
          </cell>
          <cell r="C52" t="str">
            <v>PASTO</v>
          </cell>
          <cell r="D52" t="str">
            <v>SI</v>
          </cell>
          <cell r="F52" t="str">
            <v>SI</v>
          </cell>
          <cell r="G52" t="str">
            <v>SI</v>
          </cell>
          <cell r="H52" t="str">
            <v>SI</v>
          </cell>
          <cell r="I52" t="str">
            <v>SI</v>
          </cell>
          <cell r="J52" t="str">
            <v>SI</v>
          </cell>
          <cell r="K52">
            <v>2</v>
          </cell>
          <cell r="L52" t="str">
            <v>SI</v>
          </cell>
          <cell r="M52" t="str">
            <v>NO</v>
          </cell>
          <cell r="N52" t="str">
            <v>NO</v>
          </cell>
          <cell r="O52" t="str">
            <v>NO</v>
          </cell>
          <cell r="P52" t="str">
            <v>SI</v>
          </cell>
          <cell r="Q52">
            <v>151.75</v>
          </cell>
          <cell r="R52">
            <v>330</v>
          </cell>
          <cell r="S52">
            <v>150000000</v>
          </cell>
          <cell r="T52">
            <v>0</v>
          </cell>
          <cell r="U52">
            <v>150000000</v>
          </cell>
          <cell r="V52">
            <v>0</v>
          </cell>
          <cell r="W52">
            <v>150000000</v>
          </cell>
          <cell r="X52">
            <v>1</v>
          </cell>
        </row>
        <row r="53">
          <cell r="A53" t="str">
            <v>GAG</v>
          </cell>
          <cell r="B53" t="str">
            <v>Nariño</v>
          </cell>
          <cell r="C53" t="str">
            <v>POLICARPA</v>
          </cell>
          <cell r="D53" t="str">
            <v>NO</v>
          </cell>
          <cell r="E53" t="str">
            <v>SI</v>
          </cell>
          <cell r="F53" t="str">
            <v>SI</v>
          </cell>
          <cell r="G53" t="str">
            <v>SI</v>
          </cell>
          <cell r="H53" t="str">
            <v>SI</v>
          </cell>
          <cell r="I53" t="str">
            <v>SI</v>
          </cell>
          <cell r="J53" t="str">
            <v>SI</v>
          </cell>
          <cell r="K53">
            <v>6</v>
          </cell>
          <cell r="L53" t="str">
            <v>SI</v>
          </cell>
          <cell r="M53" t="str">
            <v>NO</v>
          </cell>
          <cell r="N53" t="str">
            <v>NO</v>
          </cell>
          <cell r="O53" t="str">
            <v>NO</v>
          </cell>
          <cell r="P53" t="str">
            <v>SI</v>
          </cell>
          <cell r="Q53">
            <v>9.5</v>
          </cell>
          <cell r="R53">
            <v>220</v>
          </cell>
          <cell r="S53">
            <v>150000000</v>
          </cell>
          <cell r="T53">
            <v>50000000</v>
          </cell>
          <cell r="U53">
            <v>100000000</v>
          </cell>
          <cell r="V53">
            <v>0</v>
          </cell>
          <cell r="W53">
            <v>150000000</v>
          </cell>
          <cell r="X53">
            <v>1</v>
          </cell>
        </row>
        <row r="54">
          <cell r="A54" t="str">
            <v>GAG</v>
          </cell>
          <cell r="B54" t="str">
            <v>Nariño*</v>
          </cell>
          <cell r="C54" t="str">
            <v>POTOSI</v>
          </cell>
          <cell r="D54" t="str">
            <v>NO</v>
          </cell>
          <cell r="E54" t="str">
            <v>SI</v>
          </cell>
          <cell r="F54" t="str">
            <v>SI</v>
          </cell>
          <cell r="G54" t="str">
            <v>SI</v>
          </cell>
          <cell r="H54" t="str">
            <v>SI</v>
          </cell>
          <cell r="I54" t="str">
            <v>SI</v>
          </cell>
          <cell r="J54" t="str">
            <v>SI</v>
          </cell>
          <cell r="K54">
            <v>6</v>
          </cell>
          <cell r="L54" t="str">
            <v>SI</v>
          </cell>
          <cell r="M54" t="str">
            <v>NO</v>
          </cell>
          <cell r="N54" t="str">
            <v>SI</v>
          </cell>
          <cell r="O54" t="str">
            <v>NO</v>
          </cell>
          <cell r="P54" t="str">
            <v>SI</v>
          </cell>
          <cell r="Q54">
            <v>17.8</v>
          </cell>
          <cell r="R54">
            <v>142.80000000000001</v>
          </cell>
          <cell r="S54">
            <v>150000000</v>
          </cell>
          <cell r="T54">
            <v>50000000</v>
          </cell>
          <cell r="U54">
            <v>100000000</v>
          </cell>
          <cell r="V54">
            <v>0</v>
          </cell>
          <cell r="W54">
            <v>150000000</v>
          </cell>
          <cell r="X54">
            <v>1</v>
          </cell>
        </row>
        <row r="55">
          <cell r="A55" t="str">
            <v>GAG</v>
          </cell>
          <cell r="B55" t="str">
            <v>Nariño*</v>
          </cell>
          <cell r="C55" t="str">
            <v>PROVIDENCIA</v>
          </cell>
          <cell r="D55" t="str">
            <v>NO</v>
          </cell>
          <cell r="E55" t="str">
            <v>SI</v>
          </cell>
          <cell r="F55" t="str">
            <v>SI</v>
          </cell>
          <cell r="G55" t="str">
            <v>SI</v>
          </cell>
          <cell r="H55" t="str">
            <v>SI</v>
          </cell>
          <cell r="I55" t="str">
            <v>SI</v>
          </cell>
          <cell r="J55" t="str">
            <v>SI</v>
          </cell>
          <cell r="K55">
            <v>6</v>
          </cell>
          <cell r="L55" t="str">
            <v>SI</v>
          </cell>
          <cell r="M55" t="str">
            <v>NO</v>
          </cell>
          <cell r="N55" t="str">
            <v>NO</v>
          </cell>
          <cell r="O55" t="str">
            <v>NO</v>
          </cell>
          <cell r="P55" t="str">
            <v>SI</v>
          </cell>
          <cell r="Q55">
            <v>14.4</v>
          </cell>
          <cell r="R55">
            <v>70</v>
          </cell>
          <cell r="S55">
            <v>150000000</v>
          </cell>
          <cell r="T55">
            <v>50000000</v>
          </cell>
          <cell r="U55">
            <v>100000000</v>
          </cell>
          <cell r="V55">
            <v>0</v>
          </cell>
          <cell r="W55">
            <v>150000000</v>
          </cell>
          <cell r="X55">
            <v>1</v>
          </cell>
        </row>
        <row r="56">
          <cell r="A56" t="str">
            <v>GAG</v>
          </cell>
          <cell r="B56" t="str">
            <v>Nariño</v>
          </cell>
          <cell r="C56" t="str">
            <v>PUERRES</v>
          </cell>
          <cell r="D56" t="str">
            <v>NO</v>
          </cell>
          <cell r="E56" t="str">
            <v>NO</v>
          </cell>
          <cell r="F56" t="str">
            <v>SI</v>
          </cell>
          <cell r="G56" t="str">
            <v>SI</v>
          </cell>
          <cell r="H56" t="str">
            <v>SI</v>
          </cell>
          <cell r="I56" t="str">
            <v>SI</v>
          </cell>
          <cell r="J56" t="str">
            <v>SI</v>
          </cell>
          <cell r="K56">
            <v>6</v>
          </cell>
          <cell r="L56" t="str">
            <v>SI</v>
          </cell>
          <cell r="M56" t="str">
            <v>NO</v>
          </cell>
          <cell r="N56" t="str">
            <v>NO</v>
          </cell>
          <cell r="O56" t="str">
            <v>NO</v>
          </cell>
          <cell r="P56" t="str">
            <v>SI</v>
          </cell>
          <cell r="Q56">
            <v>0</v>
          </cell>
          <cell r="R56">
            <v>76</v>
          </cell>
          <cell r="S56">
            <v>120000000</v>
          </cell>
          <cell r="T56">
            <v>0</v>
          </cell>
          <cell r="U56">
            <v>120000000</v>
          </cell>
          <cell r="V56">
            <v>0</v>
          </cell>
          <cell r="W56">
            <v>120000000</v>
          </cell>
          <cell r="X56">
            <v>1</v>
          </cell>
        </row>
        <row r="57">
          <cell r="A57" t="str">
            <v>GAG</v>
          </cell>
          <cell r="B57" t="str">
            <v>Nariño</v>
          </cell>
          <cell r="C57" t="str">
            <v>PUPIALES</v>
          </cell>
          <cell r="D57" t="str">
            <v>NO</v>
          </cell>
          <cell r="E57" t="str">
            <v>SI</v>
          </cell>
          <cell r="F57" t="str">
            <v>SI</v>
          </cell>
          <cell r="G57" t="str">
            <v>SI</v>
          </cell>
          <cell r="H57" t="str">
            <v>SI</v>
          </cell>
          <cell r="I57" t="str">
            <v>SI</v>
          </cell>
          <cell r="J57" t="str">
            <v>SI</v>
          </cell>
          <cell r="K57">
            <v>6</v>
          </cell>
          <cell r="L57" t="str">
            <v>SI</v>
          </cell>
          <cell r="M57" t="str">
            <v>NO</v>
          </cell>
          <cell r="N57" t="str">
            <v>NO</v>
          </cell>
          <cell r="O57" t="str">
            <v>NO</v>
          </cell>
          <cell r="P57" t="str">
            <v>SI</v>
          </cell>
          <cell r="Q57">
            <v>63.15</v>
          </cell>
          <cell r="R57">
            <v>183</v>
          </cell>
          <cell r="S57">
            <v>148000000</v>
          </cell>
          <cell r="T57">
            <v>60000000</v>
          </cell>
          <cell r="U57">
            <v>88000000</v>
          </cell>
          <cell r="V57">
            <v>0</v>
          </cell>
          <cell r="W57">
            <v>148000000</v>
          </cell>
          <cell r="X57">
            <v>1</v>
          </cell>
        </row>
        <row r="58">
          <cell r="A58" t="str">
            <v>GAG</v>
          </cell>
          <cell r="B58" t="str">
            <v>Nariño</v>
          </cell>
          <cell r="C58" t="str">
            <v>RICAURTE</v>
          </cell>
          <cell r="D58" t="str">
            <v>NO</v>
          </cell>
          <cell r="E58" t="str">
            <v>SI</v>
          </cell>
          <cell r="F58" t="str">
            <v>SI</v>
          </cell>
          <cell r="G58" t="str">
            <v>SI</v>
          </cell>
          <cell r="H58" t="str">
            <v>SI</v>
          </cell>
          <cell r="I58" t="str">
            <v>SI</v>
          </cell>
          <cell r="J58" t="str">
            <v>SI</v>
          </cell>
          <cell r="K58">
            <v>6</v>
          </cell>
          <cell r="L58" t="str">
            <v>SI</v>
          </cell>
          <cell r="M58" t="str">
            <v>NO</v>
          </cell>
          <cell r="N58" t="str">
            <v>NO</v>
          </cell>
          <cell r="O58" t="str">
            <v>NO</v>
          </cell>
          <cell r="P58" t="str">
            <v>SI</v>
          </cell>
          <cell r="Q58">
            <v>0</v>
          </cell>
          <cell r="R58">
            <v>0</v>
          </cell>
          <cell r="S58">
            <v>100000000</v>
          </cell>
          <cell r="T58">
            <v>0</v>
          </cell>
          <cell r="U58">
            <v>100000000</v>
          </cell>
          <cell r="V58">
            <v>0</v>
          </cell>
          <cell r="W58">
            <v>100000000</v>
          </cell>
          <cell r="X58">
            <v>1</v>
          </cell>
        </row>
        <row r="59">
          <cell r="A59" t="str">
            <v>GAG</v>
          </cell>
          <cell r="B59" t="str">
            <v>Nariño</v>
          </cell>
          <cell r="C59" t="str">
            <v>ROBERTO PAYAN</v>
          </cell>
          <cell r="D59" t="str">
            <v>NO</v>
          </cell>
          <cell r="E59" t="str">
            <v>SI</v>
          </cell>
          <cell r="F59" t="str">
            <v>SI</v>
          </cell>
          <cell r="G59" t="str">
            <v>SI</v>
          </cell>
          <cell r="H59" t="str">
            <v>SI</v>
          </cell>
          <cell r="I59" t="str">
            <v>SI</v>
          </cell>
          <cell r="J59" t="str">
            <v>NO</v>
          </cell>
          <cell r="K59">
            <v>6</v>
          </cell>
          <cell r="L59" t="str">
            <v>SI</v>
          </cell>
          <cell r="M59" t="str">
            <v>NO</v>
          </cell>
          <cell r="N59" t="str">
            <v>SI</v>
          </cell>
          <cell r="O59" t="str">
            <v>NO</v>
          </cell>
          <cell r="P59" t="str">
            <v>SI</v>
          </cell>
          <cell r="Q59">
            <v>0</v>
          </cell>
          <cell r="R59">
            <v>100</v>
          </cell>
          <cell r="S59">
            <v>126000000</v>
          </cell>
          <cell r="T59">
            <v>0</v>
          </cell>
          <cell r="U59">
            <v>126000000</v>
          </cell>
          <cell r="V59">
            <v>0</v>
          </cell>
          <cell r="W59">
            <v>126000000</v>
          </cell>
          <cell r="X59">
            <v>1</v>
          </cell>
        </row>
        <row r="60">
          <cell r="A60" t="str">
            <v>GAG</v>
          </cell>
          <cell r="B60" t="str">
            <v>Nariño</v>
          </cell>
          <cell r="C60" t="str">
            <v>SAMANIEGO</v>
          </cell>
          <cell r="D60" t="str">
            <v>NO</v>
          </cell>
          <cell r="E60" t="str">
            <v>SI</v>
          </cell>
          <cell r="F60" t="str">
            <v>SI</v>
          </cell>
          <cell r="G60" t="str">
            <v>SI</v>
          </cell>
          <cell r="H60" t="str">
            <v>SI</v>
          </cell>
          <cell r="I60" t="str">
            <v>SI</v>
          </cell>
          <cell r="J60" t="str">
            <v>NO</v>
          </cell>
          <cell r="K60">
            <v>6</v>
          </cell>
          <cell r="L60" t="str">
            <v>SI</v>
          </cell>
          <cell r="M60" t="str">
            <v>NO</v>
          </cell>
          <cell r="N60" t="str">
            <v>NO</v>
          </cell>
          <cell r="O60" t="str">
            <v>NO</v>
          </cell>
          <cell r="P60" t="str">
            <v>SI</v>
          </cell>
          <cell r="Q60">
            <v>58.3</v>
          </cell>
          <cell r="R60">
            <v>118</v>
          </cell>
          <cell r="S60">
            <v>131000000</v>
          </cell>
          <cell r="T60">
            <v>60000000</v>
          </cell>
          <cell r="U60">
            <v>71000000</v>
          </cell>
          <cell r="V60">
            <v>0</v>
          </cell>
          <cell r="W60">
            <v>131000000</v>
          </cell>
          <cell r="X60">
            <v>1</v>
          </cell>
        </row>
        <row r="61">
          <cell r="A61" t="str">
            <v>GAG</v>
          </cell>
          <cell r="B61" t="str">
            <v>Nariño</v>
          </cell>
          <cell r="C61" t="str">
            <v>SAN BERNARDO</v>
          </cell>
          <cell r="D61" t="str">
            <v>NO</v>
          </cell>
          <cell r="E61" t="str">
            <v>SI</v>
          </cell>
          <cell r="F61" t="str">
            <v>SI</v>
          </cell>
          <cell r="G61" t="str">
            <v>SI</v>
          </cell>
          <cell r="H61" t="str">
            <v>SI</v>
          </cell>
          <cell r="I61" t="str">
            <v>SI</v>
          </cell>
          <cell r="J61" t="str">
            <v>NO</v>
          </cell>
          <cell r="K61">
            <v>6</v>
          </cell>
          <cell r="L61" t="str">
            <v>SI</v>
          </cell>
          <cell r="M61" t="str">
            <v>NO</v>
          </cell>
          <cell r="N61" t="str">
            <v>SI</v>
          </cell>
          <cell r="O61" t="str">
            <v>NO</v>
          </cell>
          <cell r="P61" t="str">
            <v>SI</v>
          </cell>
          <cell r="Q61">
            <v>0</v>
          </cell>
          <cell r="R61">
            <v>50</v>
          </cell>
          <cell r="S61">
            <v>113000000</v>
          </cell>
          <cell r="T61">
            <v>0</v>
          </cell>
          <cell r="U61">
            <v>113000000</v>
          </cell>
          <cell r="V61">
            <v>0</v>
          </cell>
          <cell r="W61">
            <v>113000000</v>
          </cell>
          <cell r="X61">
            <v>1</v>
          </cell>
        </row>
        <row r="62">
          <cell r="A62" t="str">
            <v>GAG</v>
          </cell>
          <cell r="B62" t="str">
            <v>Nariño</v>
          </cell>
          <cell r="C62" t="str">
            <v>SAN LORENZO</v>
          </cell>
          <cell r="D62" t="str">
            <v>NO</v>
          </cell>
          <cell r="E62" t="str">
            <v>SI</v>
          </cell>
          <cell r="F62" t="str">
            <v>SI</v>
          </cell>
          <cell r="G62" t="str">
            <v>SI</v>
          </cell>
          <cell r="H62" t="str">
            <v>SI</v>
          </cell>
          <cell r="I62" t="str">
            <v>SI</v>
          </cell>
          <cell r="J62" t="str">
            <v>NO</v>
          </cell>
          <cell r="K62">
            <v>6</v>
          </cell>
          <cell r="L62" t="str">
            <v>SI</v>
          </cell>
          <cell r="M62" t="str">
            <v>NO</v>
          </cell>
          <cell r="N62" t="str">
            <v>SI</v>
          </cell>
          <cell r="O62" t="str">
            <v>NO</v>
          </cell>
          <cell r="P62" t="str">
            <v>SI</v>
          </cell>
          <cell r="Q62">
            <v>49.05</v>
          </cell>
          <cell r="R62">
            <v>157.1</v>
          </cell>
          <cell r="S62">
            <v>141000000</v>
          </cell>
          <cell r="T62">
            <v>50000000</v>
          </cell>
          <cell r="U62">
            <v>91000000</v>
          </cell>
          <cell r="V62">
            <v>0</v>
          </cell>
          <cell r="W62">
            <v>141000000</v>
          </cell>
          <cell r="X62">
            <v>1</v>
          </cell>
        </row>
        <row r="63">
          <cell r="A63" t="str">
            <v>GAG</v>
          </cell>
          <cell r="B63" t="str">
            <v>Nariño</v>
          </cell>
          <cell r="C63" t="str">
            <v>SAN PABLO</v>
          </cell>
          <cell r="D63" t="str">
            <v>NO</v>
          </cell>
          <cell r="E63" t="str">
            <v>SI</v>
          </cell>
          <cell r="F63" t="str">
            <v>SI</v>
          </cell>
          <cell r="G63" t="str">
            <v>SI</v>
          </cell>
          <cell r="H63" t="str">
            <v>SI</v>
          </cell>
          <cell r="I63" t="str">
            <v>SI</v>
          </cell>
          <cell r="J63" t="str">
            <v>SI</v>
          </cell>
          <cell r="K63">
            <v>6</v>
          </cell>
          <cell r="L63" t="str">
            <v>SI</v>
          </cell>
          <cell r="M63" t="str">
            <v>NO</v>
          </cell>
          <cell r="N63" t="str">
            <v>NO</v>
          </cell>
          <cell r="O63" t="str">
            <v>NO</v>
          </cell>
          <cell r="P63" t="str">
            <v>SI</v>
          </cell>
          <cell r="Q63">
            <v>31.15</v>
          </cell>
          <cell r="R63">
            <v>129.1</v>
          </cell>
          <cell r="S63">
            <v>134000000</v>
          </cell>
          <cell r="T63">
            <v>50000000</v>
          </cell>
          <cell r="U63">
            <v>84000000</v>
          </cell>
          <cell r="V63">
            <v>0</v>
          </cell>
          <cell r="W63">
            <v>134000000</v>
          </cell>
          <cell r="X63">
            <v>1</v>
          </cell>
        </row>
        <row r="64">
          <cell r="A64" t="str">
            <v>GAG</v>
          </cell>
          <cell r="B64" t="str">
            <v>Nariño*</v>
          </cell>
          <cell r="C64" t="str">
            <v>SAN PEDRO DE CARTAGO</v>
          </cell>
          <cell r="D64" t="str">
            <v>NO</v>
          </cell>
          <cell r="E64" t="str">
            <v>SI</v>
          </cell>
          <cell r="F64" t="str">
            <v>SI</v>
          </cell>
          <cell r="G64" t="str">
            <v>SI</v>
          </cell>
          <cell r="H64" t="str">
            <v>SI</v>
          </cell>
          <cell r="I64" t="str">
            <v>SI</v>
          </cell>
          <cell r="J64" t="str">
            <v>SI</v>
          </cell>
          <cell r="K64">
            <v>6</v>
          </cell>
          <cell r="L64" t="str">
            <v>SI</v>
          </cell>
          <cell r="M64" t="str">
            <v>NO</v>
          </cell>
          <cell r="N64" t="str">
            <v>NO</v>
          </cell>
          <cell r="O64" t="str">
            <v>NO</v>
          </cell>
          <cell r="P64" t="str">
            <v>SI</v>
          </cell>
          <cell r="Q64">
            <v>12.9</v>
          </cell>
          <cell r="R64">
            <v>158.80000000000001</v>
          </cell>
          <cell r="S64">
            <v>150000000</v>
          </cell>
          <cell r="T64">
            <v>50000000</v>
          </cell>
          <cell r="U64">
            <v>100000000</v>
          </cell>
          <cell r="V64">
            <v>0</v>
          </cell>
          <cell r="W64">
            <v>150000000</v>
          </cell>
          <cell r="X64">
            <v>1</v>
          </cell>
        </row>
        <row r="65">
          <cell r="A65" t="str">
            <v>GAG</v>
          </cell>
          <cell r="B65" t="str">
            <v>Nariño</v>
          </cell>
          <cell r="C65" t="str">
            <v>SANDONA</v>
          </cell>
          <cell r="D65" t="str">
            <v>NO</v>
          </cell>
          <cell r="E65" t="str">
            <v>SI</v>
          </cell>
          <cell r="F65" t="str">
            <v>SI</v>
          </cell>
          <cell r="G65" t="str">
            <v>SI</v>
          </cell>
          <cell r="H65" t="str">
            <v>SI</v>
          </cell>
          <cell r="I65" t="str">
            <v>SI</v>
          </cell>
          <cell r="J65" t="str">
            <v>SI</v>
          </cell>
          <cell r="K65">
            <v>6</v>
          </cell>
          <cell r="L65" t="str">
            <v>SI</v>
          </cell>
          <cell r="M65" t="str">
            <v>NO</v>
          </cell>
          <cell r="N65" t="str">
            <v>SI</v>
          </cell>
          <cell r="O65" t="str">
            <v>NO</v>
          </cell>
          <cell r="P65" t="str">
            <v>SI</v>
          </cell>
          <cell r="Q65">
            <v>3.8</v>
          </cell>
          <cell r="R65">
            <v>91.9</v>
          </cell>
          <cell r="S65">
            <v>124000000</v>
          </cell>
          <cell r="T65">
            <v>40000000</v>
          </cell>
          <cell r="U65">
            <v>84000000</v>
          </cell>
          <cell r="V65">
            <v>0</v>
          </cell>
          <cell r="W65">
            <v>124000000</v>
          </cell>
          <cell r="X65">
            <v>1</v>
          </cell>
        </row>
        <row r="66">
          <cell r="A66" t="str">
            <v>GAG</v>
          </cell>
          <cell r="B66" t="str">
            <v>Nariño</v>
          </cell>
          <cell r="C66" t="str">
            <v>SANTACRUZ</v>
          </cell>
          <cell r="D66" t="str">
            <v>NO</v>
          </cell>
          <cell r="E66" t="str">
            <v>SI</v>
          </cell>
          <cell r="F66" t="str">
            <v>SI</v>
          </cell>
          <cell r="G66" t="str">
            <v>SI</v>
          </cell>
          <cell r="H66" t="str">
            <v>SI</v>
          </cell>
          <cell r="I66" t="str">
            <v>SI</v>
          </cell>
          <cell r="J66" t="str">
            <v>SI</v>
          </cell>
          <cell r="K66">
            <v>6</v>
          </cell>
          <cell r="L66" t="str">
            <v>SI</v>
          </cell>
          <cell r="M66" t="str">
            <v>NO</v>
          </cell>
          <cell r="N66" t="str">
            <v>NO</v>
          </cell>
          <cell r="O66" t="str">
            <v>NO</v>
          </cell>
          <cell r="P66" t="str">
            <v>SI</v>
          </cell>
          <cell r="Q66">
            <v>30.3</v>
          </cell>
          <cell r="R66">
            <v>97.5</v>
          </cell>
          <cell r="S66">
            <v>125000000</v>
          </cell>
          <cell r="T66">
            <v>50000000</v>
          </cell>
          <cell r="U66">
            <v>75000000</v>
          </cell>
          <cell r="W66">
            <v>125000000</v>
          </cell>
          <cell r="X66">
            <v>1</v>
          </cell>
        </row>
        <row r="67">
          <cell r="A67" t="str">
            <v>GAG</v>
          </cell>
          <cell r="B67" t="str">
            <v>Nariño</v>
          </cell>
          <cell r="C67" t="str">
            <v>SAPUYES</v>
          </cell>
          <cell r="D67" t="str">
            <v>SI</v>
          </cell>
          <cell r="E67" t="str">
            <v>SI</v>
          </cell>
          <cell r="F67" t="str">
            <v>SI</v>
          </cell>
          <cell r="G67" t="str">
            <v>SI</v>
          </cell>
          <cell r="H67" t="str">
            <v>SI</v>
          </cell>
          <cell r="I67" t="str">
            <v>SI</v>
          </cell>
          <cell r="J67" t="str">
            <v>SI</v>
          </cell>
          <cell r="K67">
            <v>6</v>
          </cell>
          <cell r="L67" t="str">
            <v>SI</v>
          </cell>
          <cell r="M67" t="str">
            <v>NO</v>
          </cell>
          <cell r="N67" t="str">
            <v>SI</v>
          </cell>
          <cell r="O67" t="str">
            <v>NO</v>
          </cell>
          <cell r="P67" t="str">
            <v>SI</v>
          </cell>
          <cell r="Q67">
            <v>26.8</v>
          </cell>
          <cell r="R67">
            <v>330</v>
          </cell>
          <cell r="S67">
            <v>150000000</v>
          </cell>
          <cell r="T67">
            <v>50000000</v>
          </cell>
          <cell r="U67">
            <v>100000000</v>
          </cell>
          <cell r="V67">
            <v>15000000</v>
          </cell>
          <cell r="W67">
            <v>165000000</v>
          </cell>
          <cell r="X67">
            <v>1</v>
          </cell>
        </row>
        <row r="68">
          <cell r="A68" t="str">
            <v>GAG</v>
          </cell>
          <cell r="B68" t="str">
            <v>Nariño</v>
          </cell>
          <cell r="C68" t="str">
            <v>TAMINANGO</v>
          </cell>
          <cell r="D68" t="str">
            <v>NO</v>
          </cell>
          <cell r="E68" t="str">
            <v>NO</v>
          </cell>
          <cell r="F68" t="str">
            <v>SI</v>
          </cell>
          <cell r="G68" t="str">
            <v>SI</v>
          </cell>
          <cell r="H68" t="str">
            <v>SI</v>
          </cell>
          <cell r="I68" t="str">
            <v>SI</v>
          </cell>
          <cell r="J68" t="str">
            <v>SI</v>
          </cell>
          <cell r="K68">
            <v>6</v>
          </cell>
          <cell r="L68" t="str">
            <v>SI</v>
          </cell>
          <cell r="M68" t="str">
            <v>NO</v>
          </cell>
          <cell r="N68" t="str">
            <v>SI</v>
          </cell>
          <cell r="O68" t="str">
            <v>NO</v>
          </cell>
          <cell r="P68" t="str">
            <v>SI</v>
          </cell>
          <cell r="Q68">
            <v>46.65</v>
          </cell>
          <cell r="R68">
            <v>137.69999999999999</v>
          </cell>
          <cell r="S68">
            <v>136000000</v>
          </cell>
          <cell r="T68">
            <v>50000000</v>
          </cell>
          <cell r="U68">
            <v>86000000</v>
          </cell>
          <cell r="V68">
            <v>0</v>
          </cell>
          <cell r="W68">
            <v>136000000</v>
          </cell>
          <cell r="X68">
            <v>1</v>
          </cell>
        </row>
        <row r="69">
          <cell r="A69" t="str">
            <v>GAG</v>
          </cell>
          <cell r="B69" t="str">
            <v>Nariño</v>
          </cell>
          <cell r="C69" t="str">
            <v>TANGUA</v>
          </cell>
          <cell r="D69" t="str">
            <v>NO</v>
          </cell>
          <cell r="E69" t="str">
            <v>SI</v>
          </cell>
          <cell r="F69" t="str">
            <v>SI</v>
          </cell>
          <cell r="G69" t="str">
            <v>SI</v>
          </cell>
          <cell r="H69" t="str">
            <v>SI</v>
          </cell>
          <cell r="I69" t="str">
            <v>SI</v>
          </cell>
          <cell r="J69" t="str">
            <v>SI</v>
          </cell>
          <cell r="K69">
            <v>6</v>
          </cell>
          <cell r="L69" t="str">
            <v>SI</v>
          </cell>
          <cell r="M69" t="str">
            <v>NO</v>
          </cell>
          <cell r="N69" t="str">
            <v>SI</v>
          </cell>
          <cell r="O69" t="str">
            <v>NO</v>
          </cell>
          <cell r="P69" t="str">
            <v>SI</v>
          </cell>
          <cell r="Q69">
            <v>55.2</v>
          </cell>
          <cell r="R69">
            <v>55.2</v>
          </cell>
          <cell r="S69">
            <v>114000000</v>
          </cell>
          <cell r="T69">
            <v>60000000</v>
          </cell>
          <cell r="U69">
            <v>54000000</v>
          </cell>
          <cell r="V69">
            <v>0</v>
          </cell>
          <cell r="W69">
            <v>114000000</v>
          </cell>
          <cell r="X69">
            <v>1</v>
          </cell>
        </row>
        <row r="70">
          <cell r="A70" t="str">
            <v>GAG</v>
          </cell>
          <cell r="B70" t="str">
            <v>Nariño</v>
          </cell>
          <cell r="C70" t="str">
            <v>TUQUERRES</v>
          </cell>
          <cell r="D70" t="str">
            <v>NO</v>
          </cell>
          <cell r="E70" t="str">
            <v>SI</v>
          </cell>
          <cell r="F70" t="str">
            <v>SI</v>
          </cell>
          <cell r="G70" t="str">
            <v>SI</v>
          </cell>
          <cell r="H70" t="str">
            <v>SI</v>
          </cell>
          <cell r="I70" t="str">
            <v>SI</v>
          </cell>
          <cell r="J70" t="str">
            <v>SI</v>
          </cell>
          <cell r="K70">
            <v>6</v>
          </cell>
          <cell r="L70" t="str">
            <v>SI</v>
          </cell>
          <cell r="M70" t="str">
            <v>NO</v>
          </cell>
          <cell r="N70" t="str">
            <v>NO</v>
          </cell>
          <cell r="O70" t="str">
            <v>NO</v>
          </cell>
          <cell r="P70" t="str">
            <v>SI</v>
          </cell>
          <cell r="Q70">
            <v>63.6</v>
          </cell>
          <cell r="R70">
            <v>63.6</v>
          </cell>
          <cell r="S70">
            <v>117000000</v>
          </cell>
          <cell r="T70">
            <v>60000000</v>
          </cell>
          <cell r="U70">
            <v>57000000</v>
          </cell>
          <cell r="V70">
            <v>0</v>
          </cell>
          <cell r="W70">
            <v>117000000</v>
          </cell>
          <cell r="X70">
            <v>1</v>
          </cell>
        </row>
        <row r="71">
          <cell r="A71" t="str">
            <v>GAG</v>
          </cell>
          <cell r="B71" t="str">
            <v>Nariño*</v>
          </cell>
          <cell r="C71" t="str">
            <v>YACUANQUER</v>
          </cell>
          <cell r="D71" t="str">
            <v>NO</v>
          </cell>
          <cell r="E71" t="str">
            <v>SI</v>
          </cell>
          <cell r="F71" t="str">
            <v>SI</v>
          </cell>
          <cell r="G71" t="str">
            <v>SI</v>
          </cell>
          <cell r="H71" t="str">
            <v>SI</v>
          </cell>
          <cell r="I71" t="str">
            <v>SI</v>
          </cell>
          <cell r="J71" t="str">
            <v>SI</v>
          </cell>
          <cell r="K71">
            <v>6</v>
          </cell>
          <cell r="L71" t="str">
            <v>SI</v>
          </cell>
          <cell r="M71" t="str">
            <v>NO</v>
          </cell>
          <cell r="N71" t="str">
            <v>NO</v>
          </cell>
          <cell r="O71" t="str">
            <v>NO</v>
          </cell>
          <cell r="P71" t="str">
            <v>SI</v>
          </cell>
          <cell r="Q71">
            <v>28.2</v>
          </cell>
          <cell r="R71">
            <v>78</v>
          </cell>
          <cell r="S71">
            <v>150000000</v>
          </cell>
          <cell r="T71">
            <v>50000000</v>
          </cell>
          <cell r="U71">
            <v>100000000</v>
          </cell>
          <cell r="V71">
            <v>0</v>
          </cell>
          <cell r="W71">
            <v>150000000</v>
          </cell>
          <cell r="X71">
            <v>1</v>
          </cell>
        </row>
        <row r="72">
          <cell r="B72" t="str">
            <v>Nariño</v>
          </cell>
          <cell r="C72" t="str">
            <v>DEPTO NARIÑO</v>
          </cell>
          <cell r="I72">
            <v>61</v>
          </cell>
          <cell r="L72">
            <v>61</v>
          </cell>
          <cell r="O72">
            <v>61</v>
          </cell>
          <cell r="Q72">
            <v>1429.5500000000002</v>
          </cell>
          <cell r="R72">
            <v>6790.3200000000015</v>
          </cell>
          <cell r="S72">
            <v>7919000000</v>
          </cell>
          <cell r="T72">
            <v>2350000000</v>
          </cell>
          <cell r="U72">
            <v>5569000000</v>
          </cell>
          <cell r="V72">
            <v>53000000</v>
          </cell>
          <cell r="W72">
            <v>7972000000</v>
          </cell>
          <cell r="X72">
            <v>61</v>
          </cell>
        </row>
      </sheetData>
      <sheetData sheetId="1"/>
      <sheetData sheetId="2"/>
      <sheetData sheetId="3"/>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Res-Accide-10"/>
      <sheetName val="lISTAS"/>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CONTRATO"/>
      <sheetName val="memoria"/>
      <sheetName val="DATOS CONTRATO"/>
      <sheetName val="TARIFA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Programacion"/>
      <sheetName val="Programacion (2)"/>
      <sheetName val="AIU"/>
      <sheetName val="Hoja2"/>
      <sheetName val="Hoja1"/>
    </sheetNames>
    <sheetDataSet>
      <sheetData sheetId="0">
        <row r="161">
          <cell r="G161">
            <v>214741589.25642857</v>
          </cell>
        </row>
      </sheetData>
      <sheetData sheetId="1"/>
      <sheetData sheetId="2"/>
      <sheetData sheetId="3"/>
      <sheetData sheetId="4"/>
      <sheetData sheetId="5"/>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5. ELECTRICO"/>
      <sheetName val="LISTA DE PRECIOS"/>
      <sheetName val="062"/>
      <sheetName val="Listado"/>
      <sheetName val=" Liquidacion de Obra por Tramos"/>
      <sheetName val="CLASIFICACION"/>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skj452"/>
      <sheetName val="ita878"/>
      <sheetName val="aea-944"/>
      <sheetName val="dub-823"/>
      <sheetName val="gpi 526"/>
      <sheetName val="xxj617"/>
      <sheetName val="sng_855"/>
      <sheetName val="vea 374"/>
      <sheetName val="hfb024"/>
      <sheetName val="paj825"/>
      <sheetName val="Bajadas"/>
      <sheetName val="NARIÑO"/>
      <sheetName val="CONT_ADI"/>
      <sheetName val="otros"/>
      <sheetName val="2,2,6,1 Pilotes 0,30"/>
      <sheetName val="CHINCHINA FINAL . A CEROS"/>
      <sheetName val="Memoria de calculo"/>
      <sheetName val="PREACTA_61"/>
      <sheetName val="A_P_U1"/>
      <sheetName val="PREACTA_6"/>
      <sheetName val="A_P_U"/>
      <sheetName val="F.Prestacional"/>
      <sheetName val="CRONOGRAMA"/>
      <sheetName val="OCTUBRE"/>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TABLA_20081"/>
      <sheetName val="PR_111"/>
      <sheetName val="PUNITARIOS_PARA_241201_2S11"/>
      <sheetName val="ESTADO_RED_TEC11"/>
      <sheetName val="PREACTA_1011"/>
      <sheetName val="PREACTA_911"/>
      <sheetName val="c2_5y2_611"/>
      <sheetName val="Hoja2"/>
      <sheetName val="Cuadr."/>
      <sheetName val="PUNITARIOS PARA 241201 2S.xls"/>
      <sheetName val="OBRAS SES"/>
      <sheetName val="inst"/>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Requisición1"/>
      <sheetName val="SALARIOS"/>
      <sheetName val="PREACTA Y CONTRATISTAS"/>
      <sheetName val="PERSONAL"/>
      <sheetName val="Tarifa MT"/>
      <sheetName val="UNITARIOS"/>
      <sheetName val="THE"/>
      <sheetName val="ATHE"/>
      <sheetName val="APU NO PREVISTO"/>
      <sheetName val="PPTA (3)"/>
      <sheetName val="PPTA (2)"/>
      <sheetName val="PPTA"/>
      <sheetName val="Proveedores y acreedores"/>
      <sheetName val="ESTADO_RED_TEC14"/>
      <sheetName val="PUNITARIOS_PARA_241201_2S14"/>
      <sheetName val="PR_114"/>
      <sheetName val="PREACTA_1014"/>
      <sheetName val="PREACTA_914"/>
      <sheetName val="c2_5y2_614"/>
      <sheetName val="PREACTA_63"/>
      <sheetName val="TABLA_20083"/>
      <sheetName val="PLAN DE INVERSION ANTICIPO"/>
      <sheetName val="inv mensual"/>
      <sheetName val="borrador flujo inv"/>
      <sheetName val="social-ambiental"/>
      <sheetName val="AU"/>
      <sheetName val="TABLAS"/>
      <sheetName val="materiales"/>
      <sheetName val="BALANCE"/>
      <sheetName val="ITEMS NO REVISTOS"/>
      <sheetName val="APU ELECTRICOS"/>
      <sheetName val="for 6"/>
      <sheetName val="glvc"/>
      <sheetName val="civ_roma"/>
      <sheetName val="DEST. MEDIOS"/>
      <sheetName val="COMBUASF"/>
      <sheetName val="BALCRUDO"/>
      <sheetName val="CARGASPROC."/>
      <sheetName val="G L P  FINAL"/>
      <sheetName val="mdo"/>
      <sheetName val="equip"/>
      <sheetName val="mat"/>
      <sheetName val="CIRCUITOS CODENSA"/>
      <sheetName val="GENERALIDADES "/>
      <sheetName val="Estructura"/>
      <sheetName val="gpi_526"/>
      <sheetName val="vea_374"/>
      <sheetName val="5__ELECTRICO"/>
      <sheetName val="ITEMS_NO_REVISTOS"/>
      <sheetName val="APU_ELECTRICOS"/>
      <sheetName val="for_6"/>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pi_5261"/>
      <sheetName val="vea_3741"/>
      <sheetName val="gpi_5262"/>
      <sheetName val="vea_3742"/>
      <sheetName val="gpi_5263"/>
      <sheetName val="vea_3743"/>
      <sheetName val="LISTA_DE_PRECIOS4"/>
      <sheetName val="_Liquidacion_de_Obra_por_Tramo4"/>
      <sheetName val="gpi_5264"/>
      <sheetName val="vea_3744"/>
      <sheetName val="costos oficina"/>
      <sheetName val="costos campamento"/>
      <sheetName val="días habiles 2015"/>
      <sheetName val="7.1.8.1.1"/>
      <sheetName val="APU"/>
      <sheetName val="Poblacio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ow r="48">
          <cell r="E48">
            <v>0</v>
          </cell>
        </row>
      </sheetData>
      <sheetData sheetId="141"/>
      <sheetData sheetId="142"/>
      <sheetData sheetId="143" refreshError="1"/>
      <sheetData sheetId="144"/>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sheetData sheetId="176"/>
      <sheetData sheetId="177" refreshError="1"/>
      <sheetData sheetId="178"/>
      <sheetData sheetId="179"/>
      <sheetData sheetId="180" refreshError="1"/>
      <sheetData sheetId="181"/>
      <sheetData sheetId="182">
        <row r="48">
          <cell r="E48">
            <v>0</v>
          </cell>
        </row>
      </sheetData>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row r="48">
          <cell r="E48">
            <v>0</v>
          </cell>
        </row>
      </sheetData>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row r="48">
          <cell r="E48">
            <v>0</v>
          </cell>
        </row>
      </sheetData>
      <sheetData sheetId="227"/>
      <sheetData sheetId="228"/>
      <sheetData sheetId="229" refreshError="1"/>
      <sheetData sheetId="230"/>
      <sheetData sheetId="231"/>
      <sheetData sheetId="232"/>
      <sheetData sheetId="233"/>
      <sheetData sheetId="234"/>
      <sheetData sheetId="235"/>
      <sheetData sheetId="236"/>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ow r="48">
          <cell r="E48">
            <v>0</v>
          </cell>
        </row>
      </sheetData>
      <sheetData sheetId="246"/>
      <sheetData sheetId="247"/>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sheetData sheetId="257"/>
      <sheetData sheetId="258"/>
      <sheetData sheetId="259"/>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CRA.MODI"/>
      <sheetName val="devdics"/>
      <sheetName val="1,01"/>
      <sheetName val="UNIT."/>
      <sheetName val="Cuadro p. Capital Vs estimado"/>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civ_roma"/>
      <sheetName val="steel"/>
      <sheetName val="medelo"/>
      <sheetName val="CONTROL INTERVENTORIA 4005515"/>
      <sheetName val="coloc. e interc. tapones"/>
      <sheetName val="cambio de valv."/>
      <sheetName val="equipos"/>
      <sheetName val="interc de hidr."/>
      <sheetName val="itemes renovación"/>
      <sheetName val="interc.tapones"/>
      <sheetName val="interc.válv."/>
      <sheetName val="materiales"/>
      <sheetName val="otros"/>
      <sheetName val="EST2"/>
      <sheetName val="varios."/>
      <sheetName val="paral. 1"/>
      <sheetName val="paral. 2"/>
      <sheetName val="paral. 3"/>
      <sheetName val="paral.4"/>
      <sheetName val="Unitar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form5 _pág_ 2"/>
      <sheetName val="TRAMO 03"/>
      <sheetName val="SECTORIZACIÓN"/>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D952B-89FC-499C-99CA-462A0881EA9A}">
  <dimension ref="A1:P265"/>
  <sheetViews>
    <sheetView zoomScale="85" zoomScaleNormal="85" workbookViewId="0">
      <selection activeCell="H236" sqref="H236:H241"/>
    </sheetView>
  </sheetViews>
  <sheetFormatPr baseColWidth="10" defaultColWidth="11.44140625" defaultRowHeight="13.8"/>
  <cols>
    <col min="1" max="2" width="3.44140625" style="155" customWidth="1"/>
    <col min="3" max="3" width="9.33203125" style="155" customWidth="1"/>
    <col min="4" max="4" width="17.44140625" style="155" customWidth="1"/>
    <col min="5" max="5" width="19.109375" style="214" customWidth="1"/>
    <col min="6" max="6" width="17.5546875" style="155" customWidth="1"/>
    <col min="7" max="7" width="73.33203125" style="247" customWidth="1"/>
    <col min="8" max="8" width="8.6640625" style="155" customWidth="1"/>
    <col min="9" max="9" width="18.88671875" style="155" customWidth="1"/>
    <col min="10" max="10" width="23.88671875" style="155" customWidth="1"/>
    <col min="11" max="11" width="30" style="155" customWidth="1"/>
    <col min="12" max="12" width="3.33203125" style="155" customWidth="1"/>
    <col min="13" max="13" width="2.6640625" style="155" customWidth="1"/>
    <col min="14" max="16384" width="11.44140625" style="155"/>
  </cols>
  <sheetData>
    <row r="1" spans="1:16" ht="16.2" thickBot="1">
      <c r="A1" s="153"/>
      <c r="B1" s="153"/>
      <c r="C1" s="153"/>
      <c r="D1" s="153"/>
      <c r="E1" s="154"/>
      <c r="F1" s="153"/>
      <c r="G1" s="226"/>
      <c r="H1" s="153"/>
      <c r="I1" s="153"/>
      <c r="J1" s="153"/>
      <c r="K1" s="153"/>
      <c r="L1" s="153"/>
      <c r="M1" s="153"/>
      <c r="P1" s="227"/>
    </row>
    <row r="2" spans="1:16" ht="16.2" thickTop="1">
      <c r="A2" s="153"/>
      <c r="B2" s="156"/>
      <c r="C2" s="157"/>
      <c r="D2" s="157"/>
      <c r="E2" s="158"/>
      <c r="F2" s="157"/>
      <c r="G2" s="228"/>
      <c r="H2" s="157"/>
      <c r="I2" s="157"/>
      <c r="J2" s="157"/>
      <c r="K2" s="157"/>
      <c r="L2" s="159"/>
      <c r="M2" s="153"/>
      <c r="P2" s="227"/>
    </row>
    <row r="3" spans="1:16" ht="30" customHeight="1">
      <c r="A3" s="153"/>
      <c r="B3" s="160"/>
      <c r="C3" s="280" t="s">
        <v>2172</v>
      </c>
      <c r="D3" s="280"/>
      <c r="E3" s="280"/>
      <c r="F3" s="280"/>
      <c r="G3" s="281" t="s">
        <v>2368</v>
      </c>
      <c r="H3" s="282"/>
      <c r="I3" s="282"/>
      <c r="J3" s="282"/>
      <c r="K3" s="153"/>
      <c r="L3" s="161"/>
      <c r="M3" s="153"/>
      <c r="P3" s="227"/>
    </row>
    <row r="4" spans="1:16" ht="15.6">
      <c r="A4" s="153"/>
      <c r="B4" s="160"/>
      <c r="C4" s="229" t="s">
        <v>2173</v>
      </c>
      <c r="D4" s="230" t="s">
        <v>2174</v>
      </c>
      <c r="E4" s="229" t="s">
        <v>2175</v>
      </c>
      <c r="F4" s="230">
        <v>1</v>
      </c>
      <c r="G4" s="226"/>
      <c r="H4" s="153"/>
      <c r="I4" s="153"/>
      <c r="J4" s="153"/>
      <c r="K4" s="153"/>
      <c r="L4" s="161"/>
      <c r="M4" s="153"/>
      <c r="P4" s="231"/>
    </row>
    <row r="5" spans="1:16" ht="47.4" customHeight="1">
      <c r="A5" s="153"/>
      <c r="B5" s="160"/>
      <c r="C5" s="232"/>
      <c r="D5" s="283" t="s">
        <v>2367</v>
      </c>
      <c r="E5" s="283"/>
      <c r="F5" s="283"/>
      <c r="G5" s="283"/>
      <c r="H5" s="283"/>
      <c r="I5" s="283"/>
      <c r="J5" s="283"/>
      <c r="K5" s="233"/>
      <c r="L5" s="161"/>
      <c r="M5" s="153"/>
    </row>
    <row r="6" spans="1:16" ht="15.6">
      <c r="A6" s="153"/>
      <c r="B6" s="160"/>
      <c r="C6" s="284" t="s">
        <v>2334</v>
      </c>
      <c r="D6" s="285"/>
      <c r="E6" s="285"/>
      <c r="F6" s="285"/>
      <c r="G6" s="285"/>
      <c r="H6" s="285"/>
      <c r="I6" s="285"/>
      <c r="J6" s="285"/>
      <c r="K6" s="286"/>
      <c r="L6" s="161"/>
      <c r="M6" s="153"/>
    </row>
    <row r="7" spans="1:16" s="165" customFormat="1" ht="15.6">
      <c r="A7" s="162"/>
      <c r="B7" s="163"/>
      <c r="C7" s="287" t="s">
        <v>2176</v>
      </c>
      <c r="D7" s="287"/>
      <c r="E7" s="287"/>
      <c r="F7" s="287"/>
      <c r="G7" s="287"/>
      <c r="H7" s="287"/>
      <c r="I7" s="287"/>
      <c r="J7" s="287"/>
      <c r="K7" s="287"/>
      <c r="L7" s="164"/>
      <c r="M7" s="162"/>
    </row>
    <row r="8" spans="1:16" ht="23.4" customHeight="1">
      <c r="A8" s="153"/>
      <c r="B8" s="160"/>
      <c r="C8" s="287"/>
      <c r="D8" s="287"/>
      <c r="E8" s="287"/>
      <c r="F8" s="287"/>
      <c r="G8" s="287"/>
      <c r="H8" s="287"/>
      <c r="I8" s="287"/>
      <c r="J8" s="287"/>
      <c r="K8" s="287"/>
      <c r="L8" s="161"/>
      <c r="M8" s="153"/>
    </row>
    <row r="9" spans="1:16" ht="34.5" customHeight="1">
      <c r="A9" s="153"/>
      <c r="B9" s="160"/>
      <c r="C9" s="277" t="s">
        <v>2177</v>
      </c>
      <c r="D9" s="278"/>
      <c r="E9" s="278"/>
      <c r="F9" s="278"/>
      <c r="G9" s="278"/>
      <c r="H9" s="278"/>
      <c r="I9" s="278"/>
      <c r="J9" s="278"/>
      <c r="K9" s="279"/>
      <c r="L9" s="161"/>
      <c r="M9" s="153"/>
    </row>
    <row r="10" spans="1:16" ht="30" customHeight="1" thickBot="1">
      <c r="A10" s="153"/>
      <c r="B10" s="160"/>
      <c r="C10" s="291"/>
      <c r="D10" s="292"/>
      <c r="E10" s="292"/>
      <c r="F10" s="292"/>
      <c r="G10" s="292"/>
      <c r="H10" s="292"/>
      <c r="I10" s="292"/>
      <c r="J10" s="292"/>
      <c r="K10" s="293"/>
      <c r="L10" s="161"/>
      <c r="M10" s="153"/>
    </row>
    <row r="11" spans="1:16" ht="30" customHeight="1">
      <c r="A11" s="153"/>
      <c r="B11" s="160"/>
      <c r="C11" s="294" t="s">
        <v>112</v>
      </c>
      <c r="D11" s="296" t="s">
        <v>113</v>
      </c>
      <c r="E11" s="298" t="s">
        <v>2178</v>
      </c>
      <c r="F11" s="298"/>
      <c r="G11" s="294" t="s">
        <v>114</v>
      </c>
      <c r="H11" s="296" t="s">
        <v>115</v>
      </c>
      <c r="I11" s="296" t="s">
        <v>2</v>
      </c>
      <c r="J11" s="299" t="s">
        <v>2371</v>
      </c>
      <c r="K11" s="301" t="s">
        <v>117</v>
      </c>
      <c r="L11" s="161"/>
      <c r="M11" s="153"/>
    </row>
    <row r="12" spans="1:16" ht="30" customHeight="1" thickBot="1">
      <c r="A12" s="153"/>
      <c r="B12" s="160"/>
      <c r="C12" s="295"/>
      <c r="D12" s="297"/>
      <c r="E12" s="166" t="s">
        <v>2179</v>
      </c>
      <c r="F12" s="166" t="s">
        <v>2180</v>
      </c>
      <c r="G12" s="295"/>
      <c r="H12" s="297"/>
      <c r="I12" s="297"/>
      <c r="J12" s="300"/>
      <c r="K12" s="302"/>
      <c r="L12" s="161"/>
      <c r="M12" s="153"/>
    </row>
    <row r="13" spans="1:16" ht="30" customHeight="1" thickBot="1">
      <c r="A13" s="153"/>
      <c r="B13" s="160"/>
      <c r="C13" s="167"/>
      <c r="D13" s="168"/>
      <c r="E13" s="168"/>
      <c r="F13" s="168"/>
      <c r="G13" s="235" t="s">
        <v>2335</v>
      </c>
      <c r="H13" s="168"/>
      <c r="I13" s="168"/>
      <c r="J13" s="168"/>
      <c r="K13" s="169"/>
      <c r="L13" s="161"/>
      <c r="M13" s="153"/>
    </row>
    <row r="14" spans="1:16" ht="30" customHeight="1" thickBot="1">
      <c r="A14" s="153"/>
      <c r="B14" s="160"/>
      <c r="C14" s="167"/>
      <c r="D14" s="168"/>
      <c r="E14" s="168"/>
      <c r="F14" s="168"/>
      <c r="G14" s="235" t="s">
        <v>2336</v>
      </c>
      <c r="H14" s="168"/>
      <c r="I14" s="168"/>
      <c r="J14" s="168"/>
      <c r="K14" s="169"/>
      <c r="L14" s="161"/>
      <c r="M14" s="153"/>
    </row>
    <row r="15" spans="1:16" ht="30" customHeight="1">
      <c r="A15" s="153"/>
      <c r="B15" s="160"/>
      <c r="C15" s="170" t="s">
        <v>3</v>
      </c>
      <c r="D15" s="171"/>
      <c r="E15" s="171"/>
      <c r="F15" s="171" t="s">
        <v>2194</v>
      </c>
      <c r="G15" s="172" t="s">
        <v>4</v>
      </c>
      <c r="H15" s="171" t="s">
        <v>5</v>
      </c>
      <c r="I15" s="173">
        <v>8</v>
      </c>
      <c r="J15" s="4">
        <v>6825000</v>
      </c>
      <c r="K15" s="3">
        <f>ROUND(J15*I15,0)</f>
        <v>54600000</v>
      </c>
      <c r="L15" s="161"/>
      <c r="M15" s="153"/>
    </row>
    <row r="16" spans="1:16" ht="30" customHeight="1">
      <c r="A16" s="153"/>
      <c r="B16" s="160"/>
      <c r="C16" s="170" t="s">
        <v>6</v>
      </c>
      <c r="D16" s="171"/>
      <c r="E16" s="171"/>
      <c r="F16" s="171" t="s">
        <v>2195</v>
      </c>
      <c r="G16" s="172" t="s">
        <v>7</v>
      </c>
      <c r="H16" s="171" t="s">
        <v>5</v>
      </c>
      <c r="I16" s="173">
        <v>8</v>
      </c>
      <c r="J16" s="4">
        <v>6825000</v>
      </c>
      <c r="K16" s="3">
        <f t="shared" ref="K16:K19" si="0">ROUND(J16*I16,0)</f>
        <v>54600000</v>
      </c>
      <c r="L16" s="161"/>
      <c r="M16" s="153"/>
    </row>
    <row r="17" spans="1:13" ht="30" customHeight="1">
      <c r="A17" s="153"/>
      <c r="B17" s="160"/>
      <c r="C17" s="170" t="s">
        <v>8</v>
      </c>
      <c r="D17" s="171"/>
      <c r="E17" s="171" t="s">
        <v>2231</v>
      </c>
      <c r="F17" s="171"/>
      <c r="G17" s="172" t="s">
        <v>9</v>
      </c>
      <c r="H17" s="171" t="s">
        <v>5</v>
      </c>
      <c r="I17" s="173">
        <v>8</v>
      </c>
      <c r="J17" s="4">
        <v>95550</v>
      </c>
      <c r="K17" s="3">
        <f t="shared" si="0"/>
        <v>764400</v>
      </c>
      <c r="L17" s="161"/>
      <c r="M17" s="153"/>
    </row>
    <row r="18" spans="1:13" ht="30" customHeight="1">
      <c r="A18" s="153"/>
      <c r="B18" s="160"/>
      <c r="C18" s="170" t="s">
        <v>10</v>
      </c>
      <c r="D18" s="171"/>
      <c r="E18" s="171" t="s">
        <v>2232</v>
      </c>
      <c r="F18" s="171"/>
      <c r="G18" s="172" t="s">
        <v>11</v>
      </c>
      <c r="H18" s="171" t="s">
        <v>5</v>
      </c>
      <c r="I18" s="173">
        <v>8</v>
      </c>
      <c r="J18" s="4">
        <v>204750</v>
      </c>
      <c r="K18" s="3">
        <f t="shared" si="0"/>
        <v>1638000</v>
      </c>
      <c r="L18" s="161"/>
      <c r="M18" s="153"/>
    </row>
    <row r="19" spans="1:13" ht="30" customHeight="1">
      <c r="A19" s="153"/>
      <c r="B19" s="160"/>
      <c r="C19" s="170" t="s">
        <v>12</v>
      </c>
      <c r="D19" s="171"/>
      <c r="E19" s="171" t="s">
        <v>2233</v>
      </c>
      <c r="F19" s="171"/>
      <c r="G19" s="172" t="s">
        <v>13</v>
      </c>
      <c r="H19" s="171" t="s">
        <v>14</v>
      </c>
      <c r="I19" s="173">
        <v>8765.7800000000007</v>
      </c>
      <c r="J19" s="4">
        <v>3695</v>
      </c>
      <c r="K19" s="3">
        <f t="shared" si="0"/>
        <v>32389557</v>
      </c>
      <c r="L19" s="161"/>
      <c r="M19" s="153"/>
    </row>
    <row r="20" spans="1:13" ht="30" customHeight="1" thickBot="1">
      <c r="A20" s="153"/>
      <c r="B20" s="160"/>
      <c r="C20" s="174" t="s">
        <v>2168</v>
      </c>
      <c r="D20" s="175"/>
      <c r="E20" s="175"/>
      <c r="F20" s="175"/>
      <c r="G20" s="176"/>
      <c r="H20" s="175"/>
      <c r="I20" s="173"/>
      <c r="J20" s="177"/>
      <c r="K20" s="178">
        <f>SUM(K15:K19)</f>
        <v>143991957</v>
      </c>
      <c r="L20" s="161"/>
      <c r="M20" s="153"/>
    </row>
    <row r="21" spans="1:13" ht="30" customHeight="1" thickBot="1">
      <c r="A21" s="153"/>
      <c r="B21" s="160"/>
      <c r="C21" s="167"/>
      <c r="D21" s="168"/>
      <c r="E21" s="168"/>
      <c r="F21" s="168"/>
      <c r="G21" s="235" t="s">
        <v>2337</v>
      </c>
      <c r="H21" s="168"/>
      <c r="I21" s="168"/>
      <c r="J21" s="179"/>
      <c r="K21" s="180"/>
      <c r="L21" s="161"/>
      <c r="M21" s="153"/>
    </row>
    <row r="22" spans="1:13" ht="36.6" customHeight="1">
      <c r="A22" s="153"/>
      <c r="B22" s="160"/>
      <c r="C22" s="170" t="s">
        <v>15</v>
      </c>
      <c r="D22" s="171"/>
      <c r="E22" s="171" t="s">
        <v>2228</v>
      </c>
      <c r="F22" s="171" t="s">
        <v>2196</v>
      </c>
      <c r="G22" s="172" t="s">
        <v>16</v>
      </c>
      <c r="H22" s="171" t="s">
        <v>17</v>
      </c>
      <c r="I22" s="173">
        <v>9166.149999999996</v>
      </c>
      <c r="J22" s="4">
        <v>42264</v>
      </c>
      <c r="K22" s="3">
        <f t="shared" ref="K22:K24" si="1">ROUND(J22*I22,0)</f>
        <v>387398164</v>
      </c>
      <c r="L22" s="161"/>
      <c r="M22" s="153"/>
    </row>
    <row r="23" spans="1:13" ht="36.6" customHeight="1">
      <c r="A23" s="153"/>
      <c r="B23" s="160"/>
      <c r="C23" s="170" t="s">
        <v>18</v>
      </c>
      <c r="D23" s="171"/>
      <c r="E23" s="171" t="s">
        <v>2229</v>
      </c>
      <c r="F23" s="171" t="s">
        <v>2197</v>
      </c>
      <c r="G23" s="172" t="s">
        <v>19</v>
      </c>
      <c r="H23" s="171" t="s">
        <v>17</v>
      </c>
      <c r="I23" s="173">
        <v>315.71999999999997</v>
      </c>
      <c r="J23" s="4">
        <v>56299</v>
      </c>
      <c r="K23" s="3">
        <f t="shared" si="1"/>
        <v>17774720</v>
      </c>
      <c r="L23" s="161"/>
      <c r="M23" s="153"/>
    </row>
    <row r="24" spans="1:13" s="153" customFormat="1" ht="36.6" customHeight="1">
      <c r="B24" s="160"/>
      <c r="C24" s="170" t="s">
        <v>20</v>
      </c>
      <c r="D24" s="181"/>
      <c r="E24" s="181" t="s">
        <v>2230</v>
      </c>
      <c r="F24" s="181" t="s">
        <v>2198</v>
      </c>
      <c r="G24" s="198" t="s">
        <v>21</v>
      </c>
      <c r="H24" s="181" t="s">
        <v>17</v>
      </c>
      <c r="I24" s="173">
        <v>36.489999999999995</v>
      </c>
      <c r="J24" s="4">
        <v>84533</v>
      </c>
      <c r="K24" s="3">
        <f t="shared" si="1"/>
        <v>3084609</v>
      </c>
      <c r="L24" s="161"/>
    </row>
    <row r="25" spans="1:13" ht="30" customHeight="1" thickBot="1">
      <c r="A25" s="153"/>
      <c r="B25" s="160"/>
      <c r="C25" s="174" t="s">
        <v>2168</v>
      </c>
      <c r="D25" s="182"/>
      <c r="E25" s="183"/>
      <c r="F25" s="182"/>
      <c r="G25" s="236"/>
      <c r="H25" s="182"/>
      <c r="I25" s="173"/>
      <c r="J25" s="184"/>
      <c r="K25" s="178">
        <f>SUM(K22:K24)</f>
        <v>408257493</v>
      </c>
      <c r="L25" s="161"/>
      <c r="M25" s="153"/>
    </row>
    <row r="26" spans="1:13" ht="30" customHeight="1" thickBot="1">
      <c r="A26" s="153"/>
      <c r="B26" s="160"/>
      <c r="C26" s="167"/>
      <c r="D26" s="168"/>
      <c r="E26" s="168"/>
      <c r="F26" s="168"/>
      <c r="G26" s="235" t="s">
        <v>2338</v>
      </c>
      <c r="H26" s="168"/>
      <c r="I26" s="168"/>
      <c r="J26" s="179"/>
      <c r="K26" s="180"/>
      <c r="L26" s="161"/>
      <c r="M26" s="153"/>
    </row>
    <row r="27" spans="1:13" ht="51" customHeight="1">
      <c r="A27" s="153"/>
      <c r="B27" s="160"/>
      <c r="C27" s="170" t="s">
        <v>22</v>
      </c>
      <c r="D27" s="185"/>
      <c r="E27" s="185"/>
      <c r="F27" s="185" t="s">
        <v>2199</v>
      </c>
      <c r="G27" s="186" t="s">
        <v>23</v>
      </c>
      <c r="H27" s="185" t="s">
        <v>17</v>
      </c>
      <c r="I27" s="173">
        <v>6196.3884800000005</v>
      </c>
      <c r="J27" s="4">
        <v>24810</v>
      </c>
      <c r="K27" s="3">
        <f t="shared" ref="K27:K29" si="2">ROUND(J27*I27,0)</f>
        <v>153732398</v>
      </c>
      <c r="L27" s="161"/>
      <c r="M27" s="153"/>
    </row>
    <row r="28" spans="1:13" ht="49.8" customHeight="1">
      <c r="A28" s="153"/>
      <c r="B28" s="160"/>
      <c r="C28" s="170" t="s">
        <v>24</v>
      </c>
      <c r="D28" s="171"/>
      <c r="E28" s="171"/>
      <c r="F28" s="171" t="s">
        <v>2200</v>
      </c>
      <c r="G28" s="186" t="s">
        <v>25</v>
      </c>
      <c r="H28" s="185" t="s">
        <v>17</v>
      </c>
      <c r="I28" s="173">
        <v>968.09860000000003</v>
      </c>
      <c r="J28" s="4">
        <v>124768</v>
      </c>
      <c r="K28" s="3">
        <f t="shared" si="2"/>
        <v>120787726</v>
      </c>
      <c r="L28" s="161"/>
      <c r="M28" s="153"/>
    </row>
    <row r="29" spans="1:13" ht="77.400000000000006" customHeight="1">
      <c r="A29" s="153"/>
      <c r="B29" s="160"/>
      <c r="C29" s="170" t="s">
        <v>26</v>
      </c>
      <c r="D29" s="185"/>
      <c r="E29" s="185"/>
      <c r="F29" s="185" t="s">
        <v>2201</v>
      </c>
      <c r="G29" s="186" t="s">
        <v>27</v>
      </c>
      <c r="H29" s="185" t="s">
        <v>17</v>
      </c>
      <c r="I29" s="173">
        <v>2063.1922000000004</v>
      </c>
      <c r="J29" s="4">
        <v>154949</v>
      </c>
      <c r="K29" s="3">
        <f t="shared" si="2"/>
        <v>319689568</v>
      </c>
      <c r="L29" s="161"/>
      <c r="M29" s="153"/>
    </row>
    <row r="30" spans="1:13" ht="30" customHeight="1" thickBot="1">
      <c r="A30" s="153"/>
      <c r="B30" s="160"/>
      <c r="C30" s="187" t="s">
        <v>2168</v>
      </c>
      <c r="D30" s="188"/>
      <c r="E30" s="188"/>
      <c r="F30" s="188"/>
      <c r="G30" s="189"/>
      <c r="H30" s="188"/>
      <c r="I30" s="173"/>
      <c r="J30" s="190"/>
      <c r="K30" s="191">
        <f>SUM(K27:K29)</f>
        <v>594209692</v>
      </c>
      <c r="L30" s="161"/>
      <c r="M30" s="153"/>
    </row>
    <row r="31" spans="1:13" ht="30" customHeight="1" thickBot="1">
      <c r="A31" s="153"/>
      <c r="B31" s="160"/>
      <c r="C31" s="167"/>
      <c r="D31" s="168"/>
      <c r="E31" s="168"/>
      <c r="F31" s="168"/>
      <c r="G31" s="235" t="s">
        <v>2339</v>
      </c>
      <c r="H31" s="168"/>
      <c r="I31" s="168"/>
      <c r="J31" s="179"/>
      <c r="K31" s="180"/>
      <c r="L31" s="161"/>
      <c r="M31" s="153"/>
    </row>
    <row r="32" spans="1:13" ht="38.4" customHeight="1">
      <c r="A32" s="153"/>
      <c r="B32" s="160"/>
      <c r="C32" s="170" t="s">
        <v>28</v>
      </c>
      <c r="D32" s="185"/>
      <c r="E32" s="185"/>
      <c r="F32" s="185" t="s">
        <v>2202</v>
      </c>
      <c r="G32" s="186" t="s">
        <v>29</v>
      </c>
      <c r="H32" s="185" t="s">
        <v>17</v>
      </c>
      <c r="I32" s="173">
        <v>3322.0007999999993</v>
      </c>
      <c r="J32" s="4">
        <v>56493</v>
      </c>
      <c r="K32" s="3">
        <f t="shared" ref="K32" si="3">ROUND(J32*I32,0)</f>
        <v>187669791</v>
      </c>
      <c r="L32" s="161"/>
      <c r="M32" s="153"/>
    </row>
    <row r="33" spans="1:13" ht="30" customHeight="1" thickBot="1">
      <c r="A33" s="153"/>
      <c r="B33" s="160"/>
      <c r="C33" s="174" t="s">
        <v>2168</v>
      </c>
      <c r="D33" s="192"/>
      <c r="E33" s="192"/>
      <c r="F33" s="192"/>
      <c r="G33" s="194"/>
      <c r="H33" s="193"/>
      <c r="I33" s="173"/>
      <c r="J33" s="177"/>
      <c r="K33" s="178">
        <f>SUM(K32)</f>
        <v>187669791</v>
      </c>
      <c r="L33" s="161"/>
      <c r="M33" s="153"/>
    </row>
    <row r="34" spans="1:13" ht="30" customHeight="1" thickBot="1">
      <c r="A34" s="153"/>
      <c r="B34" s="160"/>
      <c r="C34" s="167"/>
      <c r="D34" s="168"/>
      <c r="E34" s="168"/>
      <c r="F34" s="168"/>
      <c r="G34" s="235" t="s">
        <v>2340</v>
      </c>
      <c r="H34" s="168"/>
      <c r="I34" s="168"/>
      <c r="J34" s="179"/>
      <c r="K34" s="180"/>
      <c r="L34" s="161"/>
      <c r="M34" s="153"/>
    </row>
    <row r="35" spans="1:13" ht="30" customHeight="1">
      <c r="A35" s="153"/>
      <c r="B35" s="160"/>
      <c r="C35" s="170" t="s">
        <v>30</v>
      </c>
      <c r="D35" s="185"/>
      <c r="E35" s="185"/>
      <c r="F35" s="185" t="s">
        <v>2203</v>
      </c>
      <c r="G35" s="186" t="s">
        <v>32</v>
      </c>
      <c r="H35" s="185" t="s">
        <v>17</v>
      </c>
      <c r="I35" s="248">
        <v>7.8929999999999998</v>
      </c>
      <c r="J35" s="4">
        <v>45783</v>
      </c>
      <c r="K35" s="3">
        <f t="shared" ref="K35:K38" si="4">ROUND(J35*I35,0)</f>
        <v>361365</v>
      </c>
      <c r="L35" s="161"/>
      <c r="M35" s="153"/>
    </row>
    <row r="36" spans="1:13" ht="30" customHeight="1">
      <c r="A36" s="153"/>
      <c r="B36" s="160"/>
      <c r="C36" s="170" t="s">
        <v>31</v>
      </c>
      <c r="D36" s="185"/>
      <c r="E36" s="185"/>
      <c r="F36" s="185" t="s">
        <v>2204</v>
      </c>
      <c r="G36" s="186" t="s">
        <v>34</v>
      </c>
      <c r="H36" s="185" t="s">
        <v>17</v>
      </c>
      <c r="I36" s="173">
        <v>0.91225000000000001</v>
      </c>
      <c r="J36" s="4">
        <v>68680</v>
      </c>
      <c r="K36" s="3">
        <f t="shared" si="4"/>
        <v>62653</v>
      </c>
      <c r="L36" s="161"/>
      <c r="M36" s="153"/>
    </row>
    <row r="37" spans="1:13" ht="30" customHeight="1">
      <c r="A37" s="153"/>
      <c r="B37" s="160"/>
      <c r="C37" s="170" t="s">
        <v>33</v>
      </c>
      <c r="D37" s="185"/>
      <c r="E37" s="185"/>
      <c r="F37" s="185" t="s">
        <v>2205</v>
      </c>
      <c r="G37" s="186" t="s">
        <v>36</v>
      </c>
      <c r="H37" s="185" t="s">
        <v>37</v>
      </c>
      <c r="I37" s="173">
        <v>1558.3608888888903</v>
      </c>
      <c r="J37" s="4">
        <v>22045</v>
      </c>
      <c r="K37" s="3">
        <f t="shared" si="4"/>
        <v>34354066</v>
      </c>
      <c r="L37" s="161"/>
      <c r="M37" s="153"/>
    </row>
    <row r="38" spans="1:13" ht="30" customHeight="1">
      <c r="A38" s="153"/>
      <c r="B38" s="160"/>
      <c r="C38" s="170" t="s">
        <v>35</v>
      </c>
      <c r="D38" s="185"/>
      <c r="E38" s="185"/>
      <c r="F38" s="185" t="s">
        <v>2206</v>
      </c>
      <c r="G38" s="186" t="s">
        <v>235</v>
      </c>
      <c r="H38" s="185" t="s">
        <v>62</v>
      </c>
      <c r="I38" s="173">
        <v>8293.3847999999998</v>
      </c>
      <c r="J38" s="4">
        <v>58605</v>
      </c>
      <c r="K38" s="3">
        <f t="shared" si="4"/>
        <v>486033816</v>
      </c>
      <c r="L38" s="161"/>
      <c r="M38" s="153"/>
    </row>
    <row r="39" spans="1:13" ht="30" customHeight="1" thickBot="1">
      <c r="A39" s="153"/>
      <c r="B39" s="160"/>
      <c r="C39" s="174" t="s">
        <v>2168</v>
      </c>
      <c r="D39" s="192"/>
      <c r="E39" s="192"/>
      <c r="F39" s="192"/>
      <c r="G39" s="194"/>
      <c r="H39" s="193"/>
      <c r="I39" s="173"/>
      <c r="J39" s="177"/>
      <c r="K39" s="178">
        <f>SUM(K35:K38)</f>
        <v>520811900</v>
      </c>
      <c r="L39" s="161"/>
      <c r="M39" s="153"/>
    </row>
    <row r="40" spans="1:13" ht="30" customHeight="1" thickBot="1">
      <c r="A40" s="153"/>
      <c r="B40" s="160"/>
      <c r="C40" s="167"/>
      <c r="D40" s="168"/>
      <c r="E40" s="168"/>
      <c r="F40" s="168"/>
      <c r="G40" s="235" t="s">
        <v>2341</v>
      </c>
      <c r="H40" s="168"/>
      <c r="I40" s="168"/>
      <c r="J40" s="179"/>
      <c r="K40" s="180"/>
      <c r="L40" s="161"/>
      <c r="M40" s="153"/>
    </row>
    <row r="41" spans="1:13" ht="30" customHeight="1">
      <c r="A41" s="153"/>
      <c r="B41" s="160"/>
      <c r="C41" s="170" t="s">
        <v>38</v>
      </c>
      <c r="D41" s="171"/>
      <c r="E41" s="171"/>
      <c r="F41" s="171" t="s">
        <v>2207</v>
      </c>
      <c r="G41" s="172" t="s">
        <v>236</v>
      </c>
      <c r="H41" s="171" t="s">
        <v>62</v>
      </c>
      <c r="I41" s="173">
        <v>821.3399999999998</v>
      </c>
      <c r="J41" s="4">
        <v>57256</v>
      </c>
      <c r="K41" s="3">
        <f t="shared" ref="K41" si="5">ROUND(J41*I41,0)</f>
        <v>47026643</v>
      </c>
      <c r="L41" s="161"/>
      <c r="M41" s="153"/>
    </row>
    <row r="42" spans="1:13" ht="30" customHeight="1" thickBot="1">
      <c r="A42" s="153"/>
      <c r="B42" s="160"/>
      <c r="C42" s="174" t="s">
        <v>2168</v>
      </c>
      <c r="D42" s="182"/>
      <c r="E42" s="183"/>
      <c r="F42" s="182"/>
      <c r="G42" s="236"/>
      <c r="H42" s="182"/>
      <c r="I42" s="173"/>
      <c r="J42" s="184"/>
      <c r="K42" s="178">
        <f>SUM(K41)</f>
        <v>47026643</v>
      </c>
      <c r="L42" s="161"/>
      <c r="M42" s="153"/>
    </row>
    <row r="43" spans="1:13" ht="30" customHeight="1" thickBot="1">
      <c r="A43" s="153"/>
      <c r="B43" s="160"/>
      <c r="C43" s="167"/>
      <c r="D43" s="168"/>
      <c r="E43" s="168"/>
      <c r="F43" s="168"/>
      <c r="G43" s="235" t="s">
        <v>2342</v>
      </c>
      <c r="H43" s="168"/>
      <c r="I43" s="168"/>
      <c r="J43" s="179"/>
      <c r="K43" s="180"/>
      <c r="L43" s="161"/>
      <c r="M43" s="153"/>
    </row>
    <row r="44" spans="1:13" ht="45" customHeight="1">
      <c r="A44" s="153"/>
      <c r="B44" s="160"/>
      <c r="C44" s="170" t="s">
        <v>41</v>
      </c>
      <c r="D44" s="185"/>
      <c r="E44" s="185"/>
      <c r="F44" s="185" t="s">
        <v>2208</v>
      </c>
      <c r="G44" s="186" t="s">
        <v>68</v>
      </c>
      <c r="H44" s="185" t="s">
        <v>17</v>
      </c>
      <c r="I44" s="173">
        <v>821.3399999999998</v>
      </c>
      <c r="J44" s="4">
        <v>269099</v>
      </c>
      <c r="K44" s="3">
        <f t="shared" ref="K44:K46" si="6">ROUND(J44*I44,0)</f>
        <v>221021773</v>
      </c>
      <c r="L44" s="161"/>
      <c r="M44" s="153"/>
    </row>
    <row r="45" spans="1:13" ht="36" customHeight="1">
      <c r="A45" s="153"/>
      <c r="B45" s="160"/>
      <c r="C45" s="170" t="s">
        <v>44</v>
      </c>
      <c r="D45" s="171"/>
      <c r="E45" s="171"/>
      <c r="F45" s="171" t="s">
        <v>2209</v>
      </c>
      <c r="G45" s="186" t="s">
        <v>239</v>
      </c>
      <c r="H45" s="185" t="s">
        <v>17</v>
      </c>
      <c r="I45" s="173">
        <v>1368.9500000000007</v>
      </c>
      <c r="J45" s="4">
        <v>273444</v>
      </c>
      <c r="K45" s="3">
        <f t="shared" si="6"/>
        <v>374331164</v>
      </c>
      <c r="L45" s="161"/>
      <c r="M45" s="153"/>
    </row>
    <row r="46" spans="1:13" ht="49.2" customHeight="1">
      <c r="A46" s="153"/>
      <c r="B46" s="160"/>
      <c r="C46" s="170" t="s">
        <v>46</v>
      </c>
      <c r="D46" s="185"/>
      <c r="E46" s="185"/>
      <c r="F46" s="185" t="s">
        <v>2210</v>
      </c>
      <c r="G46" s="186" t="s">
        <v>240</v>
      </c>
      <c r="H46" s="185" t="s">
        <v>17</v>
      </c>
      <c r="I46" s="173">
        <v>821.3399999999998</v>
      </c>
      <c r="J46" s="4">
        <v>1500220</v>
      </c>
      <c r="K46" s="3">
        <f t="shared" si="6"/>
        <v>1232190695</v>
      </c>
      <c r="L46" s="161"/>
      <c r="M46" s="153"/>
    </row>
    <row r="47" spans="1:13" ht="30" customHeight="1" thickBot="1">
      <c r="A47" s="153"/>
      <c r="B47" s="160"/>
      <c r="C47" s="187" t="s">
        <v>2168</v>
      </c>
      <c r="D47" s="188"/>
      <c r="E47" s="188"/>
      <c r="F47" s="188"/>
      <c r="G47" s="189"/>
      <c r="H47" s="188"/>
      <c r="I47" s="173"/>
      <c r="J47" s="190"/>
      <c r="K47" s="191">
        <f>SUM(K44:K46)</f>
        <v>1827543632</v>
      </c>
      <c r="L47" s="161"/>
      <c r="M47" s="153"/>
    </row>
    <row r="48" spans="1:13" ht="30" customHeight="1" thickBot="1">
      <c r="A48" s="153"/>
      <c r="B48" s="160"/>
      <c r="C48" s="167"/>
      <c r="D48" s="168"/>
      <c r="E48" s="168"/>
      <c r="F48" s="168"/>
      <c r="G48" s="235" t="s">
        <v>2343</v>
      </c>
      <c r="H48" s="168"/>
      <c r="I48" s="168"/>
      <c r="J48" s="179"/>
      <c r="K48" s="180"/>
      <c r="L48" s="161"/>
      <c r="M48" s="153"/>
    </row>
    <row r="49" spans="1:13" ht="66.599999999999994" customHeight="1">
      <c r="A49" s="153"/>
      <c r="B49" s="160"/>
      <c r="C49" s="170" t="s">
        <v>237</v>
      </c>
      <c r="D49" s="185"/>
      <c r="E49" s="185"/>
      <c r="F49" s="185" t="s">
        <v>2211</v>
      </c>
      <c r="G49" s="186" t="s">
        <v>39</v>
      </c>
      <c r="H49" s="185" t="s">
        <v>14</v>
      </c>
      <c r="I49" s="173">
        <v>7901.7800000000007</v>
      </c>
      <c r="J49" s="4">
        <v>105429</v>
      </c>
      <c r="K49" s="3">
        <f t="shared" ref="K49:K50" si="7">ROUND(J49*I49,0)</f>
        <v>833076764</v>
      </c>
      <c r="L49" s="161"/>
      <c r="M49" s="153"/>
    </row>
    <row r="50" spans="1:13" ht="64.8" customHeight="1">
      <c r="A50" s="153"/>
      <c r="B50" s="160"/>
      <c r="C50" s="170" t="s">
        <v>238</v>
      </c>
      <c r="D50" s="185"/>
      <c r="E50" s="185"/>
      <c r="F50" s="185" t="s">
        <v>2212</v>
      </c>
      <c r="G50" s="186" t="s">
        <v>40</v>
      </c>
      <c r="H50" s="185" t="s">
        <v>14</v>
      </c>
      <c r="I50" s="173">
        <v>864</v>
      </c>
      <c r="J50" s="4">
        <v>153526</v>
      </c>
      <c r="K50" s="3">
        <f t="shared" si="7"/>
        <v>132646464</v>
      </c>
      <c r="L50" s="161"/>
      <c r="M50" s="153"/>
    </row>
    <row r="51" spans="1:13" ht="30" customHeight="1" thickBot="1">
      <c r="A51" s="153"/>
      <c r="B51" s="160"/>
      <c r="C51" s="174" t="s">
        <v>2168</v>
      </c>
      <c r="D51" s="192"/>
      <c r="E51" s="192"/>
      <c r="F51" s="192"/>
      <c r="G51" s="194"/>
      <c r="H51" s="193"/>
      <c r="I51" s="173"/>
      <c r="J51" s="177"/>
      <c r="K51" s="178">
        <f>SUM(K49:K50)</f>
        <v>965723228</v>
      </c>
      <c r="L51" s="161"/>
      <c r="M51" s="153"/>
    </row>
    <row r="52" spans="1:13" ht="30" customHeight="1" thickBot="1">
      <c r="A52" s="153"/>
      <c r="B52" s="160"/>
      <c r="C52" s="167"/>
      <c r="D52" s="168"/>
      <c r="E52" s="168"/>
      <c r="F52" s="168"/>
      <c r="G52" s="235" t="s">
        <v>2344</v>
      </c>
      <c r="H52" s="168"/>
      <c r="I52" s="168"/>
      <c r="J52" s="179"/>
      <c r="K52" s="180"/>
      <c r="L52" s="161"/>
      <c r="M52" s="153"/>
    </row>
    <row r="53" spans="1:13" ht="61.8" customHeight="1">
      <c r="A53" s="153"/>
      <c r="B53" s="160"/>
      <c r="C53" s="170" t="s">
        <v>241</v>
      </c>
      <c r="D53" s="185"/>
      <c r="E53" s="185"/>
      <c r="F53" s="185" t="s">
        <v>2213</v>
      </c>
      <c r="G53" s="186" t="s">
        <v>42</v>
      </c>
      <c r="H53" s="185" t="s">
        <v>43</v>
      </c>
      <c r="I53" s="173">
        <v>1</v>
      </c>
      <c r="J53" s="4">
        <v>3620762</v>
      </c>
      <c r="K53" s="3">
        <f t="shared" ref="K53:K58" si="8">ROUND(J53*I53,0)</f>
        <v>3620762</v>
      </c>
      <c r="L53" s="161"/>
      <c r="M53" s="153"/>
    </row>
    <row r="54" spans="1:13" ht="61.8" customHeight="1">
      <c r="A54" s="153"/>
      <c r="B54" s="160"/>
      <c r="C54" s="170" t="s">
        <v>242</v>
      </c>
      <c r="D54" s="185"/>
      <c r="E54" s="185" t="s">
        <v>2223</v>
      </c>
      <c r="F54" s="185"/>
      <c r="G54" s="186" t="s">
        <v>45</v>
      </c>
      <c r="H54" s="185" t="s">
        <v>43</v>
      </c>
      <c r="I54" s="173">
        <v>116</v>
      </c>
      <c r="J54" s="4">
        <v>3882588</v>
      </c>
      <c r="K54" s="3">
        <f t="shared" si="8"/>
        <v>450380208</v>
      </c>
      <c r="L54" s="161"/>
      <c r="M54" s="153"/>
    </row>
    <row r="55" spans="1:13" ht="61.8" customHeight="1">
      <c r="A55" s="153"/>
      <c r="B55" s="160"/>
      <c r="C55" s="170" t="s">
        <v>243</v>
      </c>
      <c r="D55" s="185"/>
      <c r="E55" s="185" t="s">
        <v>2224</v>
      </c>
      <c r="F55" s="185"/>
      <c r="G55" s="186" t="s">
        <v>47</v>
      </c>
      <c r="H55" s="185" t="s">
        <v>43</v>
      </c>
      <c r="I55" s="173">
        <v>25</v>
      </c>
      <c r="J55" s="4">
        <v>4419557</v>
      </c>
      <c r="K55" s="3">
        <f t="shared" si="8"/>
        <v>110488925</v>
      </c>
      <c r="L55" s="161"/>
      <c r="M55" s="153"/>
    </row>
    <row r="56" spans="1:13" ht="61.8" customHeight="1">
      <c r="A56" s="153"/>
      <c r="B56" s="160"/>
      <c r="C56" s="170" t="s">
        <v>244</v>
      </c>
      <c r="D56" s="185"/>
      <c r="E56" s="185" t="s">
        <v>2225</v>
      </c>
      <c r="F56" s="185"/>
      <c r="G56" s="186" t="s">
        <v>48</v>
      </c>
      <c r="H56" s="185" t="s">
        <v>43</v>
      </c>
      <c r="I56" s="173">
        <v>9</v>
      </c>
      <c r="J56" s="4">
        <v>4896711</v>
      </c>
      <c r="K56" s="3">
        <f t="shared" si="8"/>
        <v>44070399</v>
      </c>
      <c r="L56" s="161"/>
      <c r="M56" s="153"/>
    </row>
    <row r="57" spans="1:13" ht="61.8" customHeight="1">
      <c r="A57" s="153"/>
      <c r="B57" s="160"/>
      <c r="C57" s="170" t="s">
        <v>245</v>
      </c>
      <c r="D57" s="185"/>
      <c r="E57" s="185" t="s">
        <v>2226</v>
      </c>
      <c r="F57" s="185"/>
      <c r="G57" s="186" t="s">
        <v>49</v>
      </c>
      <c r="H57" s="185" t="s">
        <v>43</v>
      </c>
      <c r="I57" s="173">
        <v>3</v>
      </c>
      <c r="J57" s="4">
        <v>5464629</v>
      </c>
      <c r="K57" s="3">
        <f t="shared" si="8"/>
        <v>16393887</v>
      </c>
      <c r="L57" s="161"/>
      <c r="M57" s="153"/>
    </row>
    <row r="58" spans="1:13" ht="61.8" customHeight="1">
      <c r="A58" s="153"/>
      <c r="B58" s="160"/>
      <c r="C58" s="170" t="s">
        <v>246</v>
      </c>
      <c r="D58" s="185"/>
      <c r="E58" s="185" t="s">
        <v>2227</v>
      </c>
      <c r="F58" s="185"/>
      <c r="G58" s="186" t="s">
        <v>50</v>
      </c>
      <c r="H58" s="185" t="s">
        <v>43</v>
      </c>
      <c r="I58" s="173">
        <v>6</v>
      </c>
      <c r="J58" s="4">
        <v>6054307</v>
      </c>
      <c r="K58" s="3">
        <f t="shared" si="8"/>
        <v>36325842</v>
      </c>
      <c r="L58" s="161"/>
      <c r="M58" s="153"/>
    </row>
    <row r="59" spans="1:13" ht="30" customHeight="1" thickBot="1">
      <c r="A59" s="153"/>
      <c r="B59" s="160"/>
      <c r="C59" s="174" t="s">
        <v>2168</v>
      </c>
      <c r="D59" s="192"/>
      <c r="E59" s="192"/>
      <c r="F59" s="192"/>
      <c r="G59" s="194"/>
      <c r="H59" s="193"/>
      <c r="I59" s="173"/>
      <c r="J59" s="177"/>
      <c r="K59" s="178">
        <f>SUM(K53:K58)</f>
        <v>661280023</v>
      </c>
      <c r="L59" s="161"/>
      <c r="M59" s="153"/>
    </row>
    <row r="60" spans="1:13" ht="30" customHeight="1" thickBot="1">
      <c r="A60" s="153"/>
      <c r="B60" s="160"/>
      <c r="C60" s="167"/>
      <c r="D60" s="168"/>
      <c r="E60" s="168"/>
      <c r="F60" s="168"/>
      <c r="G60" s="235" t="s">
        <v>2345</v>
      </c>
      <c r="H60" s="168"/>
      <c r="I60" s="168"/>
      <c r="J60" s="179"/>
      <c r="K60" s="180"/>
      <c r="L60" s="161"/>
      <c r="M60" s="153"/>
    </row>
    <row r="61" spans="1:13" ht="51" customHeight="1">
      <c r="A61" s="153"/>
      <c r="B61" s="160"/>
      <c r="C61" s="170" t="s">
        <v>247</v>
      </c>
      <c r="D61" s="171"/>
      <c r="E61" s="171"/>
      <c r="F61" s="171" t="s">
        <v>2322</v>
      </c>
      <c r="G61" s="172" t="s">
        <v>262</v>
      </c>
      <c r="H61" s="171" t="s">
        <v>43</v>
      </c>
      <c r="I61" s="173">
        <v>150</v>
      </c>
      <c r="J61" s="4">
        <v>186141</v>
      </c>
      <c r="K61" s="3">
        <f t="shared" ref="K61:K68" si="9">ROUND(J61*I61,0)</f>
        <v>27921150</v>
      </c>
      <c r="L61" s="161"/>
      <c r="M61" s="153"/>
    </row>
    <row r="62" spans="1:13" ht="63.6" customHeight="1">
      <c r="A62" s="153"/>
      <c r="B62" s="160"/>
      <c r="C62" s="170" t="s">
        <v>248</v>
      </c>
      <c r="D62" s="171"/>
      <c r="E62" s="171"/>
      <c r="F62" s="171" t="s">
        <v>2323</v>
      </c>
      <c r="G62" s="172" t="s">
        <v>121</v>
      </c>
      <c r="H62" s="171" t="s">
        <v>56</v>
      </c>
      <c r="I62" s="173">
        <v>1184</v>
      </c>
      <c r="J62" s="4">
        <v>834644</v>
      </c>
      <c r="K62" s="3">
        <f t="shared" si="9"/>
        <v>988218496</v>
      </c>
      <c r="L62" s="161"/>
      <c r="M62" s="153"/>
    </row>
    <row r="63" spans="1:13" ht="30" customHeight="1">
      <c r="A63" s="153"/>
      <c r="B63" s="160"/>
      <c r="C63" s="170" t="s">
        <v>249</v>
      </c>
      <c r="D63" s="171"/>
      <c r="E63" s="171"/>
      <c r="F63" s="171" t="s">
        <v>2324</v>
      </c>
      <c r="G63" s="172" t="s">
        <v>122</v>
      </c>
      <c r="H63" s="171" t="s">
        <v>56</v>
      </c>
      <c r="I63" s="173">
        <v>935</v>
      </c>
      <c r="J63" s="4">
        <v>296471</v>
      </c>
      <c r="K63" s="3">
        <f t="shared" si="9"/>
        <v>277200385</v>
      </c>
      <c r="L63" s="161"/>
      <c r="M63" s="153"/>
    </row>
    <row r="64" spans="1:13" ht="30" customHeight="1">
      <c r="A64" s="153"/>
      <c r="B64" s="160"/>
      <c r="C64" s="170" t="s">
        <v>250</v>
      </c>
      <c r="D64" s="171"/>
      <c r="E64" s="171"/>
      <c r="F64" s="171" t="s">
        <v>2325</v>
      </c>
      <c r="G64" s="172" t="s">
        <v>123</v>
      </c>
      <c r="H64" s="171" t="s">
        <v>56</v>
      </c>
      <c r="I64" s="173">
        <v>98</v>
      </c>
      <c r="J64" s="4">
        <v>331203</v>
      </c>
      <c r="K64" s="3">
        <f t="shared" si="9"/>
        <v>32457894</v>
      </c>
      <c r="L64" s="161"/>
      <c r="M64" s="153"/>
    </row>
    <row r="65" spans="1:13" ht="30" customHeight="1">
      <c r="A65" s="153"/>
      <c r="B65" s="160"/>
      <c r="C65" s="170" t="s">
        <v>251</v>
      </c>
      <c r="D65" s="171"/>
      <c r="E65" s="171"/>
      <c r="F65" s="171" t="s">
        <v>2326</v>
      </c>
      <c r="G65" s="172" t="s">
        <v>124</v>
      </c>
      <c r="H65" s="171" t="s">
        <v>56</v>
      </c>
      <c r="I65" s="173">
        <v>95</v>
      </c>
      <c r="J65" s="4">
        <v>490483</v>
      </c>
      <c r="K65" s="3">
        <f t="shared" si="9"/>
        <v>46595885</v>
      </c>
      <c r="L65" s="161"/>
      <c r="M65" s="153"/>
    </row>
    <row r="66" spans="1:13" ht="30" customHeight="1">
      <c r="A66" s="153"/>
      <c r="B66" s="160"/>
      <c r="C66" s="170" t="s">
        <v>252</v>
      </c>
      <c r="D66" s="171"/>
      <c r="E66" s="171"/>
      <c r="F66" s="171" t="s">
        <v>2327</v>
      </c>
      <c r="G66" s="172" t="s">
        <v>125</v>
      </c>
      <c r="H66" s="171" t="s">
        <v>56</v>
      </c>
      <c r="I66" s="173">
        <v>56</v>
      </c>
      <c r="J66" s="4">
        <v>534877</v>
      </c>
      <c r="K66" s="3">
        <f t="shared" si="9"/>
        <v>29953112</v>
      </c>
      <c r="L66" s="161"/>
      <c r="M66" s="153"/>
    </row>
    <row r="67" spans="1:13" ht="30" customHeight="1">
      <c r="A67" s="153"/>
      <c r="B67" s="160"/>
      <c r="C67" s="170" t="s">
        <v>253</v>
      </c>
      <c r="D67" s="171"/>
      <c r="E67" s="171"/>
      <c r="F67" s="171" t="s">
        <v>2328</v>
      </c>
      <c r="G67" s="172" t="s">
        <v>126</v>
      </c>
      <c r="H67" s="171" t="s">
        <v>56</v>
      </c>
      <c r="I67" s="173">
        <v>1184</v>
      </c>
      <c r="J67" s="4">
        <v>231443</v>
      </c>
      <c r="K67" s="3">
        <f t="shared" si="9"/>
        <v>274028512</v>
      </c>
      <c r="L67" s="161"/>
      <c r="M67" s="153"/>
    </row>
    <row r="68" spans="1:13" ht="63.6" customHeight="1">
      <c r="A68" s="153"/>
      <c r="B68" s="160"/>
      <c r="C68" s="170" t="s">
        <v>254</v>
      </c>
      <c r="D68" s="171"/>
      <c r="E68" s="171"/>
      <c r="F68" s="171" t="s">
        <v>2329</v>
      </c>
      <c r="G68" s="172" t="s">
        <v>128</v>
      </c>
      <c r="H68" s="171" t="s">
        <v>14</v>
      </c>
      <c r="I68" s="248">
        <v>8288</v>
      </c>
      <c r="J68" s="276">
        <v>81436</v>
      </c>
      <c r="K68" s="3">
        <f t="shared" si="9"/>
        <v>674941568</v>
      </c>
      <c r="L68" s="161"/>
      <c r="M68" s="153"/>
    </row>
    <row r="69" spans="1:13" ht="30" customHeight="1" thickBot="1">
      <c r="A69" s="153"/>
      <c r="B69" s="160"/>
      <c r="C69" s="174" t="s">
        <v>2168</v>
      </c>
      <c r="D69" s="175"/>
      <c r="E69" s="175"/>
      <c r="F69" s="175"/>
      <c r="G69" s="176"/>
      <c r="H69" s="175"/>
      <c r="I69" s="173"/>
      <c r="J69" s="177"/>
      <c r="K69" s="178">
        <f>SUM(K61:K68)</f>
        <v>2351317002</v>
      </c>
      <c r="L69" s="161"/>
      <c r="M69" s="153"/>
    </row>
    <row r="70" spans="1:13" ht="30" customHeight="1" thickBot="1">
      <c r="A70" s="153"/>
      <c r="B70" s="160"/>
      <c r="C70" s="167"/>
      <c r="D70" s="168"/>
      <c r="E70" s="168"/>
      <c r="F70" s="168"/>
      <c r="G70" s="235" t="s">
        <v>255</v>
      </c>
      <c r="H70" s="168"/>
      <c r="I70" s="168"/>
      <c r="J70" s="179"/>
      <c r="K70" s="180"/>
      <c r="L70" s="161"/>
      <c r="M70" s="153"/>
    </row>
    <row r="71" spans="1:13" ht="30" customHeight="1" thickBot="1">
      <c r="A71" s="153"/>
      <c r="B71" s="160"/>
      <c r="C71" s="174" t="s">
        <v>2168</v>
      </c>
      <c r="D71" s="175"/>
      <c r="E71" s="175"/>
      <c r="F71" s="175"/>
      <c r="G71" s="176"/>
      <c r="H71" s="175"/>
      <c r="I71" s="173"/>
      <c r="J71" s="177"/>
      <c r="K71" s="178">
        <f>K69+K59+K51+K47+K42+K39+K33+K30+K25+K20</f>
        <v>7707831361</v>
      </c>
      <c r="L71" s="161"/>
      <c r="M71" s="153"/>
    </row>
    <row r="72" spans="1:13" ht="30" customHeight="1" thickBot="1">
      <c r="A72" s="153"/>
      <c r="B72" s="160"/>
      <c r="C72" s="167"/>
      <c r="D72" s="168"/>
      <c r="E72" s="168"/>
      <c r="F72" s="168"/>
      <c r="G72" s="235" t="s">
        <v>2346</v>
      </c>
      <c r="H72" s="168"/>
      <c r="I72" s="168"/>
      <c r="J72" s="179"/>
      <c r="K72" s="180"/>
      <c r="L72" s="161"/>
      <c r="M72" s="153"/>
    </row>
    <row r="73" spans="1:13" ht="30" customHeight="1" thickBot="1">
      <c r="A73" s="153"/>
      <c r="B73" s="160"/>
      <c r="C73" s="167"/>
      <c r="D73" s="168"/>
      <c r="E73" s="168"/>
      <c r="F73" s="168"/>
      <c r="G73" s="235" t="s">
        <v>2347</v>
      </c>
      <c r="H73" s="168"/>
      <c r="I73" s="168"/>
      <c r="J73" s="179"/>
      <c r="K73" s="180"/>
      <c r="L73" s="161"/>
      <c r="M73" s="153"/>
    </row>
    <row r="74" spans="1:13" ht="30" customHeight="1">
      <c r="A74" s="153"/>
      <c r="B74" s="160"/>
      <c r="C74" s="170" t="s">
        <v>52</v>
      </c>
      <c r="D74" s="171"/>
      <c r="E74" s="171" t="s">
        <v>2231</v>
      </c>
      <c r="F74" s="171"/>
      <c r="G74" s="172" t="s">
        <v>129</v>
      </c>
      <c r="H74" s="171" t="s">
        <v>5</v>
      </c>
      <c r="I74" s="173">
        <v>8</v>
      </c>
      <c r="J74" s="4">
        <v>517403</v>
      </c>
      <c r="K74" s="3">
        <f t="shared" ref="K74:K77" si="10">ROUND(J74*I74,0)</f>
        <v>4139224</v>
      </c>
      <c r="L74" s="161"/>
      <c r="M74" s="153"/>
    </row>
    <row r="75" spans="1:13" ht="30" customHeight="1">
      <c r="A75" s="153"/>
      <c r="B75" s="160"/>
      <c r="C75" s="170" t="s">
        <v>53</v>
      </c>
      <c r="D75" s="171"/>
      <c r="E75" s="171" t="s">
        <v>2232</v>
      </c>
      <c r="F75" s="171"/>
      <c r="G75" s="172" t="s">
        <v>130</v>
      </c>
      <c r="H75" s="171" t="s">
        <v>5</v>
      </c>
      <c r="I75" s="173">
        <v>8</v>
      </c>
      <c r="J75" s="4">
        <v>709582</v>
      </c>
      <c r="K75" s="3">
        <f t="shared" si="10"/>
        <v>5676656</v>
      </c>
      <c r="L75" s="161"/>
      <c r="M75" s="153"/>
    </row>
    <row r="76" spans="1:13" s="153" customFormat="1" ht="30" customHeight="1">
      <c r="B76" s="160"/>
      <c r="C76" s="170" t="s">
        <v>54</v>
      </c>
      <c r="D76" s="181"/>
      <c r="E76" s="181" t="s">
        <v>2234</v>
      </c>
      <c r="F76" s="181"/>
      <c r="G76" s="198" t="s">
        <v>131</v>
      </c>
      <c r="H76" s="181" t="s">
        <v>14</v>
      </c>
      <c r="I76" s="173">
        <v>149</v>
      </c>
      <c r="J76" s="4">
        <v>14632</v>
      </c>
      <c r="K76" s="3">
        <f t="shared" si="10"/>
        <v>2180168</v>
      </c>
      <c r="L76" s="161"/>
    </row>
    <row r="77" spans="1:13" ht="30" customHeight="1">
      <c r="B77" s="196"/>
      <c r="C77" s="170" t="s">
        <v>55</v>
      </c>
      <c r="D77" s="171"/>
      <c r="E77" s="171"/>
      <c r="F77" s="171" t="s">
        <v>2330</v>
      </c>
      <c r="G77" s="172" t="s">
        <v>132</v>
      </c>
      <c r="H77" s="171" t="s">
        <v>14</v>
      </c>
      <c r="I77" s="173">
        <v>149</v>
      </c>
      <c r="J77" s="4">
        <v>284754</v>
      </c>
      <c r="K77" s="3">
        <f t="shared" si="10"/>
        <v>42428346</v>
      </c>
      <c r="L77" s="197"/>
    </row>
    <row r="78" spans="1:13" ht="30" customHeight="1" thickBot="1">
      <c r="A78" s="153"/>
      <c r="B78" s="160"/>
      <c r="C78" s="174" t="s">
        <v>2168</v>
      </c>
      <c r="D78" s="182"/>
      <c r="E78" s="183"/>
      <c r="F78" s="182"/>
      <c r="G78" s="236"/>
      <c r="H78" s="182"/>
      <c r="I78" s="173"/>
      <c r="J78" s="184"/>
      <c r="K78" s="178">
        <f>SUM(K74:K77)</f>
        <v>54424394</v>
      </c>
      <c r="L78" s="161"/>
      <c r="M78" s="153"/>
    </row>
    <row r="79" spans="1:13" ht="30" customHeight="1" thickBot="1">
      <c r="A79" s="153"/>
      <c r="B79" s="160"/>
      <c r="C79" s="167"/>
      <c r="D79" s="168"/>
      <c r="E79" s="168"/>
      <c r="F79" s="168"/>
      <c r="G79" s="235" t="s">
        <v>2348</v>
      </c>
      <c r="H79" s="168"/>
      <c r="I79" s="168"/>
      <c r="J79" s="179"/>
      <c r="K79" s="180"/>
      <c r="L79" s="161"/>
      <c r="M79" s="153"/>
    </row>
    <row r="80" spans="1:13" ht="30" customHeight="1" thickBot="1">
      <c r="A80" s="153"/>
      <c r="B80" s="160"/>
      <c r="C80" s="167"/>
      <c r="D80" s="168"/>
      <c r="E80" s="168"/>
      <c r="F80" s="168"/>
      <c r="G80" s="235" t="s">
        <v>263</v>
      </c>
      <c r="H80" s="168"/>
      <c r="I80" s="168"/>
      <c r="J80" s="179"/>
      <c r="K80" s="180"/>
      <c r="L80" s="161"/>
      <c r="M80" s="153"/>
    </row>
    <row r="81" spans="1:13" ht="27.6">
      <c r="A81" s="153"/>
      <c r="B81" s="160"/>
      <c r="C81" s="170" t="s">
        <v>57</v>
      </c>
      <c r="D81" s="185"/>
      <c r="E81" s="185"/>
      <c r="F81" s="185" t="s">
        <v>2196</v>
      </c>
      <c r="G81" s="186" t="s">
        <v>16</v>
      </c>
      <c r="H81" s="185" t="s">
        <v>17</v>
      </c>
      <c r="I81" s="173">
        <v>80</v>
      </c>
      <c r="J81" s="4">
        <v>42264</v>
      </c>
      <c r="K81" s="3">
        <f t="shared" ref="K81:K89" si="11">ROUND(J81*I81,0)</f>
        <v>3381120</v>
      </c>
      <c r="L81" s="161"/>
      <c r="M81" s="153"/>
    </row>
    <row r="82" spans="1:13" ht="69">
      <c r="A82" s="153"/>
      <c r="B82" s="160"/>
      <c r="C82" s="170" t="s">
        <v>58</v>
      </c>
      <c r="D82" s="171"/>
      <c r="E82" s="171"/>
      <c r="F82" s="171" t="s">
        <v>2201</v>
      </c>
      <c r="G82" s="186" t="s">
        <v>27</v>
      </c>
      <c r="H82" s="185" t="s">
        <v>17</v>
      </c>
      <c r="I82" s="173">
        <v>22</v>
      </c>
      <c r="J82" s="4">
        <v>154949</v>
      </c>
      <c r="K82" s="3">
        <f t="shared" si="11"/>
        <v>3408878</v>
      </c>
      <c r="L82" s="161"/>
      <c r="M82" s="153"/>
    </row>
    <row r="83" spans="1:13" ht="27.6">
      <c r="A83" s="153"/>
      <c r="B83" s="160"/>
      <c r="C83" s="170" t="s">
        <v>59</v>
      </c>
      <c r="D83" s="185"/>
      <c r="E83" s="185"/>
      <c r="F83" s="185" t="s">
        <v>2202</v>
      </c>
      <c r="G83" s="186" t="s">
        <v>29</v>
      </c>
      <c r="H83" s="185" t="s">
        <v>17</v>
      </c>
      <c r="I83" s="173">
        <v>80</v>
      </c>
      <c r="J83" s="4">
        <v>56493</v>
      </c>
      <c r="K83" s="3">
        <f t="shared" si="11"/>
        <v>4519440</v>
      </c>
      <c r="L83" s="161"/>
      <c r="M83" s="153"/>
    </row>
    <row r="84" spans="1:13" s="153" customFormat="1" ht="41.4">
      <c r="B84" s="160"/>
      <c r="C84" s="170" t="s">
        <v>60</v>
      </c>
      <c r="D84" s="181"/>
      <c r="E84" s="181"/>
      <c r="F84" s="181" t="s">
        <v>938</v>
      </c>
      <c r="G84" s="198" t="s">
        <v>264</v>
      </c>
      <c r="H84" s="181" t="s">
        <v>17</v>
      </c>
      <c r="I84" s="173">
        <v>4.8499999999999996</v>
      </c>
      <c r="J84" s="4">
        <v>918079</v>
      </c>
      <c r="K84" s="3">
        <f t="shared" si="11"/>
        <v>4452683</v>
      </c>
      <c r="L84" s="161"/>
    </row>
    <row r="85" spans="1:13" ht="41.4">
      <c r="A85" s="153"/>
      <c r="B85" s="160"/>
      <c r="C85" s="170" t="s">
        <v>61</v>
      </c>
      <c r="D85" s="185"/>
      <c r="E85" s="185"/>
      <c r="F85" s="185" t="s">
        <v>957</v>
      </c>
      <c r="G85" s="186" t="s">
        <v>77</v>
      </c>
      <c r="H85" s="185" t="s">
        <v>17</v>
      </c>
      <c r="I85" s="173">
        <v>5.27</v>
      </c>
      <c r="J85" s="4">
        <v>1638000</v>
      </c>
      <c r="K85" s="3">
        <f t="shared" si="11"/>
        <v>8632260</v>
      </c>
      <c r="L85" s="161"/>
      <c r="M85" s="153"/>
    </row>
    <row r="86" spans="1:13" s="153" customFormat="1" ht="27.6">
      <c r="B86" s="160"/>
      <c r="C86" s="170" t="s">
        <v>63</v>
      </c>
      <c r="D86" s="181"/>
      <c r="E86" s="181"/>
      <c r="F86" s="181" t="s">
        <v>982</v>
      </c>
      <c r="G86" s="198" t="s">
        <v>72</v>
      </c>
      <c r="H86" s="181" t="s">
        <v>73</v>
      </c>
      <c r="I86" s="173">
        <v>1187.99</v>
      </c>
      <c r="J86" s="4">
        <v>12558</v>
      </c>
      <c r="K86" s="3">
        <f t="shared" si="11"/>
        <v>14918778</v>
      </c>
      <c r="L86" s="161"/>
    </row>
    <row r="87" spans="1:13" ht="55.2">
      <c r="A87" s="153"/>
      <c r="B87" s="160"/>
      <c r="C87" s="170" t="s">
        <v>292</v>
      </c>
      <c r="D87" s="185"/>
      <c r="E87" s="171"/>
      <c r="F87" s="185" t="s">
        <v>996</v>
      </c>
      <c r="G87" s="186" t="s">
        <v>127</v>
      </c>
      <c r="H87" s="185" t="s">
        <v>14</v>
      </c>
      <c r="I87" s="173">
        <v>160</v>
      </c>
      <c r="J87" s="4">
        <v>137252</v>
      </c>
      <c r="K87" s="3">
        <f t="shared" si="11"/>
        <v>21960320</v>
      </c>
      <c r="L87" s="161"/>
      <c r="M87" s="153"/>
    </row>
    <row r="88" spans="1:13" ht="55.2">
      <c r="A88" s="153"/>
      <c r="B88" s="160"/>
      <c r="C88" s="170" t="s">
        <v>64</v>
      </c>
      <c r="D88" s="185"/>
      <c r="E88" s="185"/>
      <c r="F88" s="185" t="s">
        <v>2331</v>
      </c>
      <c r="G88" s="186" t="s">
        <v>120</v>
      </c>
      <c r="H88" s="199" t="s">
        <v>56</v>
      </c>
      <c r="I88" s="173">
        <v>8</v>
      </c>
      <c r="J88" s="4">
        <v>4636650</v>
      </c>
      <c r="K88" s="3">
        <f t="shared" si="11"/>
        <v>37093200</v>
      </c>
      <c r="L88" s="161"/>
      <c r="M88" s="153"/>
    </row>
    <row r="89" spans="1:13" ht="17.399999999999999">
      <c r="A89" s="153"/>
      <c r="B89" s="160"/>
      <c r="C89" s="170" t="s">
        <v>65</v>
      </c>
      <c r="D89" s="185"/>
      <c r="E89" s="185"/>
      <c r="F89" s="185" t="s">
        <v>2332</v>
      </c>
      <c r="G89" s="186" t="s">
        <v>141</v>
      </c>
      <c r="H89" s="185" t="s">
        <v>62</v>
      </c>
      <c r="I89" s="173">
        <v>6</v>
      </c>
      <c r="J89" s="4">
        <v>201916</v>
      </c>
      <c r="K89" s="3">
        <f t="shared" si="11"/>
        <v>1211496</v>
      </c>
      <c r="L89" s="161"/>
      <c r="M89" s="153"/>
    </row>
    <row r="90" spans="1:13" ht="30" customHeight="1" thickBot="1">
      <c r="A90" s="153"/>
      <c r="B90" s="160"/>
      <c r="C90" s="187" t="s">
        <v>2168</v>
      </c>
      <c r="D90" s="188"/>
      <c r="E90" s="188"/>
      <c r="F90" s="188"/>
      <c r="G90" s="189"/>
      <c r="H90" s="188"/>
      <c r="I90" s="173"/>
      <c r="J90" s="190"/>
      <c r="K90" s="191">
        <f>SUM(K81:K89)</f>
        <v>99578175</v>
      </c>
      <c r="L90" s="161"/>
      <c r="M90" s="153"/>
    </row>
    <row r="91" spans="1:13" ht="30" customHeight="1" thickBot="1">
      <c r="A91" s="153"/>
      <c r="B91" s="160"/>
      <c r="C91" s="167"/>
      <c r="D91" s="168"/>
      <c r="E91" s="168"/>
      <c r="F91" s="168"/>
      <c r="G91" s="235" t="s">
        <v>180</v>
      </c>
      <c r="H91" s="168"/>
      <c r="I91" s="168"/>
      <c r="J91" s="179"/>
      <c r="K91" s="180"/>
      <c r="L91" s="161"/>
      <c r="M91" s="153"/>
    </row>
    <row r="92" spans="1:13" ht="30" customHeight="1">
      <c r="A92" s="153"/>
      <c r="B92" s="160"/>
      <c r="C92" s="170" t="s">
        <v>66</v>
      </c>
      <c r="D92" s="171"/>
      <c r="E92" s="171"/>
      <c r="F92" s="171" t="s">
        <v>671</v>
      </c>
      <c r="G92" s="186" t="s">
        <v>134</v>
      </c>
      <c r="H92" s="185" t="s">
        <v>56</v>
      </c>
      <c r="I92" s="173">
        <v>2</v>
      </c>
      <c r="J92" s="4">
        <v>3776621</v>
      </c>
      <c r="K92" s="3">
        <f t="shared" ref="K92:K98" si="12">ROUND(J92*I92,0)</f>
        <v>7553242</v>
      </c>
      <c r="L92" s="161"/>
      <c r="M92" s="153"/>
    </row>
    <row r="93" spans="1:13" ht="30" customHeight="1">
      <c r="A93" s="153"/>
      <c r="B93" s="160"/>
      <c r="C93" s="170" t="s">
        <v>67</v>
      </c>
      <c r="D93" s="185"/>
      <c r="E93" s="185"/>
      <c r="F93" s="185" t="s">
        <v>741</v>
      </c>
      <c r="G93" s="186" t="s">
        <v>135</v>
      </c>
      <c r="H93" s="185" t="s">
        <v>56</v>
      </c>
      <c r="I93" s="173">
        <v>2</v>
      </c>
      <c r="J93" s="4">
        <v>5600796</v>
      </c>
      <c r="K93" s="3">
        <f t="shared" si="12"/>
        <v>11201592</v>
      </c>
      <c r="L93" s="161"/>
      <c r="M93" s="153"/>
    </row>
    <row r="94" spans="1:13" s="153" customFormat="1" ht="30" customHeight="1">
      <c r="B94" s="160"/>
      <c r="C94" s="170" t="s">
        <v>69</v>
      </c>
      <c r="D94" s="181"/>
      <c r="E94" s="181"/>
      <c r="F94" s="181" t="s">
        <v>761</v>
      </c>
      <c r="G94" s="198" t="s">
        <v>136</v>
      </c>
      <c r="H94" s="181" t="s">
        <v>56</v>
      </c>
      <c r="I94" s="173">
        <v>4</v>
      </c>
      <c r="J94" s="4">
        <v>464572</v>
      </c>
      <c r="K94" s="3">
        <f t="shared" si="12"/>
        <v>1858288</v>
      </c>
      <c r="L94" s="161"/>
    </row>
    <row r="95" spans="1:13" ht="30" customHeight="1">
      <c r="A95" s="153"/>
      <c r="B95" s="160"/>
      <c r="C95" s="170" t="s">
        <v>70</v>
      </c>
      <c r="D95" s="185"/>
      <c r="E95" s="185"/>
      <c r="F95" s="185" t="s">
        <v>775</v>
      </c>
      <c r="G95" s="186" t="s">
        <v>137</v>
      </c>
      <c r="H95" s="185" t="s">
        <v>56</v>
      </c>
      <c r="I95" s="173">
        <v>2</v>
      </c>
      <c r="J95" s="4">
        <v>372065</v>
      </c>
      <c r="K95" s="3">
        <f t="shared" si="12"/>
        <v>744130</v>
      </c>
      <c r="L95" s="161"/>
      <c r="M95" s="153"/>
    </row>
    <row r="96" spans="1:13" s="153" customFormat="1" ht="30" customHeight="1">
      <c r="B96" s="160"/>
      <c r="C96" s="170" t="s">
        <v>71</v>
      </c>
      <c r="D96" s="181"/>
      <c r="E96" s="181"/>
      <c r="F96" s="181" t="s">
        <v>796</v>
      </c>
      <c r="G96" s="198" t="s">
        <v>138</v>
      </c>
      <c r="H96" s="181" t="s">
        <v>56</v>
      </c>
      <c r="I96" s="173">
        <v>2</v>
      </c>
      <c r="J96" s="4">
        <v>443613</v>
      </c>
      <c r="K96" s="3">
        <f t="shared" si="12"/>
        <v>887226</v>
      </c>
      <c r="L96" s="161"/>
    </row>
    <row r="97" spans="1:13" ht="30" customHeight="1">
      <c r="A97" s="153"/>
      <c r="B97" s="160"/>
      <c r="C97" s="170" t="s">
        <v>293</v>
      </c>
      <c r="D97" s="185"/>
      <c r="E97" s="171"/>
      <c r="F97" s="185" t="s">
        <v>815</v>
      </c>
      <c r="G97" s="186" t="s">
        <v>139</v>
      </c>
      <c r="H97" s="185" t="s">
        <v>14</v>
      </c>
      <c r="I97" s="173">
        <v>4</v>
      </c>
      <c r="J97" s="4">
        <v>110599</v>
      </c>
      <c r="K97" s="3">
        <f t="shared" si="12"/>
        <v>442396</v>
      </c>
      <c r="L97" s="161"/>
      <c r="M97" s="153"/>
    </row>
    <row r="98" spans="1:13" ht="30" customHeight="1">
      <c r="A98" s="153"/>
      <c r="B98" s="160"/>
      <c r="C98" s="170" t="s">
        <v>294</v>
      </c>
      <c r="D98" s="185"/>
      <c r="E98" s="185"/>
      <c r="F98" s="185" t="s">
        <v>845</v>
      </c>
      <c r="G98" s="186" t="s">
        <v>140</v>
      </c>
      <c r="H98" s="199" t="s">
        <v>56</v>
      </c>
      <c r="I98" s="173">
        <v>4</v>
      </c>
      <c r="J98" s="4">
        <v>185165</v>
      </c>
      <c r="K98" s="3">
        <f t="shared" si="12"/>
        <v>740660</v>
      </c>
      <c r="L98" s="161"/>
      <c r="M98" s="153"/>
    </row>
    <row r="99" spans="1:13" ht="30" customHeight="1" thickBot="1">
      <c r="A99" s="153"/>
      <c r="B99" s="160"/>
      <c r="C99" s="187" t="s">
        <v>2168</v>
      </c>
      <c r="D99" s="188"/>
      <c r="E99" s="188"/>
      <c r="F99" s="188"/>
      <c r="G99" s="189"/>
      <c r="H99" s="188"/>
      <c r="I99" s="173"/>
      <c r="J99" s="190"/>
      <c r="K99" s="191">
        <f>SUM(K92:K98)</f>
        <v>23427534</v>
      </c>
      <c r="L99" s="161"/>
      <c r="M99" s="153"/>
    </row>
    <row r="100" spans="1:13" ht="30" customHeight="1" thickBot="1">
      <c r="A100" s="153"/>
      <c r="B100" s="160"/>
      <c r="C100" s="167"/>
      <c r="D100" s="168"/>
      <c r="E100" s="168"/>
      <c r="F100" s="168"/>
      <c r="G100" s="235" t="s">
        <v>275</v>
      </c>
      <c r="H100" s="168"/>
      <c r="I100" s="168"/>
      <c r="J100" s="179"/>
      <c r="K100" s="180"/>
      <c r="L100" s="161"/>
      <c r="M100" s="153"/>
    </row>
    <row r="101" spans="1:13" ht="48.6" customHeight="1">
      <c r="A101" s="153"/>
      <c r="B101" s="160"/>
      <c r="C101" s="170" t="s">
        <v>295</v>
      </c>
      <c r="D101" s="171"/>
      <c r="E101" s="171"/>
      <c r="F101" s="171" t="s">
        <v>863</v>
      </c>
      <c r="G101" s="186" t="s">
        <v>282</v>
      </c>
      <c r="H101" s="185" t="s">
        <v>56</v>
      </c>
      <c r="I101" s="173">
        <v>2</v>
      </c>
      <c r="J101" s="4">
        <v>34125000</v>
      </c>
      <c r="K101" s="3">
        <f t="shared" ref="K101" si="13">ROUND(J101*I101,0)</f>
        <v>68250000</v>
      </c>
      <c r="L101" s="161"/>
      <c r="M101" s="153"/>
    </row>
    <row r="102" spans="1:13" ht="30" customHeight="1" thickBot="1">
      <c r="A102" s="153"/>
      <c r="B102" s="160"/>
      <c r="C102" s="187" t="s">
        <v>2168</v>
      </c>
      <c r="D102" s="188"/>
      <c r="E102" s="188"/>
      <c r="F102" s="188"/>
      <c r="G102" s="189"/>
      <c r="H102" s="188"/>
      <c r="I102" s="173"/>
      <c r="J102" s="190"/>
      <c r="K102" s="191">
        <f>SUM(K101)</f>
        <v>68250000</v>
      </c>
      <c r="L102" s="161"/>
      <c r="M102" s="153"/>
    </row>
    <row r="103" spans="1:13" ht="30" customHeight="1" thickBot="1">
      <c r="A103" s="153"/>
      <c r="B103" s="160"/>
      <c r="C103" s="167"/>
      <c r="D103" s="168"/>
      <c r="E103" s="168"/>
      <c r="F103" s="168"/>
      <c r="G103" s="235" t="s">
        <v>2349</v>
      </c>
      <c r="H103" s="168"/>
      <c r="I103" s="168"/>
      <c r="J103" s="179"/>
      <c r="K103" s="180"/>
      <c r="L103" s="161"/>
      <c r="M103" s="153"/>
    </row>
    <row r="104" spans="1:13" ht="30" customHeight="1" thickBot="1">
      <c r="A104" s="153"/>
      <c r="B104" s="160"/>
      <c r="C104" s="167"/>
      <c r="D104" s="168"/>
      <c r="E104" s="168"/>
      <c r="F104" s="168"/>
      <c r="G104" s="235" t="s">
        <v>263</v>
      </c>
      <c r="H104" s="168"/>
      <c r="I104" s="168"/>
      <c r="J104" s="179"/>
      <c r="K104" s="180"/>
      <c r="L104" s="161"/>
      <c r="M104" s="153"/>
    </row>
    <row r="105" spans="1:13" ht="33.6" customHeight="1">
      <c r="A105" s="153"/>
      <c r="B105" s="160"/>
      <c r="C105" s="170" t="s">
        <v>74</v>
      </c>
      <c r="D105" s="185"/>
      <c r="E105" s="185"/>
      <c r="F105" s="185" t="s">
        <v>2196</v>
      </c>
      <c r="G105" s="186" t="s">
        <v>16</v>
      </c>
      <c r="H105" s="185" t="s">
        <v>17</v>
      </c>
      <c r="I105" s="173">
        <v>599.44000000000005</v>
      </c>
      <c r="J105" s="4">
        <v>42264</v>
      </c>
      <c r="K105" s="3">
        <f t="shared" ref="K105:K111" si="14">ROUND(J105*I105,0)</f>
        <v>25334732</v>
      </c>
      <c r="L105" s="161"/>
      <c r="M105" s="153"/>
    </row>
    <row r="106" spans="1:13" s="153" customFormat="1" ht="76.8" customHeight="1">
      <c r="B106" s="160"/>
      <c r="C106" s="170" t="s">
        <v>75</v>
      </c>
      <c r="D106" s="181"/>
      <c r="E106" s="181"/>
      <c r="F106" s="181" t="s">
        <v>2201</v>
      </c>
      <c r="G106" s="198" t="s">
        <v>27</v>
      </c>
      <c r="H106" s="181" t="s">
        <v>17</v>
      </c>
      <c r="I106" s="173">
        <v>75.12</v>
      </c>
      <c r="J106" s="4">
        <v>154949</v>
      </c>
      <c r="K106" s="3">
        <f t="shared" si="14"/>
        <v>11639769</v>
      </c>
      <c r="L106" s="161"/>
    </row>
    <row r="107" spans="1:13" ht="34.200000000000003" customHeight="1">
      <c r="A107" s="153"/>
      <c r="B107" s="160"/>
      <c r="C107" s="170" t="s">
        <v>76</v>
      </c>
      <c r="D107" s="185"/>
      <c r="E107" s="185"/>
      <c r="F107" s="185" t="s">
        <v>2202</v>
      </c>
      <c r="G107" s="186" t="s">
        <v>29</v>
      </c>
      <c r="H107" s="185" t="s">
        <v>17</v>
      </c>
      <c r="I107" s="173">
        <v>599.44000000000005</v>
      </c>
      <c r="J107" s="4">
        <v>56493</v>
      </c>
      <c r="K107" s="3">
        <f t="shared" si="14"/>
        <v>33864164</v>
      </c>
      <c r="L107" s="161"/>
      <c r="M107" s="153"/>
    </row>
    <row r="108" spans="1:13" s="153" customFormat="1" ht="51.6" customHeight="1">
      <c r="B108" s="160"/>
      <c r="C108" s="170" t="s">
        <v>78</v>
      </c>
      <c r="D108" s="181"/>
      <c r="E108" s="181"/>
      <c r="F108" s="181" t="s">
        <v>938</v>
      </c>
      <c r="G108" s="198" t="s">
        <v>264</v>
      </c>
      <c r="H108" s="181" t="s">
        <v>17</v>
      </c>
      <c r="I108" s="173">
        <v>1.79</v>
      </c>
      <c r="J108" s="4">
        <v>918079</v>
      </c>
      <c r="K108" s="3">
        <f t="shared" si="14"/>
        <v>1643361</v>
      </c>
      <c r="L108" s="161"/>
    </row>
    <row r="109" spans="1:13" ht="49.8" customHeight="1">
      <c r="A109" s="153"/>
      <c r="B109" s="160"/>
      <c r="C109" s="170" t="s">
        <v>79</v>
      </c>
      <c r="D109" s="185"/>
      <c r="E109" s="171"/>
      <c r="F109" s="185" t="s">
        <v>957</v>
      </c>
      <c r="G109" s="186" t="s">
        <v>77</v>
      </c>
      <c r="H109" s="185" t="s">
        <v>17</v>
      </c>
      <c r="I109" s="173">
        <v>88.09</v>
      </c>
      <c r="J109" s="4">
        <v>1638000</v>
      </c>
      <c r="K109" s="3">
        <f t="shared" si="14"/>
        <v>144291420</v>
      </c>
      <c r="L109" s="161"/>
      <c r="M109" s="153"/>
    </row>
    <row r="110" spans="1:13" ht="33.6" customHeight="1">
      <c r="A110" s="153"/>
      <c r="B110" s="160"/>
      <c r="C110" s="170" t="s">
        <v>256</v>
      </c>
      <c r="D110" s="185"/>
      <c r="E110" s="185"/>
      <c r="F110" s="185" t="s">
        <v>982</v>
      </c>
      <c r="G110" s="186" t="s">
        <v>72</v>
      </c>
      <c r="H110" s="199" t="s">
        <v>73</v>
      </c>
      <c r="I110" s="173">
        <v>11977.77</v>
      </c>
      <c r="J110" s="4">
        <v>12558</v>
      </c>
      <c r="K110" s="3">
        <f t="shared" si="14"/>
        <v>150416836</v>
      </c>
      <c r="L110" s="161"/>
      <c r="M110" s="153"/>
    </row>
    <row r="111" spans="1:13" ht="61.2" customHeight="1">
      <c r="A111" s="153"/>
      <c r="B111" s="160"/>
      <c r="C111" s="170" t="s">
        <v>257</v>
      </c>
      <c r="D111" s="171"/>
      <c r="E111" s="171"/>
      <c r="F111" s="171" t="s">
        <v>996</v>
      </c>
      <c r="G111" s="186" t="s">
        <v>128</v>
      </c>
      <c r="H111" s="185" t="s">
        <v>14</v>
      </c>
      <c r="I111" s="248">
        <v>8</v>
      </c>
      <c r="J111" s="276">
        <v>81436</v>
      </c>
      <c r="K111" s="3">
        <f t="shared" si="14"/>
        <v>651488</v>
      </c>
      <c r="L111" s="161"/>
      <c r="M111" s="153"/>
    </row>
    <row r="112" spans="1:13" ht="30" customHeight="1" thickBot="1">
      <c r="A112" s="153"/>
      <c r="B112" s="160"/>
      <c r="C112" s="187" t="s">
        <v>2168</v>
      </c>
      <c r="D112" s="188"/>
      <c r="E112" s="188"/>
      <c r="F112" s="188"/>
      <c r="G112" s="189"/>
      <c r="H112" s="188"/>
      <c r="I112" s="173"/>
      <c r="J112" s="190"/>
      <c r="K112" s="191">
        <f>SUM(K105:K111)</f>
        <v>367841770</v>
      </c>
      <c r="L112" s="161"/>
      <c r="M112" s="153"/>
    </row>
    <row r="113" spans="1:13" ht="30" customHeight="1" thickBot="1">
      <c r="A113" s="153"/>
      <c r="B113" s="160"/>
      <c r="C113" s="167"/>
      <c r="D113" s="168"/>
      <c r="E113" s="168"/>
      <c r="F113" s="168"/>
      <c r="G113" s="235" t="s">
        <v>2350</v>
      </c>
      <c r="H113" s="168"/>
      <c r="I113" s="168"/>
      <c r="J113" s="179"/>
      <c r="K113" s="180"/>
      <c r="L113" s="161"/>
      <c r="M113" s="153"/>
    </row>
    <row r="114" spans="1:13" s="153" customFormat="1" ht="35.4" customHeight="1">
      <c r="B114" s="160"/>
      <c r="C114" s="170" t="s">
        <v>258</v>
      </c>
      <c r="D114" s="181"/>
      <c r="E114" s="181"/>
      <c r="F114" s="181" t="s">
        <v>1016</v>
      </c>
      <c r="G114" s="198" t="s">
        <v>270</v>
      </c>
      <c r="H114" s="181" t="s">
        <v>56</v>
      </c>
      <c r="I114" s="173">
        <v>1</v>
      </c>
      <c r="J114" s="4">
        <v>28650759</v>
      </c>
      <c r="K114" s="3">
        <f t="shared" ref="K114:K115" si="15">ROUND(J114*I114,0)</f>
        <v>28650759</v>
      </c>
      <c r="L114" s="161"/>
    </row>
    <row r="115" spans="1:13" ht="67.2" customHeight="1">
      <c r="A115" s="153"/>
      <c r="B115" s="160"/>
      <c r="C115" s="170" t="s">
        <v>259</v>
      </c>
      <c r="D115" s="185"/>
      <c r="E115" s="185"/>
      <c r="F115" s="185" t="s">
        <v>1052</v>
      </c>
      <c r="G115" s="186" t="s">
        <v>271</v>
      </c>
      <c r="H115" s="185" t="s">
        <v>56</v>
      </c>
      <c r="I115" s="173">
        <v>1</v>
      </c>
      <c r="J115" s="4">
        <v>7727486</v>
      </c>
      <c r="K115" s="3">
        <f t="shared" si="15"/>
        <v>7727486</v>
      </c>
      <c r="L115" s="161"/>
      <c r="M115" s="153"/>
    </row>
    <row r="116" spans="1:13" ht="30" customHeight="1" thickBot="1">
      <c r="A116" s="153"/>
      <c r="B116" s="160"/>
      <c r="C116" s="187" t="s">
        <v>2168</v>
      </c>
      <c r="D116" s="188"/>
      <c r="E116" s="188"/>
      <c r="F116" s="188"/>
      <c r="G116" s="189"/>
      <c r="H116" s="188"/>
      <c r="I116" s="173"/>
      <c r="J116" s="190"/>
      <c r="K116" s="191">
        <f>SUM(K114:K115)</f>
        <v>36378245</v>
      </c>
      <c r="L116" s="161"/>
      <c r="M116" s="153"/>
    </row>
    <row r="117" spans="1:13" ht="30" customHeight="1" thickBot="1">
      <c r="A117" s="153"/>
      <c r="B117" s="160"/>
      <c r="C117" s="167"/>
      <c r="D117" s="168"/>
      <c r="E117" s="168"/>
      <c r="F117" s="168"/>
      <c r="G117" s="235" t="s">
        <v>272</v>
      </c>
      <c r="H117" s="168"/>
      <c r="I117" s="168"/>
      <c r="J117" s="179"/>
      <c r="K117" s="180"/>
      <c r="L117" s="161"/>
      <c r="M117" s="153"/>
    </row>
    <row r="118" spans="1:13" s="153" customFormat="1" ht="41.4">
      <c r="B118" s="160"/>
      <c r="C118" s="170" t="s">
        <v>260</v>
      </c>
      <c r="D118" s="181"/>
      <c r="E118" s="181"/>
      <c r="F118" s="181" t="s">
        <v>1075</v>
      </c>
      <c r="G118" s="198" t="s">
        <v>273</v>
      </c>
      <c r="H118" s="181" t="s">
        <v>17</v>
      </c>
      <c r="I118" s="173">
        <v>170.4</v>
      </c>
      <c r="J118" s="4">
        <v>2047500</v>
      </c>
      <c r="K118" s="3">
        <f t="shared" ref="K118:K119" si="16">ROUND(J118*I118,0)</f>
        <v>348894000</v>
      </c>
      <c r="L118" s="161"/>
    </row>
    <row r="119" spans="1:13" ht="30" customHeight="1">
      <c r="A119" s="153"/>
      <c r="B119" s="160"/>
      <c r="C119" s="170" t="s">
        <v>265</v>
      </c>
      <c r="D119" s="185"/>
      <c r="E119" s="171"/>
      <c r="F119" s="185" t="s">
        <v>1091</v>
      </c>
      <c r="G119" s="186" t="s">
        <v>274</v>
      </c>
      <c r="H119" s="185" t="s">
        <v>62</v>
      </c>
      <c r="I119" s="173">
        <v>56.8</v>
      </c>
      <c r="J119" s="4">
        <v>2247906</v>
      </c>
      <c r="K119" s="3">
        <f t="shared" si="16"/>
        <v>127681061</v>
      </c>
      <c r="L119" s="161"/>
      <c r="M119" s="153"/>
    </row>
    <row r="120" spans="1:13" ht="30" customHeight="1" thickBot="1">
      <c r="A120" s="153"/>
      <c r="B120" s="160"/>
      <c r="C120" s="187" t="s">
        <v>2168</v>
      </c>
      <c r="D120" s="188"/>
      <c r="E120" s="188"/>
      <c r="F120" s="188"/>
      <c r="G120" s="189"/>
      <c r="H120" s="188"/>
      <c r="I120" s="173"/>
      <c r="J120" s="190"/>
      <c r="K120" s="191">
        <f>SUM(K118:K119)</f>
        <v>476575061</v>
      </c>
      <c r="L120" s="161"/>
      <c r="M120" s="153"/>
    </row>
    <row r="121" spans="1:13" ht="30" customHeight="1" thickBot="1">
      <c r="A121" s="153"/>
      <c r="B121" s="160"/>
      <c r="C121" s="167"/>
      <c r="D121" s="168"/>
      <c r="E121" s="168"/>
      <c r="F121" s="168"/>
      <c r="G121" s="235" t="s">
        <v>275</v>
      </c>
      <c r="H121" s="168"/>
      <c r="I121" s="168"/>
      <c r="J121" s="179"/>
      <c r="K121" s="180"/>
      <c r="L121" s="161"/>
      <c r="M121" s="153"/>
    </row>
    <row r="122" spans="1:13" ht="61.2" customHeight="1">
      <c r="A122" s="153"/>
      <c r="B122" s="160"/>
      <c r="C122" s="170" t="s">
        <v>266</v>
      </c>
      <c r="D122" s="185"/>
      <c r="E122" s="185"/>
      <c r="F122" s="185" t="s">
        <v>1109</v>
      </c>
      <c r="G122" s="186" t="s">
        <v>281</v>
      </c>
      <c r="H122" s="199" t="s">
        <v>56</v>
      </c>
      <c r="I122" s="173">
        <v>1</v>
      </c>
      <c r="J122" s="4">
        <v>477750000</v>
      </c>
      <c r="K122" s="3">
        <f t="shared" ref="K122" si="17">ROUND(J122*I122,0)</f>
        <v>477750000</v>
      </c>
      <c r="L122" s="161"/>
      <c r="M122" s="153"/>
    </row>
    <row r="123" spans="1:13" ht="30" customHeight="1" thickBot="1">
      <c r="A123" s="153"/>
      <c r="B123" s="160"/>
      <c r="C123" s="187" t="s">
        <v>2168</v>
      </c>
      <c r="D123" s="188"/>
      <c r="E123" s="188"/>
      <c r="F123" s="188"/>
      <c r="G123" s="189"/>
      <c r="H123" s="188"/>
      <c r="I123" s="173"/>
      <c r="J123" s="190"/>
      <c r="K123" s="191">
        <f>SUM(K122)</f>
        <v>477750000</v>
      </c>
      <c r="L123" s="161"/>
      <c r="M123" s="153"/>
    </row>
    <row r="124" spans="1:13" ht="30" customHeight="1" thickBot="1">
      <c r="A124" s="153"/>
      <c r="B124" s="160"/>
      <c r="C124" s="167"/>
      <c r="D124" s="168"/>
      <c r="E124" s="168"/>
      <c r="F124" s="168"/>
      <c r="G124" s="235" t="s">
        <v>2351</v>
      </c>
      <c r="H124" s="168"/>
      <c r="I124" s="168"/>
      <c r="J124" s="179"/>
      <c r="K124" s="180"/>
      <c r="L124" s="161"/>
      <c r="M124" s="153"/>
    </row>
    <row r="125" spans="1:13" ht="30" customHeight="1" thickBot="1">
      <c r="A125" s="153"/>
      <c r="B125" s="160"/>
      <c r="C125" s="167"/>
      <c r="D125" s="168"/>
      <c r="E125" s="168"/>
      <c r="F125" s="168"/>
      <c r="G125" s="235" t="s">
        <v>263</v>
      </c>
      <c r="H125" s="168"/>
      <c r="I125" s="168"/>
      <c r="J125" s="179"/>
      <c r="K125" s="180"/>
      <c r="L125" s="161"/>
      <c r="M125" s="153"/>
    </row>
    <row r="126" spans="1:13" ht="27.6">
      <c r="A126" s="153"/>
      <c r="B126" s="160"/>
      <c r="C126" s="170" t="s">
        <v>80</v>
      </c>
      <c r="D126" s="185"/>
      <c r="E126" s="185"/>
      <c r="F126" s="185" t="s">
        <v>2196</v>
      </c>
      <c r="G126" s="186" t="s">
        <v>16</v>
      </c>
      <c r="H126" s="185" t="s">
        <v>17</v>
      </c>
      <c r="I126" s="173">
        <v>599.44000000000005</v>
      </c>
      <c r="J126" s="4">
        <v>42264</v>
      </c>
      <c r="K126" s="3">
        <f t="shared" ref="K126:K134" si="18">ROUND(J126*I126,0)</f>
        <v>25334732</v>
      </c>
      <c r="L126" s="161"/>
      <c r="M126" s="153"/>
    </row>
    <row r="127" spans="1:13" ht="69">
      <c r="A127" s="153"/>
      <c r="B127" s="160"/>
      <c r="C127" s="170" t="s">
        <v>81</v>
      </c>
      <c r="D127" s="185"/>
      <c r="E127" s="185"/>
      <c r="F127" s="185" t="s">
        <v>2201</v>
      </c>
      <c r="G127" s="186" t="s">
        <v>27</v>
      </c>
      <c r="H127" s="185" t="s">
        <v>17</v>
      </c>
      <c r="I127" s="173">
        <v>75.12</v>
      </c>
      <c r="J127" s="4">
        <v>154949</v>
      </c>
      <c r="K127" s="3">
        <f t="shared" si="18"/>
        <v>11639769</v>
      </c>
      <c r="L127" s="161"/>
      <c r="M127" s="153"/>
    </row>
    <row r="128" spans="1:13" ht="27.6">
      <c r="A128" s="153"/>
      <c r="B128" s="160"/>
      <c r="C128" s="170" t="s">
        <v>82</v>
      </c>
      <c r="D128" s="185"/>
      <c r="E128" s="185"/>
      <c r="F128" s="185" t="s">
        <v>2202</v>
      </c>
      <c r="G128" s="186" t="s">
        <v>29</v>
      </c>
      <c r="H128" s="185" t="s">
        <v>17</v>
      </c>
      <c r="I128" s="173">
        <v>599.44000000000005</v>
      </c>
      <c r="J128" s="4">
        <v>56493</v>
      </c>
      <c r="K128" s="3">
        <f t="shared" si="18"/>
        <v>33864164</v>
      </c>
      <c r="L128" s="161"/>
      <c r="M128" s="153"/>
    </row>
    <row r="129" spans="1:13" ht="41.4">
      <c r="A129" s="153"/>
      <c r="B129" s="160"/>
      <c r="C129" s="170" t="s">
        <v>83</v>
      </c>
      <c r="D129" s="185"/>
      <c r="E129" s="185"/>
      <c r="F129" s="185" t="s">
        <v>938</v>
      </c>
      <c r="G129" s="186" t="s">
        <v>264</v>
      </c>
      <c r="H129" s="185" t="s">
        <v>17</v>
      </c>
      <c r="I129" s="173">
        <v>1.79</v>
      </c>
      <c r="J129" s="4">
        <v>918079</v>
      </c>
      <c r="K129" s="3">
        <f t="shared" si="18"/>
        <v>1643361</v>
      </c>
      <c r="L129" s="161"/>
      <c r="M129" s="153"/>
    </row>
    <row r="130" spans="1:13" ht="41.4">
      <c r="A130" s="153"/>
      <c r="B130" s="160"/>
      <c r="C130" s="170" t="s">
        <v>84</v>
      </c>
      <c r="D130" s="185"/>
      <c r="E130" s="185"/>
      <c r="F130" s="185" t="s">
        <v>957</v>
      </c>
      <c r="G130" s="186" t="s">
        <v>77</v>
      </c>
      <c r="H130" s="185" t="s">
        <v>17</v>
      </c>
      <c r="I130" s="173">
        <v>88.09</v>
      </c>
      <c r="J130" s="4">
        <v>1638000</v>
      </c>
      <c r="K130" s="3">
        <f t="shared" si="18"/>
        <v>144291420</v>
      </c>
      <c r="L130" s="161"/>
      <c r="M130" s="153"/>
    </row>
    <row r="131" spans="1:13" ht="27.6">
      <c r="A131" s="153"/>
      <c r="B131" s="160"/>
      <c r="C131" s="170" t="s">
        <v>267</v>
      </c>
      <c r="D131" s="185"/>
      <c r="E131" s="185"/>
      <c r="F131" s="185" t="s">
        <v>982</v>
      </c>
      <c r="G131" s="186" t="s">
        <v>72</v>
      </c>
      <c r="H131" s="185" t="s">
        <v>73</v>
      </c>
      <c r="I131" s="173">
        <v>11977.77</v>
      </c>
      <c r="J131" s="4">
        <v>12558</v>
      </c>
      <c r="K131" s="3">
        <f t="shared" si="18"/>
        <v>150416836</v>
      </c>
      <c r="L131" s="161"/>
      <c r="M131" s="153"/>
    </row>
    <row r="132" spans="1:13" ht="55.2">
      <c r="A132" s="153"/>
      <c r="B132" s="160"/>
      <c r="C132" s="170" t="s">
        <v>268</v>
      </c>
      <c r="D132" s="185"/>
      <c r="E132" s="185"/>
      <c r="F132" s="185" t="s">
        <v>1143</v>
      </c>
      <c r="G132" s="186" t="s">
        <v>142</v>
      </c>
      <c r="H132" s="185" t="s">
        <v>14</v>
      </c>
      <c r="I132" s="173">
        <v>23</v>
      </c>
      <c r="J132" s="4">
        <v>76608</v>
      </c>
      <c r="K132" s="3">
        <f t="shared" si="18"/>
        <v>1761984</v>
      </c>
      <c r="L132" s="161"/>
      <c r="M132" s="153"/>
    </row>
    <row r="133" spans="1:13" ht="55.2">
      <c r="A133" s="153"/>
      <c r="B133" s="160"/>
      <c r="C133" s="170" t="s">
        <v>276</v>
      </c>
      <c r="D133" s="185"/>
      <c r="E133" s="185"/>
      <c r="F133" s="185" t="s">
        <v>1164</v>
      </c>
      <c r="G133" s="186" t="s">
        <v>128</v>
      </c>
      <c r="H133" s="185" t="s">
        <v>14</v>
      </c>
      <c r="I133" s="248">
        <v>41</v>
      </c>
      <c r="J133" s="276">
        <v>81436</v>
      </c>
      <c r="K133" s="3">
        <f t="shared" si="18"/>
        <v>3338876</v>
      </c>
      <c r="L133" s="161"/>
      <c r="M133" s="153"/>
    </row>
    <row r="134" spans="1:13" ht="27.6">
      <c r="A134" s="153"/>
      <c r="B134" s="160"/>
      <c r="C134" s="170" t="s">
        <v>277</v>
      </c>
      <c r="D134" s="185"/>
      <c r="E134" s="185"/>
      <c r="F134" s="185" t="s">
        <v>1179</v>
      </c>
      <c r="G134" s="186" t="s">
        <v>134</v>
      </c>
      <c r="H134" s="185" t="s">
        <v>56</v>
      </c>
      <c r="I134" s="173">
        <v>4</v>
      </c>
      <c r="J134" s="4">
        <v>3776621</v>
      </c>
      <c r="K134" s="3">
        <f t="shared" si="18"/>
        <v>15106484</v>
      </c>
      <c r="L134" s="161"/>
      <c r="M134" s="153"/>
    </row>
    <row r="135" spans="1:13" ht="30" customHeight="1" thickBot="1">
      <c r="A135" s="153"/>
      <c r="B135" s="160"/>
      <c r="C135" s="174" t="s">
        <v>2168</v>
      </c>
      <c r="D135" s="192"/>
      <c r="E135" s="192"/>
      <c r="F135" s="192"/>
      <c r="G135" s="194"/>
      <c r="H135" s="193"/>
      <c r="I135" s="173"/>
      <c r="J135" s="177"/>
      <c r="K135" s="178">
        <f>SUM(K126:K134)</f>
        <v>387397626</v>
      </c>
      <c r="L135" s="161"/>
      <c r="M135" s="153"/>
    </row>
    <row r="136" spans="1:13" ht="30" customHeight="1" thickBot="1">
      <c r="A136" s="153"/>
      <c r="B136" s="160"/>
      <c r="C136" s="167"/>
      <c r="D136" s="168"/>
      <c r="E136" s="168"/>
      <c r="F136" s="168"/>
      <c r="G136" s="235" t="s">
        <v>269</v>
      </c>
      <c r="H136" s="168"/>
      <c r="I136" s="168"/>
      <c r="J136" s="179"/>
      <c r="K136" s="180"/>
      <c r="L136" s="161"/>
      <c r="M136" s="153"/>
    </row>
    <row r="137" spans="1:13" ht="27.6">
      <c r="A137" s="153"/>
      <c r="B137" s="160"/>
      <c r="C137" s="170" t="s">
        <v>278</v>
      </c>
      <c r="D137" s="185"/>
      <c r="E137" s="185"/>
      <c r="F137" s="185" t="s">
        <v>1016</v>
      </c>
      <c r="G137" s="186" t="s">
        <v>270</v>
      </c>
      <c r="H137" s="185" t="s">
        <v>56</v>
      </c>
      <c r="I137" s="173">
        <v>1</v>
      </c>
      <c r="J137" s="4">
        <v>28650759</v>
      </c>
      <c r="K137" s="3">
        <f t="shared" ref="K137:K138" si="19">ROUND(J137*I137,0)</f>
        <v>28650759</v>
      </c>
      <c r="L137" s="161"/>
      <c r="M137" s="153"/>
    </row>
    <row r="138" spans="1:13" ht="55.2">
      <c r="A138" s="153"/>
      <c r="B138" s="160"/>
      <c r="C138" s="170" t="s">
        <v>279</v>
      </c>
      <c r="D138" s="185"/>
      <c r="E138" s="185"/>
      <c r="F138" s="185" t="s">
        <v>1052</v>
      </c>
      <c r="G138" s="186" t="s">
        <v>271</v>
      </c>
      <c r="H138" s="185" t="s">
        <v>56</v>
      </c>
      <c r="I138" s="173">
        <v>1</v>
      </c>
      <c r="J138" s="4">
        <v>7727486</v>
      </c>
      <c r="K138" s="3">
        <f t="shared" si="19"/>
        <v>7727486</v>
      </c>
      <c r="L138" s="161"/>
      <c r="M138" s="153"/>
    </row>
    <row r="139" spans="1:13" ht="30" customHeight="1" thickBot="1">
      <c r="A139" s="153"/>
      <c r="B139" s="160"/>
      <c r="C139" s="174" t="s">
        <v>2168</v>
      </c>
      <c r="D139" s="192"/>
      <c r="E139" s="192"/>
      <c r="F139" s="192"/>
      <c r="G139" s="194"/>
      <c r="H139" s="193"/>
      <c r="I139" s="173"/>
      <c r="J139" s="177"/>
      <c r="K139" s="178">
        <f>SUM(K137:K138)</f>
        <v>36378245</v>
      </c>
      <c r="L139" s="161"/>
      <c r="M139" s="153"/>
    </row>
    <row r="140" spans="1:13" ht="30" customHeight="1" thickBot="1">
      <c r="A140" s="153"/>
      <c r="B140" s="160"/>
      <c r="C140" s="167"/>
      <c r="D140" s="168"/>
      <c r="E140" s="168"/>
      <c r="F140" s="168"/>
      <c r="G140" s="235" t="s">
        <v>275</v>
      </c>
      <c r="H140" s="168"/>
      <c r="I140" s="168"/>
      <c r="J140" s="179"/>
      <c r="K140" s="180"/>
      <c r="L140" s="161"/>
      <c r="M140" s="153"/>
    </row>
    <row r="141" spans="1:13" ht="55.2">
      <c r="A141" s="153"/>
      <c r="B141" s="160"/>
      <c r="C141" s="237" t="s">
        <v>280</v>
      </c>
      <c r="D141" s="185"/>
      <c r="E141" s="185"/>
      <c r="F141" s="185" t="s">
        <v>1185</v>
      </c>
      <c r="G141" s="186" t="s">
        <v>283</v>
      </c>
      <c r="H141" s="185" t="s">
        <v>56</v>
      </c>
      <c r="I141" s="173">
        <v>1</v>
      </c>
      <c r="J141" s="4">
        <v>231613200</v>
      </c>
      <c r="K141" s="3">
        <f t="shared" ref="K141:K142" si="20">ROUND(J141*I141,0)</f>
        <v>231613200</v>
      </c>
      <c r="L141" s="161"/>
      <c r="M141" s="153"/>
    </row>
    <row r="142" spans="1:13" ht="41.4">
      <c r="A142" s="153"/>
      <c r="B142" s="160"/>
      <c r="C142" s="237" t="s">
        <v>296</v>
      </c>
      <c r="D142" s="185"/>
      <c r="E142" s="185"/>
      <c r="F142" s="185" t="s">
        <v>1215</v>
      </c>
      <c r="G142" s="186" t="s">
        <v>291</v>
      </c>
      <c r="H142" s="185" t="s">
        <v>56</v>
      </c>
      <c r="I142" s="173">
        <v>1</v>
      </c>
      <c r="J142" s="4">
        <v>28665000</v>
      </c>
      <c r="K142" s="3">
        <f t="shared" si="20"/>
        <v>28665000</v>
      </c>
      <c r="L142" s="161"/>
      <c r="M142" s="153"/>
    </row>
    <row r="143" spans="1:13" ht="30" customHeight="1" thickBot="1">
      <c r="A143" s="153"/>
      <c r="B143" s="160"/>
      <c r="C143" s="174" t="s">
        <v>2168</v>
      </c>
      <c r="D143" s="192"/>
      <c r="E143" s="192"/>
      <c r="F143" s="192"/>
      <c r="G143" s="194"/>
      <c r="H143" s="193"/>
      <c r="I143" s="173"/>
      <c r="J143" s="177"/>
      <c r="K143" s="178">
        <f>SUM(K141:K142)</f>
        <v>260278200</v>
      </c>
      <c r="L143" s="161"/>
      <c r="M143" s="153"/>
    </row>
    <row r="144" spans="1:13" ht="30" customHeight="1" thickBot="1">
      <c r="A144" s="153"/>
      <c r="B144" s="160"/>
      <c r="C144" s="167"/>
      <c r="D144" s="168"/>
      <c r="E144" s="168"/>
      <c r="F144" s="168"/>
      <c r="G144" s="235" t="s">
        <v>2352</v>
      </c>
      <c r="H144" s="168"/>
      <c r="I144" s="168"/>
      <c r="J144" s="179"/>
      <c r="K144" s="180"/>
      <c r="L144" s="161"/>
      <c r="M144" s="153"/>
    </row>
    <row r="145" spans="1:13" ht="30" customHeight="1" thickBot="1">
      <c r="A145" s="153"/>
      <c r="B145" s="160"/>
      <c r="C145" s="167"/>
      <c r="D145" s="168"/>
      <c r="E145" s="168"/>
      <c r="F145" s="168"/>
      <c r="G145" s="235" t="s">
        <v>263</v>
      </c>
      <c r="H145" s="168"/>
      <c r="I145" s="168"/>
      <c r="J145" s="179"/>
      <c r="K145" s="180"/>
      <c r="L145" s="161"/>
      <c r="M145" s="153"/>
    </row>
    <row r="146" spans="1:13" ht="34.200000000000003" customHeight="1">
      <c r="A146" s="153"/>
      <c r="B146" s="160"/>
      <c r="C146" s="170" t="s">
        <v>85</v>
      </c>
      <c r="D146" s="185"/>
      <c r="E146" s="185"/>
      <c r="F146" s="185" t="s">
        <v>2196</v>
      </c>
      <c r="G146" s="186" t="s">
        <v>16</v>
      </c>
      <c r="H146" s="185" t="s">
        <v>17</v>
      </c>
      <c r="I146" s="173">
        <v>599.44000000000005</v>
      </c>
      <c r="J146" s="4">
        <v>42264</v>
      </c>
      <c r="K146" s="3">
        <f t="shared" ref="K146:K157" si="21">ROUND(J146*I146,0)</f>
        <v>25334732</v>
      </c>
      <c r="L146" s="161"/>
      <c r="M146" s="153"/>
    </row>
    <row r="147" spans="1:13" ht="73.2" customHeight="1">
      <c r="A147" s="153"/>
      <c r="B147" s="160"/>
      <c r="C147" s="170" t="s">
        <v>86</v>
      </c>
      <c r="D147" s="185"/>
      <c r="E147" s="185"/>
      <c r="F147" s="185" t="s">
        <v>2201</v>
      </c>
      <c r="G147" s="186" t="s">
        <v>27</v>
      </c>
      <c r="H147" s="185" t="s">
        <v>17</v>
      </c>
      <c r="I147" s="173">
        <v>75.12</v>
      </c>
      <c r="J147" s="4">
        <v>154949</v>
      </c>
      <c r="K147" s="3">
        <f t="shared" si="21"/>
        <v>11639769</v>
      </c>
      <c r="L147" s="161"/>
      <c r="M147" s="153"/>
    </row>
    <row r="148" spans="1:13" ht="37.200000000000003" customHeight="1">
      <c r="A148" s="153"/>
      <c r="B148" s="160"/>
      <c r="C148" s="170" t="s">
        <v>87</v>
      </c>
      <c r="D148" s="185"/>
      <c r="E148" s="185"/>
      <c r="F148" s="185" t="s">
        <v>2202</v>
      </c>
      <c r="G148" s="186" t="s">
        <v>29</v>
      </c>
      <c r="H148" s="185" t="s">
        <v>17</v>
      </c>
      <c r="I148" s="173">
        <v>599.44000000000005</v>
      </c>
      <c r="J148" s="4">
        <v>56493</v>
      </c>
      <c r="K148" s="3">
        <f t="shared" si="21"/>
        <v>33864164</v>
      </c>
      <c r="L148" s="161"/>
      <c r="M148" s="153"/>
    </row>
    <row r="149" spans="1:13" ht="48" customHeight="1">
      <c r="A149" s="153"/>
      <c r="B149" s="160"/>
      <c r="C149" s="170" t="s">
        <v>88</v>
      </c>
      <c r="D149" s="185"/>
      <c r="E149" s="185"/>
      <c r="F149" s="185" t="s">
        <v>938</v>
      </c>
      <c r="G149" s="186" t="s">
        <v>264</v>
      </c>
      <c r="H149" s="185" t="s">
        <v>17</v>
      </c>
      <c r="I149" s="173">
        <v>1.79</v>
      </c>
      <c r="J149" s="4">
        <v>918079</v>
      </c>
      <c r="K149" s="3">
        <f t="shared" si="21"/>
        <v>1643361</v>
      </c>
      <c r="L149" s="161"/>
      <c r="M149" s="153"/>
    </row>
    <row r="150" spans="1:13" ht="47.4" customHeight="1">
      <c r="A150" s="153"/>
      <c r="B150" s="160"/>
      <c r="C150" s="170" t="s">
        <v>89</v>
      </c>
      <c r="D150" s="185"/>
      <c r="E150" s="185"/>
      <c r="F150" s="185" t="s">
        <v>957</v>
      </c>
      <c r="G150" s="186" t="s">
        <v>77</v>
      </c>
      <c r="H150" s="185" t="s">
        <v>17</v>
      </c>
      <c r="I150" s="173">
        <v>88.09</v>
      </c>
      <c r="J150" s="4">
        <v>1638000</v>
      </c>
      <c r="K150" s="3">
        <f t="shared" si="21"/>
        <v>144291420</v>
      </c>
      <c r="L150" s="161"/>
      <c r="M150" s="153"/>
    </row>
    <row r="151" spans="1:13" ht="35.4" customHeight="1">
      <c r="A151" s="153"/>
      <c r="B151" s="160"/>
      <c r="C151" s="170" t="s">
        <v>284</v>
      </c>
      <c r="D151" s="185"/>
      <c r="E151" s="185"/>
      <c r="F151" s="185" t="s">
        <v>982</v>
      </c>
      <c r="G151" s="186" t="s">
        <v>72</v>
      </c>
      <c r="H151" s="185" t="s">
        <v>73</v>
      </c>
      <c r="I151" s="173">
        <v>11977.77</v>
      </c>
      <c r="J151" s="4">
        <v>12558</v>
      </c>
      <c r="K151" s="3">
        <f t="shared" si="21"/>
        <v>150416836</v>
      </c>
      <c r="L151" s="161"/>
      <c r="M151" s="153"/>
    </row>
    <row r="152" spans="1:13" ht="25.2" customHeight="1">
      <c r="A152" s="153"/>
      <c r="B152" s="160"/>
      <c r="C152" s="170" t="s">
        <v>285</v>
      </c>
      <c r="D152" s="185"/>
      <c r="E152" s="185"/>
      <c r="F152" s="185" t="s">
        <v>1236</v>
      </c>
      <c r="G152" s="186" t="s">
        <v>143</v>
      </c>
      <c r="H152" s="185" t="s">
        <v>17</v>
      </c>
      <c r="I152" s="173">
        <v>20</v>
      </c>
      <c r="J152" s="4">
        <v>1139820</v>
      </c>
      <c r="K152" s="3">
        <f t="shared" si="21"/>
        <v>22796400</v>
      </c>
      <c r="L152" s="161"/>
      <c r="M152" s="153"/>
    </row>
    <row r="153" spans="1:13" ht="25.2" customHeight="1">
      <c r="A153" s="153"/>
      <c r="B153" s="160"/>
      <c r="C153" s="170" t="s">
        <v>286</v>
      </c>
      <c r="D153" s="185"/>
      <c r="E153" s="185"/>
      <c r="F153" s="185" t="s">
        <v>1255</v>
      </c>
      <c r="G153" s="186" t="s">
        <v>144</v>
      </c>
      <c r="H153" s="185" t="s">
        <v>17</v>
      </c>
      <c r="I153" s="173">
        <v>7</v>
      </c>
      <c r="J153" s="4">
        <v>543336</v>
      </c>
      <c r="K153" s="3">
        <f t="shared" si="21"/>
        <v>3803352</v>
      </c>
      <c r="L153" s="161"/>
      <c r="M153" s="153"/>
    </row>
    <row r="154" spans="1:13" ht="25.2" customHeight="1">
      <c r="A154" s="153"/>
      <c r="B154" s="160"/>
      <c r="C154" s="170" t="s">
        <v>287</v>
      </c>
      <c r="D154" s="185"/>
      <c r="E154" s="185"/>
      <c r="F154" s="185" t="s">
        <v>1266</v>
      </c>
      <c r="G154" s="186" t="s">
        <v>145</v>
      </c>
      <c r="H154" s="185" t="s">
        <v>17</v>
      </c>
      <c r="I154" s="173">
        <v>4</v>
      </c>
      <c r="J154" s="4">
        <v>606215</v>
      </c>
      <c r="K154" s="3">
        <f t="shared" si="21"/>
        <v>2424860</v>
      </c>
      <c r="L154" s="161"/>
      <c r="M154" s="153"/>
    </row>
    <row r="155" spans="1:13" ht="25.2" customHeight="1">
      <c r="A155" s="153"/>
      <c r="B155" s="160"/>
      <c r="C155" s="170" t="s">
        <v>288</v>
      </c>
      <c r="D155" s="185"/>
      <c r="E155" s="185"/>
      <c r="F155" s="185" t="s">
        <v>1275</v>
      </c>
      <c r="G155" s="186" t="s">
        <v>146</v>
      </c>
      <c r="H155" s="185" t="s">
        <v>17</v>
      </c>
      <c r="I155" s="173">
        <v>7</v>
      </c>
      <c r="J155" s="4">
        <v>569062</v>
      </c>
      <c r="K155" s="3">
        <f t="shared" si="21"/>
        <v>3983434</v>
      </c>
      <c r="L155" s="161"/>
      <c r="M155" s="153"/>
    </row>
    <row r="156" spans="1:13" ht="61.8" customHeight="1">
      <c r="A156" s="153"/>
      <c r="B156" s="160"/>
      <c r="C156" s="170" t="s">
        <v>289</v>
      </c>
      <c r="D156" s="185"/>
      <c r="E156" s="185"/>
      <c r="F156" s="185" t="s">
        <v>1285</v>
      </c>
      <c r="G156" s="186" t="s">
        <v>119</v>
      </c>
      <c r="H156" s="185" t="s">
        <v>56</v>
      </c>
      <c r="I156" s="173">
        <v>2</v>
      </c>
      <c r="J156" s="4">
        <v>4377289</v>
      </c>
      <c r="K156" s="3">
        <f t="shared" si="21"/>
        <v>8754578</v>
      </c>
      <c r="L156" s="161"/>
      <c r="M156" s="153"/>
    </row>
    <row r="157" spans="1:13" ht="25.8" customHeight="1">
      <c r="A157" s="153"/>
      <c r="B157" s="160"/>
      <c r="C157" s="170" t="s">
        <v>290</v>
      </c>
      <c r="D157" s="185"/>
      <c r="E157" s="185"/>
      <c r="F157" s="185" t="s">
        <v>1312</v>
      </c>
      <c r="G157" s="186" t="s">
        <v>147</v>
      </c>
      <c r="H157" s="185" t="s">
        <v>56</v>
      </c>
      <c r="I157" s="173">
        <v>6</v>
      </c>
      <c r="J157" s="4">
        <v>892283</v>
      </c>
      <c r="K157" s="3">
        <f t="shared" si="21"/>
        <v>5353698</v>
      </c>
      <c r="L157" s="161"/>
      <c r="M157" s="153"/>
    </row>
    <row r="158" spans="1:13" ht="30" customHeight="1" thickBot="1">
      <c r="A158" s="153"/>
      <c r="B158" s="160"/>
      <c r="C158" s="174" t="s">
        <v>2168</v>
      </c>
      <c r="D158" s="192"/>
      <c r="E158" s="192"/>
      <c r="F158" s="192"/>
      <c r="G158" s="194"/>
      <c r="H158" s="193"/>
      <c r="I158" s="173"/>
      <c r="J158" s="177"/>
      <c r="K158" s="178">
        <f>SUM(K146:K157)</f>
        <v>414306604</v>
      </c>
      <c r="L158" s="161"/>
      <c r="M158" s="153"/>
    </row>
    <row r="159" spans="1:13" ht="30" customHeight="1" thickBot="1">
      <c r="A159" s="153"/>
      <c r="B159" s="160"/>
      <c r="C159" s="167"/>
      <c r="D159" s="168"/>
      <c r="E159" s="168"/>
      <c r="F159" s="168"/>
      <c r="G159" s="235" t="s">
        <v>2353</v>
      </c>
      <c r="H159" s="168"/>
      <c r="I159" s="168"/>
      <c r="J159" s="179"/>
      <c r="K159" s="180"/>
      <c r="L159" s="161"/>
      <c r="M159" s="153"/>
    </row>
    <row r="160" spans="1:13" ht="30" customHeight="1">
      <c r="A160" s="153"/>
      <c r="B160" s="160"/>
      <c r="C160" s="170" t="s">
        <v>90</v>
      </c>
      <c r="D160" s="185"/>
      <c r="E160" s="185" t="s">
        <v>2246</v>
      </c>
      <c r="F160" s="185"/>
      <c r="G160" s="186" t="s">
        <v>118</v>
      </c>
      <c r="H160" s="185" t="s">
        <v>17</v>
      </c>
      <c r="I160" s="173">
        <v>8</v>
      </c>
      <c r="J160" s="4">
        <v>36549</v>
      </c>
      <c r="K160" s="3">
        <f t="shared" ref="K160:K179" si="22">ROUND(J160*I160,0)</f>
        <v>292392</v>
      </c>
      <c r="L160" s="161"/>
      <c r="M160" s="153"/>
    </row>
    <row r="161" spans="1:13" ht="30" customHeight="1">
      <c r="A161" s="153"/>
      <c r="B161" s="160"/>
      <c r="C161" s="170" t="s">
        <v>91</v>
      </c>
      <c r="D161" s="185"/>
      <c r="E161" s="185"/>
      <c r="F161" s="185" t="s">
        <v>2333</v>
      </c>
      <c r="G161" s="186" t="s">
        <v>148</v>
      </c>
      <c r="H161" s="185" t="s">
        <v>17</v>
      </c>
      <c r="I161" s="173">
        <v>17</v>
      </c>
      <c r="J161" s="4">
        <v>976504</v>
      </c>
      <c r="K161" s="3">
        <f t="shared" si="22"/>
        <v>16600568</v>
      </c>
      <c r="L161" s="161"/>
      <c r="M161" s="153"/>
    </row>
    <row r="162" spans="1:13" ht="30" customHeight="1">
      <c r="A162" s="153"/>
      <c r="B162" s="160"/>
      <c r="C162" s="170" t="s">
        <v>92</v>
      </c>
      <c r="D162" s="185"/>
      <c r="E162" s="185" t="s">
        <v>2235</v>
      </c>
      <c r="F162" s="185"/>
      <c r="G162" s="186" t="s">
        <v>133</v>
      </c>
      <c r="H162" s="185" t="s">
        <v>73</v>
      </c>
      <c r="I162" s="173">
        <v>1642</v>
      </c>
      <c r="J162" s="4">
        <v>10891</v>
      </c>
      <c r="K162" s="3">
        <f t="shared" si="22"/>
        <v>17883022</v>
      </c>
      <c r="L162" s="161"/>
      <c r="M162" s="153"/>
    </row>
    <row r="163" spans="1:13" ht="30" customHeight="1">
      <c r="A163" s="153"/>
      <c r="B163" s="160"/>
      <c r="C163" s="170" t="s">
        <v>93</v>
      </c>
      <c r="D163" s="185"/>
      <c r="E163" s="185" t="s">
        <v>2236</v>
      </c>
      <c r="F163" s="185"/>
      <c r="G163" s="186" t="s">
        <v>149</v>
      </c>
      <c r="H163" s="185" t="s">
        <v>62</v>
      </c>
      <c r="I163" s="173">
        <v>54</v>
      </c>
      <c r="J163" s="4">
        <v>122050</v>
      </c>
      <c r="K163" s="3">
        <f t="shared" si="22"/>
        <v>6590700</v>
      </c>
      <c r="L163" s="161"/>
      <c r="M163" s="153"/>
    </row>
    <row r="164" spans="1:13" ht="30" customHeight="1">
      <c r="A164" s="153"/>
      <c r="B164" s="160"/>
      <c r="C164" s="170" t="s">
        <v>94</v>
      </c>
      <c r="D164" s="185"/>
      <c r="E164" s="185" t="s">
        <v>2237</v>
      </c>
      <c r="F164" s="185"/>
      <c r="G164" s="186" t="s">
        <v>150</v>
      </c>
      <c r="H164" s="185" t="s">
        <v>14</v>
      </c>
      <c r="I164" s="173">
        <v>63</v>
      </c>
      <c r="J164" s="4">
        <v>164720</v>
      </c>
      <c r="K164" s="3">
        <f t="shared" si="22"/>
        <v>10377360</v>
      </c>
      <c r="L164" s="161"/>
      <c r="M164" s="153"/>
    </row>
    <row r="165" spans="1:13" ht="30" customHeight="1">
      <c r="A165" s="153"/>
      <c r="B165" s="160"/>
      <c r="C165" s="170" t="s">
        <v>95</v>
      </c>
      <c r="D165" s="185"/>
      <c r="E165" s="185" t="s">
        <v>2238</v>
      </c>
      <c r="F165" s="185"/>
      <c r="G165" s="186" t="s">
        <v>151</v>
      </c>
      <c r="H165" s="185" t="s">
        <v>14</v>
      </c>
      <c r="I165" s="173">
        <v>1</v>
      </c>
      <c r="J165" s="4">
        <v>1035782</v>
      </c>
      <c r="K165" s="3">
        <f t="shared" si="22"/>
        <v>1035782</v>
      </c>
      <c r="L165" s="161"/>
      <c r="M165" s="153"/>
    </row>
    <row r="166" spans="1:13" ht="30" customHeight="1">
      <c r="A166" s="153"/>
      <c r="B166" s="160"/>
      <c r="C166" s="170" t="s">
        <v>96</v>
      </c>
      <c r="D166" s="185"/>
      <c r="E166" s="185" t="s">
        <v>2239</v>
      </c>
      <c r="F166" s="185"/>
      <c r="G166" s="186" t="s">
        <v>152</v>
      </c>
      <c r="H166" s="185" t="s">
        <v>62</v>
      </c>
      <c r="I166" s="173">
        <v>6.63</v>
      </c>
      <c r="J166" s="4">
        <v>148431</v>
      </c>
      <c r="K166" s="3">
        <f t="shared" si="22"/>
        <v>984098</v>
      </c>
      <c r="L166" s="161"/>
      <c r="M166" s="153"/>
    </row>
    <row r="167" spans="1:13" ht="30" customHeight="1">
      <c r="A167" s="153"/>
      <c r="B167" s="160"/>
      <c r="C167" s="170" t="s">
        <v>97</v>
      </c>
      <c r="D167" s="185"/>
      <c r="E167" s="185" t="s">
        <v>2240</v>
      </c>
      <c r="F167" s="185"/>
      <c r="G167" s="186" t="s">
        <v>153</v>
      </c>
      <c r="H167" s="185" t="s">
        <v>62</v>
      </c>
      <c r="I167" s="173">
        <v>108</v>
      </c>
      <c r="J167" s="4">
        <v>88897</v>
      </c>
      <c r="K167" s="3">
        <f t="shared" si="22"/>
        <v>9600876</v>
      </c>
      <c r="L167" s="161"/>
      <c r="M167" s="153"/>
    </row>
    <row r="168" spans="1:13" ht="30" customHeight="1">
      <c r="A168" s="153"/>
      <c r="B168" s="160"/>
      <c r="C168" s="170" t="s">
        <v>98</v>
      </c>
      <c r="D168" s="185"/>
      <c r="E168" s="185" t="s">
        <v>2241</v>
      </c>
      <c r="F168" s="185"/>
      <c r="G168" s="186" t="s">
        <v>154</v>
      </c>
      <c r="H168" s="185" t="s">
        <v>62</v>
      </c>
      <c r="I168" s="173">
        <v>28</v>
      </c>
      <c r="J168" s="4">
        <v>55126</v>
      </c>
      <c r="K168" s="3">
        <f t="shared" si="22"/>
        <v>1543528</v>
      </c>
      <c r="L168" s="161"/>
      <c r="M168" s="153"/>
    </row>
    <row r="169" spans="1:13" ht="30" customHeight="1">
      <c r="A169" s="153"/>
      <c r="B169" s="160"/>
      <c r="C169" s="170" t="s">
        <v>99</v>
      </c>
      <c r="D169" s="185"/>
      <c r="E169" s="185" t="s">
        <v>2242</v>
      </c>
      <c r="F169" s="185"/>
      <c r="G169" s="186" t="s">
        <v>155</v>
      </c>
      <c r="H169" s="185" t="s">
        <v>62</v>
      </c>
      <c r="I169" s="173">
        <v>28</v>
      </c>
      <c r="J169" s="4">
        <v>85896</v>
      </c>
      <c r="K169" s="3">
        <f t="shared" si="22"/>
        <v>2405088</v>
      </c>
      <c r="L169" s="161"/>
      <c r="M169" s="153"/>
    </row>
    <row r="170" spans="1:13" ht="30" customHeight="1">
      <c r="A170" s="153"/>
      <c r="B170" s="160"/>
      <c r="C170" s="170" t="s">
        <v>100</v>
      </c>
      <c r="D170" s="185"/>
      <c r="E170" s="185" t="s">
        <v>2243</v>
      </c>
      <c r="F170" s="185"/>
      <c r="G170" s="186" t="s">
        <v>156</v>
      </c>
      <c r="H170" s="185" t="s">
        <v>56</v>
      </c>
      <c r="I170" s="173">
        <v>2</v>
      </c>
      <c r="J170" s="4">
        <v>304147</v>
      </c>
      <c r="K170" s="3">
        <f t="shared" si="22"/>
        <v>608294</v>
      </c>
      <c r="L170" s="161"/>
      <c r="M170" s="153"/>
    </row>
    <row r="171" spans="1:13" ht="30" customHeight="1">
      <c r="A171" s="153"/>
      <c r="B171" s="160"/>
      <c r="C171" s="170" t="s">
        <v>101</v>
      </c>
      <c r="D171" s="185"/>
      <c r="E171" s="185" t="s">
        <v>2244</v>
      </c>
      <c r="F171" s="185"/>
      <c r="G171" s="186" t="s">
        <v>157</v>
      </c>
      <c r="H171" s="185" t="s">
        <v>56</v>
      </c>
      <c r="I171" s="173">
        <v>2</v>
      </c>
      <c r="J171" s="4">
        <v>227952</v>
      </c>
      <c r="K171" s="3">
        <f t="shared" si="22"/>
        <v>455904</v>
      </c>
      <c r="L171" s="161"/>
      <c r="M171" s="153"/>
    </row>
    <row r="172" spans="1:13" ht="30" customHeight="1">
      <c r="A172" s="153"/>
      <c r="B172" s="160"/>
      <c r="C172" s="170" t="s">
        <v>102</v>
      </c>
      <c r="D172" s="185"/>
      <c r="E172" s="185" t="s">
        <v>2245</v>
      </c>
      <c r="F172" s="185"/>
      <c r="G172" s="186" t="s">
        <v>158</v>
      </c>
      <c r="H172" s="185" t="s">
        <v>56</v>
      </c>
      <c r="I172" s="173">
        <v>2</v>
      </c>
      <c r="J172" s="4">
        <v>154520</v>
      </c>
      <c r="K172" s="3">
        <f t="shared" si="22"/>
        <v>309040</v>
      </c>
      <c r="L172" s="161"/>
      <c r="M172" s="153"/>
    </row>
    <row r="173" spans="1:13" ht="30" customHeight="1">
      <c r="A173" s="153"/>
      <c r="B173" s="160"/>
      <c r="C173" s="170" t="s">
        <v>103</v>
      </c>
      <c r="D173" s="185"/>
      <c r="E173" s="185"/>
      <c r="F173" s="185" t="s">
        <v>1859</v>
      </c>
      <c r="G173" s="186" t="s">
        <v>159</v>
      </c>
      <c r="H173" s="185" t="s">
        <v>160</v>
      </c>
      <c r="I173" s="173">
        <v>1</v>
      </c>
      <c r="J173" s="4">
        <v>4222011</v>
      </c>
      <c r="K173" s="3">
        <f t="shared" si="22"/>
        <v>4222011</v>
      </c>
      <c r="L173" s="161"/>
      <c r="M173" s="153"/>
    </row>
    <row r="174" spans="1:13" ht="30" customHeight="1">
      <c r="A174" s="153"/>
      <c r="B174" s="160"/>
      <c r="C174" s="170" t="s">
        <v>104</v>
      </c>
      <c r="D174" s="185"/>
      <c r="E174" s="185"/>
      <c r="F174" s="185" t="s">
        <v>1891</v>
      </c>
      <c r="G174" s="186" t="s">
        <v>161</v>
      </c>
      <c r="H174" s="185" t="s">
        <v>62</v>
      </c>
      <c r="I174" s="173">
        <v>56</v>
      </c>
      <c r="J174" s="4">
        <v>117649</v>
      </c>
      <c r="K174" s="3">
        <f t="shared" si="22"/>
        <v>6588344</v>
      </c>
      <c r="L174" s="161"/>
      <c r="M174" s="153"/>
    </row>
    <row r="175" spans="1:13" ht="30" customHeight="1">
      <c r="A175" s="153"/>
      <c r="B175" s="160"/>
      <c r="C175" s="170" t="s">
        <v>105</v>
      </c>
      <c r="D175" s="185"/>
      <c r="E175" s="185"/>
      <c r="F175" s="185" t="s">
        <v>1910</v>
      </c>
      <c r="G175" s="186" t="s">
        <v>162</v>
      </c>
      <c r="H175" s="185" t="s">
        <v>62</v>
      </c>
      <c r="I175" s="173">
        <v>56</v>
      </c>
      <c r="J175" s="4">
        <v>55176</v>
      </c>
      <c r="K175" s="3">
        <f t="shared" si="22"/>
        <v>3089856</v>
      </c>
      <c r="L175" s="161"/>
      <c r="M175" s="153"/>
    </row>
    <row r="176" spans="1:13" ht="30" customHeight="1">
      <c r="A176" s="153"/>
      <c r="B176" s="160"/>
      <c r="C176" s="170" t="s">
        <v>106</v>
      </c>
      <c r="D176" s="185"/>
      <c r="E176" s="185"/>
      <c r="F176" s="185" t="s">
        <v>1925</v>
      </c>
      <c r="G176" s="186" t="s">
        <v>163</v>
      </c>
      <c r="H176" s="185" t="s">
        <v>62</v>
      </c>
      <c r="I176" s="173">
        <v>8</v>
      </c>
      <c r="J176" s="4">
        <v>421199</v>
      </c>
      <c r="K176" s="3">
        <f t="shared" si="22"/>
        <v>3369592</v>
      </c>
      <c r="L176" s="161"/>
      <c r="M176" s="153"/>
    </row>
    <row r="177" spans="1:13" ht="30" customHeight="1">
      <c r="A177" s="153"/>
      <c r="B177" s="160"/>
      <c r="C177" s="170" t="s">
        <v>107</v>
      </c>
      <c r="D177" s="185"/>
      <c r="E177" s="185"/>
      <c r="F177" s="185" t="s">
        <v>1941</v>
      </c>
      <c r="G177" s="186" t="s">
        <v>164</v>
      </c>
      <c r="H177" s="185" t="s">
        <v>56</v>
      </c>
      <c r="I177" s="173">
        <v>1</v>
      </c>
      <c r="J177" s="4">
        <v>434762</v>
      </c>
      <c r="K177" s="3">
        <f t="shared" si="22"/>
        <v>434762</v>
      </c>
      <c r="L177" s="161"/>
      <c r="M177" s="153"/>
    </row>
    <row r="178" spans="1:13" ht="30" customHeight="1">
      <c r="A178" s="153"/>
      <c r="B178" s="160"/>
      <c r="C178" s="170" t="s">
        <v>108</v>
      </c>
      <c r="D178" s="185"/>
      <c r="E178" s="185"/>
      <c r="F178" s="185" t="s">
        <v>1959</v>
      </c>
      <c r="G178" s="186" t="s">
        <v>165</v>
      </c>
      <c r="H178" s="185" t="s">
        <v>56</v>
      </c>
      <c r="I178" s="173">
        <v>1</v>
      </c>
      <c r="J178" s="4">
        <v>434765</v>
      </c>
      <c r="K178" s="3">
        <f t="shared" si="22"/>
        <v>434765</v>
      </c>
      <c r="L178" s="161"/>
      <c r="M178" s="153"/>
    </row>
    <row r="179" spans="1:13" ht="30" customHeight="1">
      <c r="A179" s="153"/>
      <c r="B179" s="160"/>
      <c r="C179" s="170" t="s">
        <v>109</v>
      </c>
      <c r="D179" s="185"/>
      <c r="E179" s="185"/>
      <c r="F179" s="185" t="s">
        <v>1972</v>
      </c>
      <c r="G179" s="186" t="s">
        <v>166</v>
      </c>
      <c r="H179" s="185" t="s">
        <v>62</v>
      </c>
      <c r="I179" s="173">
        <v>6</v>
      </c>
      <c r="J179" s="4">
        <v>305206</v>
      </c>
      <c r="K179" s="3">
        <f t="shared" si="22"/>
        <v>1831236</v>
      </c>
      <c r="L179" s="161"/>
      <c r="M179" s="153"/>
    </row>
    <row r="180" spans="1:13" ht="30" customHeight="1" thickBot="1">
      <c r="A180" s="153"/>
      <c r="B180" s="160"/>
      <c r="C180" s="174" t="s">
        <v>2168</v>
      </c>
      <c r="D180" s="192"/>
      <c r="E180" s="192"/>
      <c r="F180" s="192"/>
      <c r="G180" s="194"/>
      <c r="H180" s="193"/>
      <c r="I180" s="173"/>
      <c r="J180" s="177"/>
      <c r="K180" s="178">
        <f>SUM(K160:K179)</f>
        <v>88657218</v>
      </c>
      <c r="L180" s="161"/>
      <c r="M180" s="153"/>
    </row>
    <row r="181" spans="1:13" ht="30" customHeight="1" thickBot="1">
      <c r="A181" s="153"/>
      <c r="B181" s="160"/>
      <c r="C181" s="167"/>
      <c r="D181" s="168"/>
      <c r="E181" s="168"/>
      <c r="F181" s="168"/>
      <c r="G181" s="235" t="s">
        <v>2354</v>
      </c>
      <c r="H181" s="168"/>
      <c r="I181" s="168"/>
      <c r="J181" s="179"/>
      <c r="K181" s="180"/>
      <c r="L181" s="161"/>
      <c r="M181" s="153"/>
    </row>
    <row r="182" spans="1:13" ht="30" customHeight="1" thickBot="1">
      <c r="A182" s="153"/>
      <c r="B182" s="160"/>
      <c r="C182" s="167"/>
      <c r="D182" s="168"/>
      <c r="E182" s="168"/>
      <c r="F182" s="168"/>
      <c r="G182" s="235" t="s">
        <v>2355</v>
      </c>
      <c r="H182" s="168"/>
      <c r="I182" s="168"/>
      <c r="J182" s="179"/>
      <c r="K182" s="180"/>
      <c r="L182" s="161"/>
      <c r="M182" s="153"/>
    </row>
    <row r="183" spans="1:13" ht="64.8" customHeight="1">
      <c r="A183" s="153"/>
      <c r="B183" s="160"/>
      <c r="C183" s="170" t="s">
        <v>297</v>
      </c>
      <c r="D183" s="185"/>
      <c r="E183" s="185"/>
      <c r="F183" s="185" t="s">
        <v>1327</v>
      </c>
      <c r="G183" s="186" t="s">
        <v>188</v>
      </c>
      <c r="H183" s="185" t="s">
        <v>56</v>
      </c>
      <c r="I183" s="173">
        <v>1</v>
      </c>
      <c r="J183" s="4">
        <v>15989777</v>
      </c>
      <c r="K183" s="3">
        <f t="shared" ref="K183:K189" si="23">ROUND(J183*I183,0)</f>
        <v>15989777</v>
      </c>
      <c r="L183" s="161"/>
      <c r="M183" s="153"/>
    </row>
    <row r="184" spans="1:13" ht="31.2" customHeight="1">
      <c r="A184" s="153"/>
      <c r="B184" s="160"/>
      <c r="C184" s="170" t="s">
        <v>298</v>
      </c>
      <c r="D184" s="185"/>
      <c r="E184" s="185"/>
      <c r="F184" s="185" t="s">
        <v>1356</v>
      </c>
      <c r="G184" s="186" t="s">
        <v>189</v>
      </c>
      <c r="H184" s="185" t="s">
        <v>56</v>
      </c>
      <c r="I184" s="173">
        <v>1</v>
      </c>
      <c r="J184" s="4">
        <v>1368516</v>
      </c>
      <c r="K184" s="3">
        <f t="shared" si="23"/>
        <v>1368516</v>
      </c>
      <c r="L184" s="161"/>
      <c r="M184" s="153"/>
    </row>
    <row r="185" spans="1:13" ht="47.4" customHeight="1">
      <c r="A185" s="153"/>
      <c r="B185" s="160"/>
      <c r="C185" s="170" t="s">
        <v>299</v>
      </c>
      <c r="D185" s="185"/>
      <c r="E185" s="185"/>
      <c r="F185" s="185" t="s">
        <v>1371</v>
      </c>
      <c r="G185" s="186" t="s">
        <v>190</v>
      </c>
      <c r="H185" s="185" t="s">
        <v>14</v>
      </c>
      <c r="I185" s="173">
        <v>40</v>
      </c>
      <c r="J185" s="4">
        <v>299560</v>
      </c>
      <c r="K185" s="3">
        <f t="shared" si="23"/>
        <v>11982400</v>
      </c>
      <c r="L185" s="161"/>
      <c r="M185" s="153"/>
    </row>
    <row r="186" spans="1:13" ht="51.6" customHeight="1">
      <c r="A186" s="153"/>
      <c r="B186" s="160"/>
      <c r="C186" s="170" t="s">
        <v>300</v>
      </c>
      <c r="D186" s="185"/>
      <c r="E186" s="185"/>
      <c r="F186" s="185" t="s">
        <v>1385</v>
      </c>
      <c r="G186" s="186" t="s">
        <v>191</v>
      </c>
      <c r="H186" s="185" t="s">
        <v>14</v>
      </c>
      <c r="I186" s="173">
        <v>5</v>
      </c>
      <c r="J186" s="4">
        <v>110308</v>
      </c>
      <c r="K186" s="3">
        <f t="shared" si="23"/>
        <v>551540</v>
      </c>
      <c r="L186" s="161"/>
      <c r="M186" s="153"/>
    </row>
    <row r="187" spans="1:13" ht="49.8" customHeight="1">
      <c r="A187" s="153"/>
      <c r="B187" s="160"/>
      <c r="C187" s="170" t="s">
        <v>301</v>
      </c>
      <c r="D187" s="185"/>
      <c r="E187" s="185"/>
      <c r="F187" s="185" t="s">
        <v>1397</v>
      </c>
      <c r="G187" s="186" t="s">
        <v>192</v>
      </c>
      <c r="H187" s="185" t="s">
        <v>14</v>
      </c>
      <c r="I187" s="173">
        <v>5</v>
      </c>
      <c r="J187" s="4">
        <v>321795</v>
      </c>
      <c r="K187" s="3">
        <f t="shared" si="23"/>
        <v>1608975</v>
      </c>
      <c r="L187" s="161"/>
      <c r="M187" s="153"/>
    </row>
    <row r="188" spans="1:13" ht="49.2" customHeight="1">
      <c r="A188" s="153"/>
      <c r="B188" s="160"/>
      <c r="C188" s="170" t="s">
        <v>302</v>
      </c>
      <c r="D188" s="185"/>
      <c r="E188" s="185"/>
      <c r="F188" s="185" t="s">
        <v>1408</v>
      </c>
      <c r="G188" s="186" t="s">
        <v>193</v>
      </c>
      <c r="H188" s="185" t="s">
        <v>14</v>
      </c>
      <c r="I188" s="173">
        <v>15</v>
      </c>
      <c r="J188" s="4">
        <v>372327</v>
      </c>
      <c r="K188" s="3">
        <f t="shared" si="23"/>
        <v>5584905</v>
      </c>
      <c r="L188" s="161"/>
      <c r="M188" s="153"/>
    </row>
    <row r="189" spans="1:13" ht="37.200000000000003" customHeight="1">
      <c r="A189" s="153"/>
      <c r="B189" s="160"/>
      <c r="C189" s="170" t="s">
        <v>303</v>
      </c>
      <c r="D189" s="185"/>
      <c r="E189" s="185"/>
      <c r="F189" s="185" t="s">
        <v>1423</v>
      </c>
      <c r="G189" s="186" t="s">
        <v>194</v>
      </c>
      <c r="H189" s="185" t="s">
        <v>14</v>
      </c>
      <c r="I189" s="173">
        <v>150</v>
      </c>
      <c r="J189" s="4">
        <v>33216</v>
      </c>
      <c r="K189" s="3">
        <f t="shared" si="23"/>
        <v>4982400</v>
      </c>
      <c r="L189" s="161"/>
      <c r="M189" s="153"/>
    </row>
    <row r="190" spans="1:13" ht="30" customHeight="1" thickBot="1">
      <c r="A190" s="153"/>
      <c r="B190" s="160"/>
      <c r="C190" s="174" t="s">
        <v>2168</v>
      </c>
      <c r="D190" s="192"/>
      <c r="E190" s="192"/>
      <c r="F190" s="192"/>
      <c r="G190" s="194"/>
      <c r="H190" s="193"/>
      <c r="I190" s="173"/>
      <c r="J190" s="177"/>
      <c r="K190" s="178">
        <f>SUM(K183:K189)</f>
        <v>42068513</v>
      </c>
      <c r="L190" s="161"/>
      <c r="M190" s="153"/>
    </row>
    <row r="191" spans="1:13" ht="30" customHeight="1" thickBot="1">
      <c r="A191" s="153"/>
      <c r="B191" s="160"/>
      <c r="C191" s="167"/>
      <c r="D191" s="168"/>
      <c r="E191" s="168"/>
      <c r="F191" s="168"/>
      <c r="G191" s="235" t="s">
        <v>2356</v>
      </c>
      <c r="H191" s="168"/>
      <c r="I191" s="168"/>
      <c r="J191" s="179"/>
      <c r="K191" s="180"/>
      <c r="L191" s="161"/>
      <c r="M191" s="153"/>
    </row>
    <row r="192" spans="1:13" ht="30" customHeight="1">
      <c r="A192" s="153"/>
      <c r="B192" s="160"/>
      <c r="C192" s="237" t="s">
        <v>304</v>
      </c>
      <c r="D192" s="185"/>
      <c r="E192" s="185"/>
      <c r="F192" s="185" t="s">
        <v>2214</v>
      </c>
      <c r="G192" s="186" t="s">
        <v>195</v>
      </c>
      <c r="H192" s="185" t="s">
        <v>56</v>
      </c>
      <c r="I192" s="173">
        <v>1</v>
      </c>
      <c r="J192" s="4">
        <v>33421097</v>
      </c>
      <c r="K192" s="3">
        <f t="shared" ref="K192:K195" si="24">ROUND(J192*I192,0)</f>
        <v>33421097</v>
      </c>
      <c r="L192" s="161"/>
      <c r="M192" s="153"/>
    </row>
    <row r="193" spans="1:13" ht="30" customHeight="1">
      <c r="A193" s="153"/>
      <c r="B193" s="160"/>
      <c r="C193" s="237" t="s">
        <v>305</v>
      </c>
      <c r="D193" s="185"/>
      <c r="E193" s="185"/>
      <c r="F193" s="185" t="s">
        <v>2215</v>
      </c>
      <c r="G193" s="186" t="s">
        <v>196</v>
      </c>
      <c r="H193" s="185" t="s">
        <v>56</v>
      </c>
      <c r="I193" s="173">
        <v>1</v>
      </c>
      <c r="J193" s="4">
        <v>2632538</v>
      </c>
      <c r="K193" s="3">
        <f t="shared" si="24"/>
        <v>2632538</v>
      </c>
      <c r="L193" s="161"/>
      <c r="M193" s="153"/>
    </row>
    <row r="194" spans="1:13" ht="30" customHeight="1">
      <c r="A194" s="153"/>
      <c r="B194" s="160"/>
      <c r="C194" s="237" t="s">
        <v>306</v>
      </c>
      <c r="D194" s="185"/>
      <c r="E194" s="185"/>
      <c r="F194" s="185" t="s">
        <v>2216</v>
      </c>
      <c r="G194" s="186" t="s">
        <v>234</v>
      </c>
      <c r="H194" s="185" t="s">
        <v>56</v>
      </c>
      <c r="I194" s="173">
        <v>1</v>
      </c>
      <c r="J194" s="4">
        <v>3096021</v>
      </c>
      <c r="K194" s="3">
        <f t="shared" si="24"/>
        <v>3096021</v>
      </c>
      <c r="L194" s="161"/>
      <c r="M194" s="153"/>
    </row>
    <row r="195" spans="1:13" ht="30" customHeight="1">
      <c r="A195" s="153"/>
      <c r="B195" s="160"/>
      <c r="C195" s="237" t="s">
        <v>307</v>
      </c>
      <c r="D195" s="185"/>
      <c r="E195" s="185"/>
      <c r="F195" s="185" t="s">
        <v>2217</v>
      </c>
      <c r="G195" s="186" t="s">
        <v>198</v>
      </c>
      <c r="H195" s="185" t="s">
        <v>56</v>
      </c>
      <c r="I195" s="173">
        <v>1</v>
      </c>
      <c r="J195" s="4">
        <v>2439185</v>
      </c>
      <c r="K195" s="3">
        <f t="shared" si="24"/>
        <v>2439185</v>
      </c>
      <c r="L195" s="161"/>
      <c r="M195" s="153"/>
    </row>
    <row r="196" spans="1:13" ht="30" customHeight="1" thickBot="1">
      <c r="A196" s="153"/>
      <c r="B196" s="160"/>
      <c r="C196" s="174" t="s">
        <v>2168</v>
      </c>
      <c r="D196" s="192"/>
      <c r="E196" s="192"/>
      <c r="F196" s="192"/>
      <c r="G196" s="194"/>
      <c r="H196" s="193"/>
      <c r="I196" s="173"/>
      <c r="J196" s="177"/>
      <c r="K196" s="178">
        <f>SUM(K192:K195)</f>
        <v>41588841</v>
      </c>
      <c r="L196" s="161"/>
      <c r="M196" s="153"/>
    </row>
    <row r="197" spans="1:13" ht="30" customHeight="1" thickBot="1">
      <c r="A197" s="153"/>
      <c r="B197" s="160"/>
      <c r="C197" s="167"/>
      <c r="D197" s="168"/>
      <c r="E197" s="168"/>
      <c r="F197" s="168"/>
      <c r="G197" s="235" t="s">
        <v>2357</v>
      </c>
      <c r="H197" s="168"/>
      <c r="I197" s="168"/>
      <c r="J197" s="179"/>
      <c r="K197" s="180"/>
      <c r="L197" s="161"/>
      <c r="M197" s="153"/>
    </row>
    <row r="198" spans="1:13" ht="30" customHeight="1">
      <c r="A198" s="153"/>
      <c r="B198" s="160"/>
      <c r="C198" s="170" t="s">
        <v>308</v>
      </c>
      <c r="D198" s="185"/>
      <c r="E198" s="185"/>
      <c r="F198" s="185" t="s">
        <v>2218</v>
      </c>
      <c r="G198" s="186" t="s">
        <v>199</v>
      </c>
      <c r="H198" s="185" t="s">
        <v>14</v>
      </c>
      <c r="I198" s="173">
        <v>70</v>
      </c>
      <c r="J198" s="4">
        <v>103852</v>
      </c>
      <c r="K198" s="3">
        <f t="shared" ref="K198:K202" si="25">ROUND(J198*I198,0)</f>
        <v>7269640</v>
      </c>
      <c r="L198" s="161"/>
      <c r="M198" s="153"/>
    </row>
    <row r="199" spans="1:13" ht="30" customHeight="1">
      <c r="A199" s="153"/>
      <c r="B199" s="160"/>
      <c r="C199" s="170" t="s">
        <v>309</v>
      </c>
      <c r="D199" s="185"/>
      <c r="E199" s="185"/>
      <c r="F199" s="185" t="s">
        <v>2219</v>
      </c>
      <c r="G199" s="186" t="s">
        <v>200</v>
      </c>
      <c r="H199" s="185" t="s">
        <v>14</v>
      </c>
      <c r="I199" s="173">
        <v>15</v>
      </c>
      <c r="J199" s="4">
        <v>74730</v>
      </c>
      <c r="K199" s="3">
        <f t="shared" si="25"/>
        <v>1120950</v>
      </c>
      <c r="L199" s="161"/>
      <c r="M199" s="153"/>
    </row>
    <row r="200" spans="1:13" ht="30" customHeight="1">
      <c r="A200" s="153"/>
      <c r="B200" s="160"/>
      <c r="C200" s="170" t="s">
        <v>310</v>
      </c>
      <c r="D200" s="185"/>
      <c r="E200" s="185"/>
      <c r="F200" s="185" t="s">
        <v>2220</v>
      </c>
      <c r="G200" s="186" t="s">
        <v>201</v>
      </c>
      <c r="H200" s="185" t="s">
        <v>14</v>
      </c>
      <c r="I200" s="173">
        <v>10</v>
      </c>
      <c r="J200" s="4">
        <v>41974</v>
      </c>
      <c r="K200" s="3">
        <f t="shared" si="25"/>
        <v>419740</v>
      </c>
      <c r="L200" s="161"/>
      <c r="M200" s="153"/>
    </row>
    <row r="201" spans="1:13" ht="30" customHeight="1">
      <c r="A201" s="153"/>
      <c r="B201" s="160"/>
      <c r="C201" s="170" t="s">
        <v>311</v>
      </c>
      <c r="D201" s="185"/>
      <c r="E201" s="185"/>
      <c r="F201" s="185" t="s">
        <v>2221</v>
      </c>
      <c r="G201" s="186" t="s">
        <v>202</v>
      </c>
      <c r="H201" s="185" t="s">
        <v>14</v>
      </c>
      <c r="I201" s="173">
        <v>20</v>
      </c>
      <c r="J201" s="4">
        <v>31785</v>
      </c>
      <c r="K201" s="3">
        <f t="shared" si="25"/>
        <v>635700</v>
      </c>
      <c r="L201" s="161"/>
      <c r="M201" s="153"/>
    </row>
    <row r="202" spans="1:13" ht="30" customHeight="1">
      <c r="A202" s="153"/>
      <c r="B202" s="160"/>
      <c r="C202" s="170" t="s">
        <v>312</v>
      </c>
      <c r="D202" s="185"/>
      <c r="E202" s="185"/>
      <c r="F202" s="185" t="s">
        <v>2222</v>
      </c>
      <c r="G202" s="186" t="s">
        <v>203</v>
      </c>
      <c r="H202" s="185" t="s">
        <v>56</v>
      </c>
      <c r="I202" s="173">
        <v>10</v>
      </c>
      <c r="J202" s="4">
        <v>9088466</v>
      </c>
      <c r="K202" s="3">
        <f t="shared" si="25"/>
        <v>90884660</v>
      </c>
      <c r="L202" s="161"/>
      <c r="M202" s="153"/>
    </row>
    <row r="203" spans="1:13" ht="30" customHeight="1" thickBot="1">
      <c r="A203" s="153"/>
      <c r="B203" s="160"/>
      <c r="C203" s="174" t="s">
        <v>2168</v>
      </c>
      <c r="D203" s="192"/>
      <c r="E203" s="192"/>
      <c r="F203" s="192"/>
      <c r="G203" s="194"/>
      <c r="H203" s="193"/>
      <c r="I203" s="173"/>
      <c r="J203" s="177"/>
      <c r="K203" s="178">
        <f>SUM(K198:K202)</f>
        <v>100330690</v>
      </c>
      <c r="L203" s="161"/>
      <c r="M203" s="153"/>
    </row>
    <row r="204" spans="1:13" ht="30" customHeight="1" thickBot="1">
      <c r="A204" s="153"/>
      <c r="B204" s="160"/>
      <c r="C204" s="167"/>
      <c r="D204" s="168"/>
      <c r="E204" s="168"/>
      <c r="F204" s="168"/>
      <c r="G204" s="235" t="s">
        <v>2358</v>
      </c>
      <c r="H204" s="168"/>
      <c r="I204" s="168"/>
      <c r="J204" s="179"/>
      <c r="K204" s="180"/>
      <c r="L204" s="161"/>
      <c r="M204" s="153"/>
    </row>
    <row r="205" spans="1:13" ht="49.2" customHeight="1">
      <c r="A205" s="153"/>
      <c r="B205" s="160"/>
      <c r="C205" s="170" t="s">
        <v>313</v>
      </c>
      <c r="D205" s="171"/>
      <c r="E205" s="171"/>
      <c r="F205" s="171" t="s">
        <v>863</v>
      </c>
      <c r="G205" s="172" t="s">
        <v>204</v>
      </c>
      <c r="H205" s="171" t="s">
        <v>56</v>
      </c>
      <c r="I205" s="173">
        <v>10</v>
      </c>
      <c r="J205" s="4">
        <v>226254</v>
      </c>
      <c r="K205" s="3">
        <f t="shared" ref="K205:K214" si="26">ROUND(J205*I205,0)</f>
        <v>2262540</v>
      </c>
      <c r="L205" s="161"/>
      <c r="M205" s="153"/>
    </row>
    <row r="206" spans="1:13" ht="49.2" customHeight="1">
      <c r="A206" s="153"/>
      <c r="B206" s="160"/>
      <c r="C206" s="170" t="s">
        <v>314</v>
      </c>
      <c r="D206" s="171"/>
      <c r="E206" s="171"/>
      <c r="F206" s="171" t="s">
        <v>1109</v>
      </c>
      <c r="G206" s="172" t="s">
        <v>205</v>
      </c>
      <c r="H206" s="171" t="s">
        <v>56</v>
      </c>
      <c r="I206" s="173">
        <v>1</v>
      </c>
      <c r="J206" s="4">
        <v>345809</v>
      </c>
      <c r="K206" s="3">
        <f t="shared" si="26"/>
        <v>345809</v>
      </c>
      <c r="L206" s="161"/>
      <c r="M206" s="153"/>
    </row>
    <row r="207" spans="1:13" s="153" customFormat="1" ht="49.2" customHeight="1">
      <c r="B207" s="160"/>
      <c r="C207" s="170" t="s">
        <v>315</v>
      </c>
      <c r="D207" s="181"/>
      <c r="E207" s="181"/>
      <c r="F207" s="181" t="s">
        <v>1185</v>
      </c>
      <c r="G207" s="198" t="s">
        <v>206</v>
      </c>
      <c r="H207" s="181" t="s">
        <v>56</v>
      </c>
      <c r="I207" s="173">
        <v>16</v>
      </c>
      <c r="J207" s="4">
        <v>260064</v>
      </c>
      <c r="K207" s="3">
        <f t="shared" si="26"/>
        <v>4161024</v>
      </c>
      <c r="L207" s="161"/>
    </row>
    <row r="208" spans="1:13" ht="36" customHeight="1">
      <c r="B208" s="196"/>
      <c r="C208" s="170" t="s">
        <v>316</v>
      </c>
      <c r="D208" s="171"/>
      <c r="E208" s="171"/>
      <c r="F208" s="171" t="s">
        <v>1215</v>
      </c>
      <c r="G208" s="172" t="s">
        <v>207</v>
      </c>
      <c r="H208" s="171" t="s">
        <v>56</v>
      </c>
      <c r="I208" s="173">
        <v>3</v>
      </c>
      <c r="J208" s="4">
        <v>231180</v>
      </c>
      <c r="K208" s="3">
        <f t="shared" si="26"/>
        <v>693540</v>
      </c>
      <c r="L208" s="197"/>
    </row>
    <row r="209" spans="1:13" ht="39" customHeight="1">
      <c r="A209" s="153"/>
      <c r="B209" s="160"/>
      <c r="C209" s="170" t="s">
        <v>317</v>
      </c>
      <c r="D209" s="171"/>
      <c r="E209" s="171"/>
      <c r="F209" s="171" t="s">
        <v>1327</v>
      </c>
      <c r="G209" s="172" t="s">
        <v>208</v>
      </c>
      <c r="H209" s="171" t="s">
        <v>56</v>
      </c>
      <c r="I209" s="173">
        <v>2</v>
      </c>
      <c r="J209" s="4">
        <v>238857</v>
      </c>
      <c r="K209" s="3">
        <f t="shared" si="26"/>
        <v>477714</v>
      </c>
      <c r="L209" s="161"/>
      <c r="M209" s="153"/>
    </row>
    <row r="210" spans="1:13" ht="45.6" customHeight="1">
      <c r="A210" s="153"/>
      <c r="B210" s="160"/>
      <c r="C210" s="170" t="s">
        <v>318</v>
      </c>
      <c r="D210" s="171"/>
      <c r="E210" s="171"/>
      <c r="F210" s="171" t="s">
        <v>1356</v>
      </c>
      <c r="G210" s="172" t="s">
        <v>209</v>
      </c>
      <c r="H210" s="171" t="s">
        <v>56</v>
      </c>
      <c r="I210" s="173">
        <v>2</v>
      </c>
      <c r="J210" s="4">
        <v>269278</v>
      </c>
      <c r="K210" s="3">
        <f t="shared" si="26"/>
        <v>538556</v>
      </c>
      <c r="L210" s="161"/>
      <c r="M210" s="153"/>
    </row>
    <row r="211" spans="1:13" s="153" customFormat="1" ht="49.2" customHeight="1">
      <c r="B211" s="160"/>
      <c r="C211" s="170" t="s">
        <v>2181</v>
      </c>
      <c r="D211" s="181"/>
      <c r="E211" s="181"/>
      <c r="F211" s="181" t="s">
        <v>1371</v>
      </c>
      <c r="G211" s="198" t="s">
        <v>210</v>
      </c>
      <c r="H211" s="171" t="s">
        <v>56</v>
      </c>
      <c r="I211" s="173">
        <v>2</v>
      </c>
      <c r="J211" s="4">
        <v>108441</v>
      </c>
      <c r="K211" s="3">
        <f t="shared" si="26"/>
        <v>216882</v>
      </c>
      <c r="L211" s="161"/>
    </row>
    <row r="212" spans="1:13" ht="36" customHeight="1">
      <c r="B212" s="196"/>
      <c r="C212" s="170" t="s">
        <v>2182</v>
      </c>
      <c r="D212" s="171"/>
      <c r="E212" s="171"/>
      <c r="F212" s="171" t="s">
        <v>1385</v>
      </c>
      <c r="G212" s="172" t="s">
        <v>211</v>
      </c>
      <c r="H212" s="171" t="s">
        <v>56</v>
      </c>
      <c r="I212" s="173">
        <v>4</v>
      </c>
      <c r="J212" s="4">
        <v>207270</v>
      </c>
      <c r="K212" s="3">
        <f t="shared" si="26"/>
        <v>829080</v>
      </c>
      <c r="L212" s="197"/>
    </row>
    <row r="213" spans="1:13" ht="39" customHeight="1">
      <c r="A213" s="153"/>
      <c r="B213" s="160"/>
      <c r="C213" s="170" t="s">
        <v>2183</v>
      </c>
      <c r="D213" s="171"/>
      <c r="E213" s="171"/>
      <c r="F213" s="171" t="s">
        <v>1397</v>
      </c>
      <c r="G213" s="172" t="s">
        <v>212</v>
      </c>
      <c r="H213" s="171" t="s">
        <v>56</v>
      </c>
      <c r="I213" s="173">
        <v>5</v>
      </c>
      <c r="J213" s="4">
        <v>262899</v>
      </c>
      <c r="K213" s="3">
        <f t="shared" si="26"/>
        <v>1314495</v>
      </c>
      <c r="L213" s="161"/>
      <c r="M213" s="153"/>
    </row>
    <row r="214" spans="1:13" ht="45.6" customHeight="1">
      <c r="A214" s="153"/>
      <c r="B214" s="160"/>
      <c r="C214" s="170" t="s">
        <v>2184</v>
      </c>
      <c r="D214" s="171"/>
      <c r="E214" s="171"/>
      <c r="F214" s="171" t="s">
        <v>1408</v>
      </c>
      <c r="G214" s="172" t="s">
        <v>213</v>
      </c>
      <c r="H214" s="171" t="s">
        <v>56</v>
      </c>
      <c r="I214" s="173">
        <v>13</v>
      </c>
      <c r="J214" s="4">
        <v>657859</v>
      </c>
      <c r="K214" s="3">
        <f t="shared" si="26"/>
        <v>8552167</v>
      </c>
      <c r="L214" s="161"/>
      <c r="M214" s="153"/>
    </row>
    <row r="215" spans="1:13" ht="30" customHeight="1" thickBot="1">
      <c r="A215" s="153"/>
      <c r="B215" s="160"/>
      <c r="C215" s="174" t="s">
        <v>2168</v>
      </c>
      <c r="D215" s="182"/>
      <c r="E215" s="183"/>
      <c r="F215" s="182"/>
      <c r="G215" s="236"/>
      <c r="H215" s="182"/>
      <c r="I215" s="173"/>
      <c r="J215" s="184"/>
      <c r="K215" s="178">
        <f>SUM(K205:K214)</f>
        <v>19391807</v>
      </c>
      <c r="L215" s="161"/>
      <c r="M215" s="153"/>
    </row>
    <row r="216" spans="1:13" ht="30" customHeight="1" thickBot="1">
      <c r="A216" s="153"/>
      <c r="B216" s="160"/>
      <c r="C216" s="167"/>
      <c r="D216" s="168"/>
      <c r="E216" s="168"/>
      <c r="F216" s="168"/>
      <c r="G216" s="235" t="s">
        <v>2359</v>
      </c>
      <c r="H216" s="168"/>
      <c r="I216" s="168"/>
      <c r="J216" s="179"/>
      <c r="K216" s="180"/>
      <c r="L216" s="161"/>
      <c r="M216" s="153"/>
    </row>
    <row r="217" spans="1:13" ht="30" customHeight="1">
      <c r="A217" s="153"/>
      <c r="B217" s="160"/>
      <c r="C217" s="170" t="s">
        <v>319</v>
      </c>
      <c r="D217" s="185"/>
      <c r="E217" s="185"/>
      <c r="F217" s="185" t="s">
        <v>1437</v>
      </c>
      <c r="G217" s="186" t="s">
        <v>214</v>
      </c>
      <c r="H217" s="199" t="s">
        <v>14</v>
      </c>
      <c r="I217" s="173">
        <v>125</v>
      </c>
      <c r="J217" s="4">
        <v>41974</v>
      </c>
      <c r="K217" s="3">
        <f t="shared" ref="K217:K223" si="27">ROUND(J217*I217,0)</f>
        <v>5246750</v>
      </c>
      <c r="L217" s="161"/>
      <c r="M217" s="153"/>
    </row>
    <row r="218" spans="1:13" ht="30" customHeight="1">
      <c r="A218" s="153"/>
      <c r="B218" s="160"/>
      <c r="C218" s="170" t="s">
        <v>320</v>
      </c>
      <c r="D218" s="185"/>
      <c r="E218" s="185"/>
      <c r="F218" s="185" t="s">
        <v>1455</v>
      </c>
      <c r="G218" s="186" t="s">
        <v>215</v>
      </c>
      <c r="H218" s="171" t="s">
        <v>56</v>
      </c>
      <c r="I218" s="173">
        <v>8</v>
      </c>
      <c r="J218" s="4">
        <v>3587710</v>
      </c>
      <c r="K218" s="3">
        <f t="shared" si="27"/>
        <v>28701680</v>
      </c>
      <c r="L218" s="161"/>
      <c r="M218" s="153"/>
    </row>
    <row r="219" spans="1:13" ht="30" customHeight="1">
      <c r="A219" s="153"/>
      <c r="B219" s="160"/>
      <c r="C219" s="170" t="s">
        <v>321</v>
      </c>
      <c r="D219" s="171"/>
      <c r="E219" s="171"/>
      <c r="F219" s="171" t="s">
        <v>1482</v>
      </c>
      <c r="G219" s="186" t="s">
        <v>216</v>
      </c>
      <c r="H219" s="171" t="s">
        <v>56</v>
      </c>
      <c r="I219" s="173">
        <v>9</v>
      </c>
      <c r="J219" s="4">
        <v>3231150</v>
      </c>
      <c r="K219" s="3">
        <f t="shared" si="27"/>
        <v>29080350</v>
      </c>
      <c r="L219" s="161"/>
      <c r="M219" s="153"/>
    </row>
    <row r="220" spans="1:13" ht="34.200000000000003" customHeight="1">
      <c r="A220" s="153"/>
      <c r="B220" s="160"/>
      <c r="C220" s="170" t="s">
        <v>322</v>
      </c>
      <c r="D220" s="185"/>
      <c r="E220" s="185"/>
      <c r="F220" s="185" t="s">
        <v>1500</v>
      </c>
      <c r="G220" s="186" t="s">
        <v>217</v>
      </c>
      <c r="H220" s="185" t="s">
        <v>14</v>
      </c>
      <c r="I220" s="173">
        <v>140</v>
      </c>
      <c r="J220" s="4">
        <v>46056</v>
      </c>
      <c r="K220" s="3">
        <f t="shared" si="27"/>
        <v>6447840</v>
      </c>
      <c r="L220" s="161"/>
      <c r="M220" s="153"/>
    </row>
    <row r="221" spans="1:13" s="153" customFormat="1" ht="38.4" customHeight="1">
      <c r="B221" s="160"/>
      <c r="C221" s="170" t="s">
        <v>323</v>
      </c>
      <c r="D221" s="181"/>
      <c r="E221" s="181"/>
      <c r="F221" s="181" t="s">
        <v>1512</v>
      </c>
      <c r="G221" s="198" t="s">
        <v>218</v>
      </c>
      <c r="H221" s="181" t="s">
        <v>14</v>
      </c>
      <c r="I221" s="173">
        <v>120</v>
      </c>
      <c r="J221" s="4">
        <v>35738</v>
      </c>
      <c r="K221" s="3">
        <f t="shared" si="27"/>
        <v>4288560</v>
      </c>
      <c r="L221" s="161"/>
    </row>
    <row r="222" spans="1:13" ht="30" customHeight="1">
      <c r="A222" s="153"/>
      <c r="B222" s="160"/>
      <c r="C222" s="170" t="s">
        <v>324</v>
      </c>
      <c r="D222" s="185"/>
      <c r="E222" s="185"/>
      <c r="F222" s="185" t="s">
        <v>1524</v>
      </c>
      <c r="G222" s="186" t="s">
        <v>219</v>
      </c>
      <c r="H222" s="185" t="s">
        <v>14</v>
      </c>
      <c r="I222" s="173">
        <v>9</v>
      </c>
      <c r="J222" s="4">
        <v>126182</v>
      </c>
      <c r="K222" s="3">
        <f t="shared" si="27"/>
        <v>1135638</v>
      </c>
      <c r="L222" s="161"/>
      <c r="M222" s="153"/>
    </row>
    <row r="223" spans="1:13" s="153" customFormat="1" ht="37.799999999999997" customHeight="1">
      <c r="B223" s="160"/>
      <c r="C223" s="170" t="s">
        <v>325</v>
      </c>
      <c r="D223" s="181"/>
      <c r="E223" s="181"/>
      <c r="F223" s="181" t="s">
        <v>1537</v>
      </c>
      <c r="G223" s="198" t="s">
        <v>220</v>
      </c>
      <c r="H223" s="171" t="s">
        <v>56</v>
      </c>
      <c r="I223" s="173">
        <v>4</v>
      </c>
      <c r="J223" s="4">
        <v>674683</v>
      </c>
      <c r="K223" s="3">
        <f t="shared" si="27"/>
        <v>2698732</v>
      </c>
      <c r="L223" s="161"/>
    </row>
    <row r="224" spans="1:13" ht="30" customHeight="1" thickBot="1">
      <c r="A224" s="153"/>
      <c r="B224" s="160"/>
      <c r="C224" s="187" t="s">
        <v>2168</v>
      </c>
      <c r="D224" s="188"/>
      <c r="E224" s="188"/>
      <c r="F224" s="188"/>
      <c r="G224" s="189"/>
      <c r="H224" s="188"/>
      <c r="I224" s="173"/>
      <c r="J224" s="190"/>
      <c r="K224" s="191">
        <f>SUM(K217:K223)</f>
        <v>77599550</v>
      </c>
      <c r="L224" s="161"/>
      <c r="M224" s="153"/>
    </row>
    <row r="225" spans="1:13" ht="30" customHeight="1" thickBot="1">
      <c r="A225" s="153"/>
      <c r="B225" s="160"/>
      <c r="C225" s="167"/>
      <c r="D225" s="168"/>
      <c r="E225" s="168"/>
      <c r="F225" s="168"/>
      <c r="G225" s="235" t="s">
        <v>2360</v>
      </c>
      <c r="H225" s="168"/>
      <c r="I225" s="168"/>
      <c r="J225" s="179"/>
      <c r="K225" s="180"/>
      <c r="L225" s="161"/>
      <c r="M225" s="153"/>
    </row>
    <row r="226" spans="1:13" ht="30" customHeight="1">
      <c r="A226" s="153"/>
      <c r="B226" s="160"/>
      <c r="C226" s="170" t="s">
        <v>326</v>
      </c>
      <c r="D226" s="185"/>
      <c r="E226" s="185"/>
      <c r="F226" s="185" t="s">
        <v>1553</v>
      </c>
      <c r="G226" s="186" t="s">
        <v>167</v>
      </c>
      <c r="H226" s="171" t="s">
        <v>56</v>
      </c>
      <c r="I226" s="173">
        <v>1</v>
      </c>
      <c r="J226" s="4">
        <v>3429964</v>
      </c>
      <c r="K226" s="3">
        <f t="shared" ref="K226:K241" si="28">ROUND(J226*I226,0)</f>
        <v>3429964</v>
      </c>
      <c r="L226" s="161"/>
      <c r="M226" s="153"/>
    </row>
    <row r="227" spans="1:13" ht="30" customHeight="1">
      <c r="A227" s="153"/>
      <c r="B227" s="160"/>
      <c r="C227" s="170" t="s">
        <v>327</v>
      </c>
      <c r="D227" s="185"/>
      <c r="E227" s="185"/>
      <c r="F227" s="185" t="s">
        <v>1579</v>
      </c>
      <c r="G227" s="186" t="s">
        <v>168</v>
      </c>
      <c r="H227" s="171" t="s">
        <v>56</v>
      </c>
      <c r="I227" s="173">
        <v>1</v>
      </c>
      <c r="J227" s="4">
        <v>4217174</v>
      </c>
      <c r="K227" s="3">
        <f t="shared" si="28"/>
        <v>4217174</v>
      </c>
      <c r="L227" s="161"/>
      <c r="M227" s="153"/>
    </row>
    <row r="228" spans="1:13" ht="30" customHeight="1">
      <c r="A228" s="153"/>
      <c r="B228" s="160"/>
      <c r="C228" s="170" t="s">
        <v>328</v>
      </c>
      <c r="D228" s="185"/>
      <c r="E228" s="185"/>
      <c r="F228" s="185" t="s">
        <v>1599</v>
      </c>
      <c r="G228" s="186" t="s">
        <v>221</v>
      </c>
      <c r="H228" s="171" t="s">
        <v>56</v>
      </c>
      <c r="I228" s="173">
        <v>7</v>
      </c>
      <c r="J228" s="4">
        <v>1334189</v>
      </c>
      <c r="K228" s="3">
        <f t="shared" si="28"/>
        <v>9339323</v>
      </c>
      <c r="L228" s="161"/>
      <c r="M228" s="153"/>
    </row>
    <row r="229" spans="1:13" ht="30" customHeight="1">
      <c r="A229" s="153"/>
      <c r="B229" s="160"/>
      <c r="C229" s="170" t="s">
        <v>329</v>
      </c>
      <c r="D229" s="185"/>
      <c r="E229" s="185"/>
      <c r="F229" s="185" t="s">
        <v>1614</v>
      </c>
      <c r="G229" s="186" t="s">
        <v>222</v>
      </c>
      <c r="H229" s="171" t="s">
        <v>56</v>
      </c>
      <c r="I229" s="173">
        <v>1</v>
      </c>
      <c r="J229" s="4">
        <v>1990779</v>
      </c>
      <c r="K229" s="3">
        <f t="shared" si="28"/>
        <v>1990779</v>
      </c>
      <c r="L229" s="161"/>
      <c r="M229" s="153"/>
    </row>
    <row r="230" spans="1:13" ht="30" customHeight="1">
      <c r="A230" s="153"/>
      <c r="B230" s="160"/>
      <c r="C230" s="170" t="s">
        <v>330</v>
      </c>
      <c r="D230" s="185"/>
      <c r="E230" s="185"/>
      <c r="F230" s="185" t="s">
        <v>1629</v>
      </c>
      <c r="G230" s="186" t="s">
        <v>223</v>
      </c>
      <c r="H230" s="171" t="s">
        <v>56</v>
      </c>
      <c r="I230" s="173">
        <v>6</v>
      </c>
      <c r="J230" s="4">
        <v>749048</v>
      </c>
      <c r="K230" s="3">
        <f t="shared" si="28"/>
        <v>4494288</v>
      </c>
      <c r="L230" s="161"/>
      <c r="M230" s="153"/>
    </row>
    <row r="231" spans="1:13" ht="30" customHeight="1">
      <c r="A231" s="153"/>
      <c r="B231" s="160"/>
      <c r="C231" s="170" t="s">
        <v>331</v>
      </c>
      <c r="D231" s="185"/>
      <c r="E231" s="185"/>
      <c r="F231" s="185" t="s">
        <v>1650</v>
      </c>
      <c r="G231" s="186" t="s">
        <v>224</v>
      </c>
      <c r="H231" s="171" t="s">
        <v>56</v>
      </c>
      <c r="I231" s="173">
        <v>6</v>
      </c>
      <c r="J231" s="4">
        <v>616282</v>
      </c>
      <c r="K231" s="3">
        <f t="shared" si="28"/>
        <v>3697692</v>
      </c>
      <c r="L231" s="161"/>
      <c r="M231" s="153"/>
    </row>
    <row r="232" spans="1:13" ht="30" customHeight="1">
      <c r="A232" s="153"/>
      <c r="B232" s="160"/>
      <c r="C232" s="170" t="s">
        <v>332</v>
      </c>
      <c r="D232" s="185"/>
      <c r="E232" s="185"/>
      <c r="F232" s="185" t="s">
        <v>1673</v>
      </c>
      <c r="G232" s="186" t="s">
        <v>225</v>
      </c>
      <c r="H232" s="171" t="s">
        <v>56</v>
      </c>
      <c r="I232" s="173">
        <v>9</v>
      </c>
      <c r="J232" s="4">
        <v>4833008</v>
      </c>
      <c r="K232" s="3">
        <f t="shared" si="28"/>
        <v>43497072</v>
      </c>
      <c r="L232" s="161"/>
      <c r="M232" s="153"/>
    </row>
    <row r="233" spans="1:13" ht="30" customHeight="1">
      <c r="A233" s="153"/>
      <c r="B233" s="160"/>
      <c r="C233" s="170" t="s">
        <v>333</v>
      </c>
      <c r="D233" s="185"/>
      <c r="E233" s="185"/>
      <c r="F233" s="185" t="s">
        <v>1686</v>
      </c>
      <c r="G233" s="186" t="s">
        <v>226</v>
      </c>
      <c r="H233" s="185" t="s">
        <v>14</v>
      </c>
      <c r="I233" s="173">
        <v>1500</v>
      </c>
      <c r="J233" s="4">
        <v>39439</v>
      </c>
      <c r="K233" s="3">
        <f t="shared" si="28"/>
        <v>59158500</v>
      </c>
      <c r="L233" s="161"/>
      <c r="M233" s="153"/>
    </row>
    <row r="234" spans="1:13" ht="30" customHeight="1">
      <c r="A234" s="153"/>
      <c r="B234" s="160"/>
      <c r="C234" s="170" t="s">
        <v>334</v>
      </c>
      <c r="D234" s="185"/>
      <c r="E234" s="185"/>
      <c r="F234" s="185" t="s">
        <v>1704</v>
      </c>
      <c r="G234" s="186" t="s">
        <v>227</v>
      </c>
      <c r="H234" s="171" t="s">
        <v>56</v>
      </c>
      <c r="I234" s="173">
        <v>1</v>
      </c>
      <c r="J234" s="4">
        <v>1105367</v>
      </c>
      <c r="K234" s="3">
        <f t="shared" si="28"/>
        <v>1105367</v>
      </c>
      <c r="L234" s="161"/>
      <c r="M234" s="153"/>
    </row>
    <row r="235" spans="1:13" ht="30" customHeight="1">
      <c r="A235" s="153"/>
      <c r="B235" s="160"/>
      <c r="C235" s="170" t="s">
        <v>335</v>
      </c>
      <c r="D235" s="185"/>
      <c r="E235" s="185"/>
      <c r="F235" s="185" t="s">
        <v>1723</v>
      </c>
      <c r="G235" s="186" t="s">
        <v>228</v>
      </c>
      <c r="H235" s="171" t="s">
        <v>56</v>
      </c>
      <c r="I235" s="173">
        <v>1</v>
      </c>
      <c r="J235" s="4">
        <v>51668</v>
      </c>
      <c r="K235" s="3">
        <f t="shared" si="28"/>
        <v>51668</v>
      </c>
      <c r="L235" s="161"/>
      <c r="M235" s="153"/>
    </row>
    <row r="236" spans="1:13" ht="30" customHeight="1">
      <c r="A236" s="153"/>
      <c r="B236" s="160"/>
      <c r="C236" s="170" t="s">
        <v>336</v>
      </c>
      <c r="D236" s="185"/>
      <c r="E236" s="185"/>
      <c r="F236" s="185" t="s">
        <v>1734</v>
      </c>
      <c r="G236" s="186" t="s">
        <v>229</v>
      </c>
      <c r="H236" s="171" t="s">
        <v>56</v>
      </c>
      <c r="I236" s="173">
        <v>1</v>
      </c>
      <c r="J236" s="4">
        <v>627905</v>
      </c>
      <c r="K236" s="3">
        <f t="shared" si="28"/>
        <v>627905</v>
      </c>
      <c r="L236" s="161"/>
      <c r="M236" s="153"/>
    </row>
    <row r="237" spans="1:13" ht="30" customHeight="1">
      <c r="A237" s="153"/>
      <c r="B237" s="160"/>
      <c r="C237" s="170" t="s">
        <v>337</v>
      </c>
      <c r="D237" s="185"/>
      <c r="E237" s="185"/>
      <c r="F237" s="185" t="s">
        <v>1754</v>
      </c>
      <c r="G237" s="186" t="s">
        <v>230</v>
      </c>
      <c r="H237" s="171" t="s">
        <v>56</v>
      </c>
      <c r="I237" s="173">
        <v>1</v>
      </c>
      <c r="J237" s="4">
        <v>674683</v>
      </c>
      <c r="K237" s="3">
        <f t="shared" si="28"/>
        <v>674683</v>
      </c>
      <c r="L237" s="161"/>
      <c r="M237" s="153"/>
    </row>
    <row r="238" spans="1:13" ht="30" customHeight="1">
      <c r="A238" s="153"/>
      <c r="B238" s="160"/>
      <c r="C238" s="170" t="s">
        <v>338</v>
      </c>
      <c r="D238" s="185"/>
      <c r="E238" s="185"/>
      <c r="F238" s="185" t="s">
        <v>1769</v>
      </c>
      <c r="G238" s="186" t="s">
        <v>169</v>
      </c>
      <c r="H238" s="171" t="s">
        <v>56</v>
      </c>
      <c r="I238" s="173">
        <v>4</v>
      </c>
      <c r="J238" s="4">
        <v>657687</v>
      </c>
      <c r="K238" s="3">
        <f t="shared" si="28"/>
        <v>2630748</v>
      </c>
      <c r="L238" s="161"/>
      <c r="M238" s="153"/>
    </row>
    <row r="239" spans="1:13" ht="30" customHeight="1">
      <c r="A239" s="153"/>
      <c r="B239" s="160"/>
      <c r="C239" s="170" t="s">
        <v>339</v>
      </c>
      <c r="D239" s="185"/>
      <c r="E239" s="185"/>
      <c r="F239" s="185" t="s">
        <v>1787</v>
      </c>
      <c r="G239" s="186" t="s">
        <v>231</v>
      </c>
      <c r="H239" s="171" t="s">
        <v>56</v>
      </c>
      <c r="I239" s="173">
        <v>3</v>
      </c>
      <c r="J239" s="4">
        <v>9041591</v>
      </c>
      <c r="K239" s="3">
        <f t="shared" si="28"/>
        <v>27124773</v>
      </c>
      <c r="L239" s="161"/>
      <c r="M239" s="153"/>
    </row>
    <row r="240" spans="1:13" ht="30" customHeight="1">
      <c r="A240" s="153"/>
      <c r="B240" s="160"/>
      <c r="C240" s="170" t="s">
        <v>340</v>
      </c>
      <c r="D240" s="185"/>
      <c r="E240" s="185"/>
      <c r="F240" s="185" t="s">
        <v>1810</v>
      </c>
      <c r="G240" s="186" t="s">
        <v>232</v>
      </c>
      <c r="H240" s="171" t="s">
        <v>56</v>
      </c>
      <c r="I240" s="173">
        <v>1</v>
      </c>
      <c r="J240" s="4">
        <v>22451348</v>
      </c>
      <c r="K240" s="3">
        <f t="shared" si="28"/>
        <v>22451348</v>
      </c>
      <c r="L240" s="161"/>
      <c r="M240" s="153"/>
    </row>
    <row r="241" spans="1:13" ht="30" customHeight="1">
      <c r="A241" s="153"/>
      <c r="B241" s="160"/>
      <c r="C241" s="170" t="s">
        <v>341</v>
      </c>
      <c r="D241" s="185"/>
      <c r="E241" s="185"/>
      <c r="F241" s="185" t="s">
        <v>1834</v>
      </c>
      <c r="G241" s="186" t="s">
        <v>233</v>
      </c>
      <c r="H241" s="171" t="s">
        <v>56</v>
      </c>
      <c r="I241" s="173">
        <v>1</v>
      </c>
      <c r="J241" s="4">
        <v>96865433</v>
      </c>
      <c r="K241" s="3">
        <f t="shared" si="28"/>
        <v>96865433</v>
      </c>
      <c r="L241" s="161"/>
      <c r="M241" s="153"/>
    </row>
    <row r="242" spans="1:13" ht="30" customHeight="1" thickBot="1">
      <c r="A242" s="153"/>
      <c r="B242" s="160"/>
      <c r="C242" s="174" t="s">
        <v>2168</v>
      </c>
      <c r="D242" s="192"/>
      <c r="E242" s="192"/>
      <c r="F242" s="192"/>
      <c r="G242" s="194"/>
      <c r="H242" s="193"/>
      <c r="I242" s="173"/>
      <c r="J242" s="177"/>
      <c r="K242" s="178">
        <f>SUM(K226:K241)</f>
        <v>281356717</v>
      </c>
      <c r="L242" s="161"/>
      <c r="M242" s="153"/>
    </row>
    <row r="243" spans="1:13" ht="30" customHeight="1" thickBot="1">
      <c r="A243" s="153"/>
      <c r="B243" s="160"/>
      <c r="C243" s="167"/>
      <c r="D243" s="168"/>
      <c r="E243" s="168"/>
      <c r="F243" s="168"/>
      <c r="G243" s="235" t="s">
        <v>2361</v>
      </c>
      <c r="H243" s="168"/>
      <c r="I243" s="168"/>
      <c r="J243" s="179"/>
      <c r="K243" s="180"/>
      <c r="L243" s="161"/>
      <c r="M243" s="153"/>
    </row>
    <row r="244" spans="1:13" ht="30" customHeight="1">
      <c r="A244" s="153"/>
      <c r="B244" s="160"/>
      <c r="C244" s="170" t="s">
        <v>342</v>
      </c>
      <c r="D244" s="185"/>
      <c r="E244" s="185"/>
      <c r="F244" s="185" t="s">
        <v>1991</v>
      </c>
      <c r="G244" s="186" t="s">
        <v>170</v>
      </c>
      <c r="H244" s="185" t="s">
        <v>186</v>
      </c>
      <c r="I244" s="173">
        <v>1</v>
      </c>
      <c r="J244" s="4">
        <v>32487000</v>
      </c>
      <c r="K244" s="3">
        <f t="shared" ref="K244" si="29">ROUND(J244*I244,0)</f>
        <v>32487000</v>
      </c>
      <c r="L244" s="161"/>
      <c r="M244" s="153"/>
    </row>
    <row r="245" spans="1:13" ht="30" customHeight="1" thickBot="1">
      <c r="A245" s="153"/>
      <c r="B245" s="160"/>
      <c r="C245" s="174" t="s">
        <v>2168</v>
      </c>
      <c r="D245" s="192"/>
      <c r="E245" s="192"/>
      <c r="F245" s="192"/>
      <c r="G245" s="194"/>
      <c r="H245" s="193"/>
      <c r="I245" s="173"/>
      <c r="J245" s="177"/>
      <c r="K245" s="178">
        <f>SUM(K244)</f>
        <v>32487000</v>
      </c>
      <c r="L245" s="161"/>
      <c r="M245" s="153"/>
    </row>
    <row r="246" spans="1:13" ht="30" customHeight="1" thickBot="1">
      <c r="A246" s="153"/>
      <c r="B246" s="160"/>
      <c r="C246" s="167"/>
      <c r="D246" s="168"/>
      <c r="E246" s="168"/>
      <c r="F246" s="168"/>
      <c r="G246" s="235" t="s">
        <v>261</v>
      </c>
      <c r="H246" s="168"/>
      <c r="I246" s="168"/>
      <c r="J246" s="179"/>
      <c r="K246" s="180"/>
      <c r="L246" s="161"/>
      <c r="M246" s="153"/>
    </row>
    <row r="247" spans="1:13" ht="30" customHeight="1" thickBot="1">
      <c r="A247" s="153"/>
      <c r="B247" s="160"/>
      <c r="C247" s="174" t="s">
        <v>2168</v>
      </c>
      <c r="D247" s="192"/>
      <c r="E247" s="192"/>
      <c r="F247" s="192"/>
      <c r="G247" s="194"/>
      <c r="H247" s="193"/>
      <c r="I247" s="173"/>
      <c r="J247" s="177"/>
      <c r="K247" s="178">
        <f>K245+K242+K224+K215+K203+K196+K190+K180+K158+K143+K139+K135+K123+K120+K116+K112+K102+K99+K90+K78</f>
        <v>3386066190</v>
      </c>
      <c r="L247" s="161"/>
      <c r="M247" s="153"/>
    </row>
    <row r="248" spans="1:13" s="8" customFormat="1" ht="30" customHeight="1" thickBot="1">
      <c r="A248" s="5"/>
      <c r="B248" s="6"/>
      <c r="C248" s="303" t="s">
        <v>171</v>
      </c>
      <c r="D248" s="304"/>
      <c r="E248" s="304"/>
      <c r="F248" s="304"/>
      <c r="G248" s="304"/>
      <c r="H248" s="304"/>
      <c r="I248" s="304"/>
      <c r="J248" s="305"/>
      <c r="K248" s="238">
        <f>K247+K71</f>
        <v>11093897551</v>
      </c>
      <c r="L248" s="7"/>
      <c r="M248" s="5"/>
    </row>
    <row r="249" spans="1:13" s="8" customFormat="1" ht="15.6">
      <c r="A249" s="5"/>
      <c r="B249" s="6"/>
      <c r="C249" s="200"/>
      <c r="D249" s="200"/>
      <c r="E249" s="200"/>
      <c r="F249" s="200"/>
      <c r="G249" s="239"/>
      <c r="H249" s="200"/>
      <c r="I249" s="200"/>
      <c r="J249" s="200"/>
      <c r="K249" s="201"/>
      <c r="L249" s="7"/>
      <c r="M249" s="5"/>
    </row>
    <row r="250" spans="1:13" s="8" customFormat="1" ht="30" customHeight="1">
      <c r="A250" s="5"/>
      <c r="B250" s="6"/>
      <c r="C250" s="202"/>
      <c r="D250" s="203"/>
      <c r="E250" s="202"/>
      <c r="F250" s="202"/>
      <c r="G250" s="253" t="s">
        <v>2362</v>
      </c>
      <c r="H250" s="254"/>
      <c r="I250" s="255"/>
      <c r="J250" s="256"/>
      <c r="K250" s="250">
        <f>K248</f>
        <v>11093897551</v>
      </c>
      <c r="L250" s="7"/>
      <c r="M250" s="5"/>
    </row>
    <row r="251" spans="1:13" s="8" customFormat="1" ht="18" customHeight="1">
      <c r="A251" s="5"/>
      <c r="B251" s="6"/>
      <c r="C251" s="202"/>
      <c r="D251" s="195"/>
      <c r="E251" s="195"/>
      <c r="F251" s="195"/>
      <c r="G251" s="257"/>
      <c r="H251" s="258"/>
      <c r="I251" s="259"/>
      <c r="J251" s="260"/>
      <c r="K251" s="250"/>
      <c r="L251" s="7"/>
      <c r="M251" s="5"/>
    </row>
    <row r="252" spans="1:13" s="8" customFormat="1" ht="30" customHeight="1">
      <c r="A252" s="5"/>
      <c r="B252" s="6"/>
      <c r="C252" s="202"/>
      <c r="D252" s="195"/>
      <c r="E252" s="195"/>
      <c r="F252" s="195"/>
      <c r="G252" s="257" t="s">
        <v>2370</v>
      </c>
      <c r="H252" s="258"/>
      <c r="I252" s="259"/>
      <c r="J252" s="251">
        <v>1.7999999999999999E-2</v>
      </c>
      <c r="K252" s="250">
        <f>ROUND($K$250*J252,0)</f>
        <v>199690156</v>
      </c>
      <c r="L252" s="7"/>
      <c r="M252" s="5"/>
    </row>
    <row r="253" spans="1:13" s="8" customFormat="1" ht="34.799999999999997" customHeight="1">
      <c r="A253" s="5"/>
      <c r="B253" s="6"/>
      <c r="C253" s="202"/>
      <c r="D253" s="203"/>
      <c r="E253" s="202"/>
      <c r="F253" s="202"/>
      <c r="G253" s="306" t="s">
        <v>2369</v>
      </c>
      <c r="H253" s="307"/>
      <c r="I253" s="307"/>
      <c r="J253" s="252">
        <v>3.0000000000000001E-3</v>
      </c>
      <c r="K253" s="250">
        <f>ROUND($K$250*J253,0)</f>
        <v>33281693</v>
      </c>
      <c r="L253" s="7"/>
      <c r="M253" s="5"/>
    </row>
    <row r="254" spans="1:13" s="8" customFormat="1" ht="20.399999999999999" customHeight="1" thickBot="1">
      <c r="A254" s="5"/>
      <c r="B254" s="6"/>
      <c r="C254" s="202"/>
      <c r="D254" s="203"/>
      <c r="E254" s="202"/>
      <c r="F254" s="204"/>
      <c r="G254" s="257"/>
      <c r="H254" s="258"/>
      <c r="I254" s="259"/>
      <c r="J254" s="261"/>
      <c r="K254" s="262"/>
      <c r="L254" s="7"/>
      <c r="M254" s="5"/>
    </row>
    <row r="255" spans="1:13" s="8" customFormat="1" ht="30" customHeight="1" thickBot="1">
      <c r="A255" s="5"/>
      <c r="B255" s="6"/>
      <c r="C255" s="202"/>
      <c r="D255" s="203"/>
      <c r="E255" s="202"/>
      <c r="F255" s="202"/>
      <c r="G255" s="263" t="s">
        <v>2169</v>
      </c>
      <c r="H255" s="264"/>
      <c r="I255" s="265"/>
      <c r="J255" s="266"/>
      <c r="K255" s="240">
        <f>SUM(K250:K253)</f>
        <v>11326869400</v>
      </c>
      <c r="L255" s="7"/>
      <c r="M255" s="5"/>
    </row>
    <row r="256" spans="1:13" s="8" customFormat="1" ht="16.2" thickBot="1">
      <c r="A256" s="5"/>
      <c r="B256" s="6"/>
      <c r="C256" s="202"/>
      <c r="D256" s="203"/>
      <c r="E256" s="203"/>
      <c r="F256" s="203"/>
      <c r="G256" s="241"/>
      <c r="H256" s="202"/>
      <c r="I256" s="205"/>
      <c r="J256" s="206"/>
      <c r="K256" s="207"/>
      <c r="L256" s="7"/>
      <c r="M256" s="5"/>
    </row>
    <row r="257" spans="1:13" s="8" customFormat="1" ht="15.6">
      <c r="A257" s="5"/>
      <c r="B257" s="6"/>
      <c r="C257" s="208"/>
      <c r="D257" s="308"/>
      <c r="E257" s="308"/>
      <c r="F257" s="308"/>
      <c r="G257" s="308"/>
      <c r="H257" s="308"/>
      <c r="I257" s="308"/>
      <c r="J257" s="308"/>
      <c r="K257" s="309"/>
      <c r="L257" s="209"/>
      <c r="M257" s="5"/>
    </row>
    <row r="258" spans="1:13" s="8" customFormat="1" ht="33.6" customHeight="1">
      <c r="A258" s="5"/>
      <c r="B258" s="6"/>
      <c r="C258" s="288" t="s">
        <v>2185</v>
      </c>
      <c r="D258" s="289"/>
      <c r="E258" s="289"/>
      <c r="F258" s="289"/>
      <c r="G258" s="289"/>
      <c r="H258" s="310" t="s">
        <v>0</v>
      </c>
      <c r="I258" s="310"/>
      <c r="J258" s="310"/>
      <c r="K258" s="274" t="s">
        <v>2186</v>
      </c>
      <c r="L258" s="210"/>
      <c r="M258" s="5"/>
    </row>
    <row r="259" spans="1:13" s="8" customFormat="1" ht="38.4" customHeight="1">
      <c r="A259" s="5"/>
      <c r="B259" s="6"/>
      <c r="C259" s="288" t="s">
        <v>2187</v>
      </c>
      <c r="D259" s="289"/>
      <c r="E259" s="289"/>
      <c r="F259" s="289"/>
      <c r="G259" s="289"/>
      <c r="H259" s="290" t="s">
        <v>172</v>
      </c>
      <c r="I259" s="290"/>
      <c r="J259" s="12" t="s">
        <v>2188</v>
      </c>
      <c r="K259" s="267">
        <v>0.32500000000000001</v>
      </c>
      <c r="L259" s="210"/>
      <c r="M259" s="5"/>
    </row>
    <row r="260" spans="1:13" s="8" customFormat="1" ht="38.4" customHeight="1">
      <c r="A260" s="5"/>
      <c r="B260" s="6"/>
      <c r="C260" s="288" t="s">
        <v>2189</v>
      </c>
      <c r="D260" s="289"/>
      <c r="E260" s="289"/>
      <c r="F260" s="289"/>
      <c r="G260" s="289"/>
      <c r="H260" s="311" t="s">
        <v>173</v>
      </c>
      <c r="I260" s="312"/>
      <c r="J260" s="12" t="s">
        <v>2190</v>
      </c>
      <c r="K260" s="267">
        <v>0.01</v>
      </c>
      <c r="L260" s="210"/>
      <c r="M260" s="5"/>
    </row>
    <row r="261" spans="1:13" s="9" customFormat="1" ht="38.4" customHeight="1">
      <c r="A261" s="5"/>
      <c r="B261" s="6"/>
      <c r="C261" s="268"/>
      <c r="D261" s="269"/>
      <c r="E261" s="269"/>
      <c r="F261" s="269"/>
      <c r="G261" s="270"/>
      <c r="H261" s="313" t="s">
        <v>174</v>
      </c>
      <c r="I261" s="290"/>
      <c r="J261" s="12" t="s">
        <v>2191</v>
      </c>
      <c r="K261" s="267">
        <v>0.03</v>
      </c>
      <c r="L261" s="7"/>
      <c r="M261" s="5"/>
    </row>
    <row r="262" spans="1:13" ht="32.4" customHeight="1">
      <c r="A262" s="153"/>
      <c r="B262" s="160"/>
      <c r="C262" s="271"/>
      <c r="D262" s="272"/>
      <c r="E262" s="272"/>
      <c r="F262" s="272"/>
      <c r="G262" s="273"/>
      <c r="H262" s="314" t="s">
        <v>2192</v>
      </c>
      <c r="I262" s="314"/>
      <c r="J262" s="275" t="s">
        <v>2193</v>
      </c>
      <c r="K262" s="242">
        <v>0.36499999999999999</v>
      </c>
      <c r="L262" s="161"/>
      <c r="M262" s="153"/>
    </row>
    <row r="263" spans="1:13" ht="15.6">
      <c r="A263" s="153"/>
      <c r="B263" s="160"/>
      <c r="C263" s="243"/>
      <c r="D263" s="244"/>
      <c r="E263" s="244"/>
      <c r="F263" s="244"/>
      <c r="G263" s="245"/>
      <c r="H263" s="315"/>
      <c r="I263" s="315"/>
      <c r="J263" s="315"/>
      <c r="K263" s="316"/>
      <c r="L263" s="161"/>
      <c r="M263" s="153"/>
    </row>
    <row r="264" spans="1:13" ht="16.2" thickBot="1">
      <c r="A264" s="153"/>
      <c r="B264" s="10"/>
      <c r="C264" s="211"/>
      <c r="D264" s="211"/>
      <c r="E264" s="212"/>
      <c r="F264" s="211"/>
      <c r="G264" s="246"/>
      <c r="H264" s="211"/>
      <c r="I264" s="211"/>
      <c r="J264" s="211"/>
      <c r="K264" s="211"/>
      <c r="L264" s="213"/>
      <c r="M264" s="153"/>
    </row>
    <row r="265" spans="1:13" ht="16.2" thickTop="1">
      <c r="A265" s="153"/>
      <c r="B265" s="153"/>
      <c r="C265" s="153"/>
      <c r="D265" s="153"/>
      <c r="E265" s="154"/>
      <c r="F265" s="153"/>
      <c r="G265" s="226"/>
      <c r="H265" s="153"/>
      <c r="I265" s="153"/>
      <c r="J265" s="153"/>
      <c r="K265" s="153"/>
      <c r="L265" s="153"/>
      <c r="M265" s="153"/>
    </row>
  </sheetData>
  <mergeCells count="27">
    <mergeCell ref="C260:G260"/>
    <mergeCell ref="H260:I260"/>
    <mergeCell ref="H261:I261"/>
    <mergeCell ref="H262:I262"/>
    <mergeCell ref="H263:K263"/>
    <mergeCell ref="C259:G259"/>
    <mergeCell ref="H259:I259"/>
    <mergeCell ref="C10:K10"/>
    <mergeCell ref="C11:C12"/>
    <mergeCell ref="D11:D12"/>
    <mergeCell ref="E11:F11"/>
    <mergeCell ref="G11:G12"/>
    <mergeCell ref="H11:H12"/>
    <mergeCell ref="I11:I12"/>
    <mergeCell ref="J11:J12"/>
    <mergeCell ref="K11:K12"/>
    <mergeCell ref="C248:J248"/>
    <mergeCell ref="G253:I253"/>
    <mergeCell ref="D257:K257"/>
    <mergeCell ref="C258:G258"/>
    <mergeCell ref="H258:J258"/>
    <mergeCell ref="C9:K9"/>
    <mergeCell ref="C3:F3"/>
    <mergeCell ref="G3:J3"/>
    <mergeCell ref="D5:J5"/>
    <mergeCell ref="C6:K6"/>
    <mergeCell ref="C7:K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EBC2B-A63B-4AC2-A9AC-01D60A8497AD}">
  <dimension ref="A1:P265"/>
  <sheetViews>
    <sheetView tabSelected="1" topLeftCell="A236" zoomScale="70" zoomScaleNormal="70" workbookViewId="0">
      <selection activeCell="Q250" sqref="Q250"/>
    </sheetView>
  </sheetViews>
  <sheetFormatPr baseColWidth="10" defaultColWidth="11.44140625" defaultRowHeight="13.8"/>
  <cols>
    <col min="1" max="2" width="3.44140625" style="155" customWidth="1"/>
    <col min="3" max="3" width="9.33203125" style="155" customWidth="1"/>
    <col min="4" max="4" width="17.44140625" style="155" customWidth="1"/>
    <col min="5" max="5" width="19.109375" style="214" customWidth="1"/>
    <col min="6" max="6" width="17.5546875" style="155" customWidth="1"/>
    <col min="7" max="7" width="73.33203125" style="247" customWidth="1"/>
    <col min="8" max="8" width="8.6640625" style="155" customWidth="1"/>
    <col min="9" max="9" width="18.88671875" style="155" customWidth="1"/>
    <col min="10" max="10" width="23.88671875" style="155" customWidth="1"/>
    <col min="11" max="11" width="30" style="155" customWidth="1"/>
    <col min="12" max="12" width="3.33203125" style="155" customWidth="1"/>
    <col min="13" max="13" width="2.6640625" style="155" customWidth="1"/>
    <col min="14" max="16384" width="11.44140625" style="155"/>
  </cols>
  <sheetData>
    <row r="1" spans="1:16" ht="16.2" thickBot="1">
      <c r="A1" s="153"/>
      <c r="B1" s="153"/>
      <c r="C1" s="153"/>
      <c r="D1" s="153"/>
      <c r="E1" s="154"/>
      <c r="F1" s="153"/>
      <c r="G1" s="226"/>
      <c r="H1" s="153"/>
      <c r="I1" s="153"/>
      <c r="J1" s="153"/>
      <c r="K1" s="153"/>
      <c r="L1" s="153"/>
      <c r="M1" s="153"/>
      <c r="P1" s="227"/>
    </row>
    <row r="2" spans="1:16" ht="16.2" thickTop="1">
      <c r="A2" s="153"/>
      <c r="B2" s="156"/>
      <c r="C2" s="157"/>
      <c r="D2" s="157"/>
      <c r="E2" s="158"/>
      <c r="F2" s="157"/>
      <c r="G2" s="228"/>
      <c r="H2" s="157"/>
      <c r="I2" s="157"/>
      <c r="J2" s="157"/>
      <c r="K2" s="157"/>
      <c r="L2" s="159"/>
      <c r="M2" s="153"/>
      <c r="P2" s="227"/>
    </row>
    <row r="3" spans="1:16" ht="30" customHeight="1">
      <c r="A3" s="153"/>
      <c r="B3" s="160"/>
      <c r="C3" s="280" t="s">
        <v>2172</v>
      </c>
      <c r="D3" s="280"/>
      <c r="E3" s="280"/>
      <c r="F3" s="280"/>
      <c r="G3" s="318" t="s">
        <v>2366</v>
      </c>
      <c r="H3" s="319"/>
      <c r="I3" s="319"/>
      <c r="J3" s="319"/>
      <c r="K3" s="153"/>
      <c r="L3" s="161"/>
      <c r="M3" s="153"/>
      <c r="P3" s="227"/>
    </row>
    <row r="4" spans="1:16" ht="15.6">
      <c r="A4" s="153"/>
      <c r="B4" s="160"/>
      <c r="C4" s="229" t="s">
        <v>2173</v>
      </c>
      <c r="D4" s="230" t="s">
        <v>2174</v>
      </c>
      <c r="E4" s="229" t="s">
        <v>2175</v>
      </c>
      <c r="F4" s="230">
        <v>1</v>
      </c>
      <c r="G4" s="226"/>
      <c r="H4" s="153"/>
      <c r="I4" s="153"/>
      <c r="J4" s="153"/>
      <c r="K4" s="153"/>
      <c r="L4" s="161"/>
      <c r="M4" s="153"/>
      <c r="P4" s="231"/>
    </row>
    <row r="5" spans="1:16" ht="47.4" customHeight="1">
      <c r="A5" s="153"/>
      <c r="B5" s="160"/>
      <c r="C5" s="232"/>
      <c r="D5" s="233"/>
      <c r="E5" s="317" t="s">
        <v>2364</v>
      </c>
      <c r="F5" s="283"/>
      <c r="G5" s="283"/>
      <c r="H5" s="283"/>
      <c r="I5" s="283"/>
      <c r="J5" s="283"/>
      <c r="K5" s="234"/>
      <c r="L5" s="161"/>
      <c r="M5" s="153"/>
    </row>
    <row r="6" spans="1:16" ht="15.6">
      <c r="A6" s="153"/>
      <c r="B6" s="160"/>
      <c r="C6" s="284" t="s">
        <v>2365</v>
      </c>
      <c r="D6" s="285"/>
      <c r="E6" s="285"/>
      <c r="F6" s="285"/>
      <c r="G6" s="285"/>
      <c r="H6" s="285"/>
      <c r="I6" s="285"/>
      <c r="J6" s="285"/>
      <c r="K6" s="286"/>
      <c r="L6" s="161"/>
      <c r="M6" s="153"/>
    </row>
    <row r="7" spans="1:16" s="165" customFormat="1" ht="15.6">
      <c r="A7" s="162"/>
      <c r="B7" s="163"/>
      <c r="C7" s="287" t="s">
        <v>2176</v>
      </c>
      <c r="D7" s="287"/>
      <c r="E7" s="287"/>
      <c r="F7" s="287"/>
      <c r="G7" s="287"/>
      <c r="H7" s="287"/>
      <c r="I7" s="287"/>
      <c r="J7" s="287"/>
      <c r="K7" s="287"/>
      <c r="L7" s="164"/>
      <c r="M7" s="162"/>
    </row>
    <row r="8" spans="1:16" ht="23.4" customHeight="1">
      <c r="A8" s="153"/>
      <c r="B8" s="160"/>
      <c r="C8" s="287"/>
      <c r="D8" s="287"/>
      <c r="E8" s="287"/>
      <c r="F8" s="287"/>
      <c r="G8" s="287"/>
      <c r="H8" s="287"/>
      <c r="I8" s="287"/>
      <c r="J8" s="287"/>
      <c r="K8" s="287"/>
      <c r="L8" s="161"/>
      <c r="M8" s="153"/>
    </row>
    <row r="9" spans="1:16" ht="34.5" customHeight="1">
      <c r="A9" s="153"/>
      <c r="B9" s="160"/>
      <c r="C9" s="277" t="s">
        <v>2177</v>
      </c>
      <c r="D9" s="278"/>
      <c r="E9" s="278"/>
      <c r="F9" s="278"/>
      <c r="G9" s="278"/>
      <c r="H9" s="278"/>
      <c r="I9" s="278"/>
      <c r="J9" s="278"/>
      <c r="K9" s="279"/>
      <c r="L9" s="161"/>
      <c r="M9" s="153"/>
    </row>
    <row r="10" spans="1:16" ht="30" customHeight="1" thickBot="1">
      <c r="A10" s="153"/>
      <c r="B10" s="160"/>
      <c r="C10" s="291"/>
      <c r="D10" s="292"/>
      <c r="E10" s="292"/>
      <c r="F10" s="292"/>
      <c r="G10" s="292"/>
      <c r="H10" s="292"/>
      <c r="I10" s="292"/>
      <c r="J10" s="292"/>
      <c r="K10" s="293"/>
      <c r="L10" s="161"/>
      <c r="M10" s="153"/>
    </row>
    <row r="11" spans="1:16" ht="30" customHeight="1">
      <c r="A11" s="153"/>
      <c r="B11" s="160"/>
      <c r="C11" s="294" t="s">
        <v>112</v>
      </c>
      <c r="D11" s="296" t="s">
        <v>113</v>
      </c>
      <c r="E11" s="298" t="s">
        <v>2178</v>
      </c>
      <c r="F11" s="298"/>
      <c r="G11" s="294" t="s">
        <v>114</v>
      </c>
      <c r="H11" s="296" t="s">
        <v>115</v>
      </c>
      <c r="I11" s="296" t="s">
        <v>2</v>
      </c>
      <c r="J11" s="299" t="s">
        <v>116</v>
      </c>
      <c r="K11" s="301" t="s">
        <v>117</v>
      </c>
      <c r="L11" s="161"/>
      <c r="M11" s="153"/>
    </row>
    <row r="12" spans="1:16" ht="30" customHeight="1" thickBot="1">
      <c r="A12" s="153"/>
      <c r="B12" s="160"/>
      <c r="C12" s="295"/>
      <c r="D12" s="297"/>
      <c r="E12" s="166" t="s">
        <v>2179</v>
      </c>
      <c r="F12" s="166" t="s">
        <v>2180</v>
      </c>
      <c r="G12" s="295"/>
      <c r="H12" s="297"/>
      <c r="I12" s="297"/>
      <c r="J12" s="300"/>
      <c r="K12" s="302"/>
      <c r="L12" s="161"/>
      <c r="M12" s="153"/>
    </row>
    <row r="13" spans="1:16" ht="30" customHeight="1" thickBot="1">
      <c r="A13" s="153"/>
      <c r="B13" s="160"/>
      <c r="C13" s="167"/>
      <c r="D13" s="168"/>
      <c r="E13" s="168"/>
      <c r="F13" s="168"/>
      <c r="G13" s="235" t="s">
        <v>2335</v>
      </c>
      <c r="H13" s="168"/>
      <c r="I13" s="168"/>
      <c r="J13" s="168"/>
      <c r="K13" s="169"/>
      <c r="L13" s="161"/>
      <c r="M13" s="153"/>
    </row>
    <row r="14" spans="1:16" ht="30" customHeight="1" thickBot="1">
      <c r="A14" s="153"/>
      <c r="B14" s="160"/>
      <c r="C14" s="167"/>
      <c r="D14" s="168"/>
      <c r="E14" s="168"/>
      <c r="F14" s="168"/>
      <c r="G14" s="235" t="s">
        <v>2336</v>
      </c>
      <c r="H14" s="168"/>
      <c r="I14" s="168"/>
      <c r="J14" s="168"/>
      <c r="K14" s="169"/>
      <c r="L14" s="161"/>
      <c r="M14" s="153"/>
    </row>
    <row r="15" spans="1:16" ht="30" customHeight="1">
      <c r="A15" s="153"/>
      <c r="B15" s="160"/>
      <c r="C15" s="170" t="s">
        <v>3</v>
      </c>
      <c r="D15" s="171"/>
      <c r="E15" s="171"/>
      <c r="F15" s="171" t="s">
        <v>2194</v>
      </c>
      <c r="G15" s="172" t="s">
        <v>4</v>
      </c>
      <c r="H15" s="171" t="s">
        <v>5</v>
      </c>
      <c r="I15" s="173">
        <v>8</v>
      </c>
      <c r="J15" s="4"/>
      <c r="K15" s="3"/>
      <c r="L15" s="161"/>
      <c r="M15" s="153"/>
    </row>
    <row r="16" spans="1:16" ht="30" customHeight="1">
      <c r="A16" s="153"/>
      <c r="B16" s="160"/>
      <c r="C16" s="170" t="s">
        <v>6</v>
      </c>
      <c r="D16" s="171"/>
      <c r="E16" s="171"/>
      <c r="F16" s="171" t="s">
        <v>2195</v>
      </c>
      <c r="G16" s="172" t="s">
        <v>7</v>
      </c>
      <c r="H16" s="171" t="s">
        <v>5</v>
      </c>
      <c r="I16" s="173">
        <v>8</v>
      </c>
      <c r="J16" s="4"/>
      <c r="K16" s="3"/>
      <c r="L16" s="161"/>
      <c r="M16" s="153"/>
    </row>
    <row r="17" spans="1:13" ht="30" customHeight="1">
      <c r="A17" s="153"/>
      <c r="B17" s="160"/>
      <c r="C17" s="170" t="s">
        <v>8</v>
      </c>
      <c r="D17" s="171"/>
      <c r="E17" s="171" t="s">
        <v>2231</v>
      </c>
      <c r="F17" s="171"/>
      <c r="G17" s="172" t="s">
        <v>9</v>
      </c>
      <c r="H17" s="171" t="s">
        <v>5</v>
      </c>
      <c r="I17" s="173">
        <v>8</v>
      </c>
      <c r="J17" s="4"/>
      <c r="K17" s="3"/>
      <c r="L17" s="161"/>
      <c r="M17" s="153"/>
    </row>
    <row r="18" spans="1:13" ht="30" customHeight="1">
      <c r="A18" s="153"/>
      <c r="B18" s="160"/>
      <c r="C18" s="170" t="s">
        <v>10</v>
      </c>
      <c r="D18" s="171"/>
      <c r="E18" s="171" t="s">
        <v>2232</v>
      </c>
      <c r="F18" s="171"/>
      <c r="G18" s="172" t="s">
        <v>11</v>
      </c>
      <c r="H18" s="171" t="s">
        <v>5</v>
      </c>
      <c r="I18" s="173">
        <v>8</v>
      </c>
      <c r="J18" s="4"/>
      <c r="K18" s="3"/>
      <c r="L18" s="161"/>
      <c r="M18" s="153"/>
    </row>
    <row r="19" spans="1:13" ht="30" customHeight="1">
      <c r="A19" s="153"/>
      <c r="B19" s="160"/>
      <c r="C19" s="170" t="s">
        <v>12</v>
      </c>
      <c r="D19" s="171"/>
      <c r="E19" s="171" t="s">
        <v>2233</v>
      </c>
      <c r="F19" s="171"/>
      <c r="G19" s="172" t="s">
        <v>13</v>
      </c>
      <c r="H19" s="171" t="s">
        <v>14</v>
      </c>
      <c r="I19" s="173">
        <v>8765.7800000000007</v>
      </c>
      <c r="J19" s="4"/>
      <c r="K19" s="3"/>
      <c r="L19" s="161"/>
      <c r="M19" s="153"/>
    </row>
    <row r="20" spans="1:13" ht="30" customHeight="1" thickBot="1">
      <c r="A20" s="153"/>
      <c r="B20" s="160"/>
      <c r="C20" s="174" t="s">
        <v>2168</v>
      </c>
      <c r="D20" s="175"/>
      <c r="E20" s="175"/>
      <c r="F20" s="175"/>
      <c r="G20" s="176"/>
      <c r="H20" s="175"/>
      <c r="I20" s="173"/>
      <c r="J20" s="177"/>
      <c r="K20" s="178"/>
      <c r="L20" s="161"/>
      <c r="M20" s="153"/>
    </row>
    <row r="21" spans="1:13" ht="30" customHeight="1" thickBot="1">
      <c r="A21" s="153"/>
      <c r="B21" s="160"/>
      <c r="C21" s="167"/>
      <c r="D21" s="168"/>
      <c r="E21" s="168"/>
      <c r="F21" s="168"/>
      <c r="G21" s="235" t="s">
        <v>2337</v>
      </c>
      <c r="H21" s="168"/>
      <c r="I21" s="168"/>
      <c r="J21" s="179"/>
      <c r="K21" s="180"/>
      <c r="L21" s="161"/>
      <c r="M21" s="153"/>
    </row>
    <row r="22" spans="1:13" ht="36.6" customHeight="1">
      <c r="A22" s="153"/>
      <c r="B22" s="160"/>
      <c r="C22" s="170" t="s">
        <v>15</v>
      </c>
      <c r="D22" s="171"/>
      <c r="E22" s="171" t="s">
        <v>2228</v>
      </c>
      <c r="F22" s="171" t="s">
        <v>2196</v>
      </c>
      <c r="G22" s="172" t="s">
        <v>16</v>
      </c>
      <c r="H22" s="171" t="s">
        <v>17</v>
      </c>
      <c r="I22" s="173">
        <v>9166.149999999996</v>
      </c>
      <c r="J22" s="4"/>
      <c r="K22" s="3"/>
      <c r="L22" s="161"/>
      <c r="M22" s="153"/>
    </row>
    <row r="23" spans="1:13" ht="36.6" customHeight="1">
      <c r="A23" s="153"/>
      <c r="B23" s="160"/>
      <c r="C23" s="170" t="s">
        <v>18</v>
      </c>
      <c r="D23" s="171"/>
      <c r="E23" s="171" t="s">
        <v>2229</v>
      </c>
      <c r="F23" s="171" t="s">
        <v>2197</v>
      </c>
      <c r="G23" s="172" t="s">
        <v>19</v>
      </c>
      <c r="H23" s="171" t="s">
        <v>17</v>
      </c>
      <c r="I23" s="173">
        <v>315.71999999999997</v>
      </c>
      <c r="J23" s="4"/>
      <c r="K23" s="3"/>
      <c r="L23" s="161"/>
      <c r="M23" s="153"/>
    </row>
    <row r="24" spans="1:13" s="153" customFormat="1" ht="36.6" customHeight="1">
      <c r="B24" s="160"/>
      <c r="C24" s="170" t="s">
        <v>20</v>
      </c>
      <c r="D24" s="181"/>
      <c r="E24" s="181" t="s">
        <v>2230</v>
      </c>
      <c r="F24" s="181" t="s">
        <v>2198</v>
      </c>
      <c r="G24" s="198" t="s">
        <v>21</v>
      </c>
      <c r="H24" s="181" t="s">
        <v>17</v>
      </c>
      <c r="I24" s="173">
        <v>36.489999999999995</v>
      </c>
      <c r="J24" s="4"/>
      <c r="K24" s="3"/>
      <c r="L24" s="161"/>
    </row>
    <row r="25" spans="1:13" ht="30" customHeight="1" thickBot="1">
      <c r="A25" s="153"/>
      <c r="B25" s="160"/>
      <c r="C25" s="174" t="s">
        <v>2168</v>
      </c>
      <c r="D25" s="182"/>
      <c r="E25" s="183"/>
      <c r="F25" s="182"/>
      <c r="G25" s="236"/>
      <c r="H25" s="182"/>
      <c r="I25" s="173"/>
      <c r="J25" s="184"/>
      <c r="K25" s="178"/>
      <c r="L25" s="161"/>
      <c r="M25" s="153"/>
    </row>
    <row r="26" spans="1:13" ht="30" customHeight="1" thickBot="1">
      <c r="A26" s="153"/>
      <c r="B26" s="160"/>
      <c r="C26" s="167"/>
      <c r="D26" s="168"/>
      <c r="E26" s="168"/>
      <c r="F26" s="168"/>
      <c r="G26" s="235" t="s">
        <v>2338</v>
      </c>
      <c r="H26" s="168"/>
      <c r="I26" s="168"/>
      <c r="J26" s="179"/>
      <c r="K26" s="180"/>
      <c r="L26" s="161"/>
      <c r="M26" s="153"/>
    </row>
    <row r="27" spans="1:13" ht="51" customHeight="1">
      <c r="A27" s="153"/>
      <c r="B27" s="160"/>
      <c r="C27" s="170" t="s">
        <v>22</v>
      </c>
      <c r="D27" s="185"/>
      <c r="E27" s="185"/>
      <c r="F27" s="185" t="s">
        <v>2199</v>
      </c>
      <c r="G27" s="186" t="s">
        <v>23</v>
      </c>
      <c r="H27" s="185" t="s">
        <v>17</v>
      </c>
      <c r="I27" s="173">
        <v>6196.3884800000005</v>
      </c>
      <c r="J27" s="4"/>
      <c r="K27" s="3"/>
      <c r="L27" s="161"/>
      <c r="M27" s="153"/>
    </row>
    <row r="28" spans="1:13" ht="49.8" customHeight="1">
      <c r="A28" s="153"/>
      <c r="B28" s="160"/>
      <c r="C28" s="170" t="s">
        <v>24</v>
      </c>
      <c r="D28" s="171"/>
      <c r="E28" s="171"/>
      <c r="F28" s="171" t="s">
        <v>2200</v>
      </c>
      <c r="G28" s="186" t="s">
        <v>25</v>
      </c>
      <c r="H28" s="185" t="s">
        <v>17</v>
      </c>
      <c r="I28" s="173">
        <v>968.09860000000003</v>
      </c>
      <c r="J28" s="4"/>
      <c r="K28" s="3"/>
      <c r="L28" s="161"/>
      <c r="M28" s="153"/>
    </row>
    <row r="29" spans="1:13" ht="77.400000000000006" customHeight="1">
      <c r="A29" s="153"/>
      <c r="B29" s="160"/>
      <c r="C29" s="170" t="s">
        <v>26</v>
      </c>
      <c r="D29" s="185"/>
      <c r="E29" s="185"/>
      <c r="F29" s="185" t="s">
        <v>2201</v>
      </c>
      <c r="G29" s="186" t="s">
        <v>27</v>
      </c>
      <c r="H29" s="185" t="s">
        <v>17</v>
      </c>
      <c r="I29" s="173">
        <v>2063.1922000000004</v>
      </c>
      <c r="J29" s="4"/>
      <c r="K29" s="3"/>
      <c r="L29" s="161"/>
      <c r="M29" s="153"/>
    </row>
    <row r="30" spans="1:13" ht="30" customHeight="1" thickBot="1">
      <c r="A30" s="153"/>
      <c r="B30" s="160"/>
      <c r="C30" s="187" t="s">
        <v>2168</v>
      </c>
      <c r="D30" s="188"/>
      <c r="E30" s="188"/>
      <c r="F30" s="188"/>
      <c r="G30" s="189"/>
      <c r="H30" s="188"/>
      <c r="I30" s="173"/>
      <c r="J30" s="190"/>
      <c r="K30" s="191"/>
      <c r="L30" s="161"/>
      <c r="M30" s="153"/>
    </row>
    <row r="31" spans="1:13" ht="30" customHeight="1" thickBot="1">
      <c r="A31" s="153"/>
      <c r="B31" s="160"/>
      <c r="C31" s="167"/>
      <c r="D31" s="168"/>
      <c r="E31" s="168"/>
      <c r="F31" s="168"/>
      <c r="G31" s="235" t="s">
        <v>2339</v>
      </c>
      <c r="H31" s="168"/>
      <c r="I31" s="168"/>
      <c r="J31" s="179"/>
      <c r="K31" s="180"/>
      <c r="L31" s="161"/>
      <c r="M31" s="153"/>
    </row>
    <row r="32" spans="1:13" ht="38.4" customHeight="1">
      <c r="A32" s="153"/>
      <c r="B32" s="160"/>
      <c r="C32" s="170" t="s">
        <v>28</v>
      </c>
      <c r="D32" s="185"/>
      <c r="E32" s="185"/>
      <c r="F32" s="185" t="s">
        <v>2202</v>
      </c>
      <c r="G32" s="186" t="s">
        <v>29</v>
      </c>
      <c r="H32" s="185" t="s">
        <v>17</v>
      </c>
      <c r="I32" s="173">
        <v>3322.0007999999993</v>
      </c>
      <c r="J32" s="4"/>
      <c r="K32" s="3"/>
      <c r="L32" s="161"/>
      <c r="M32" s="153"/>
    </row>
    <row r="33" spans="1:13" ht="30" customHeight="1" thickBot="1">
      <c r="A33" s="153"/>
      <c r="B33" s="160"/>
      <c r="C33" s="174" t="s">
        <v>2168</v>
      </c>
      <c r="D33" s="192"/>
      <c r="E33" s="192"/>
      <c r="F33" s="192"/>
      <c r="G33" s="194"/>
      <c r="H33" s="193"/>
      <c r="I33" s="173"/>
      <c r="J33" s="177"/>
      <c r="K33" s="178"/>
      <c r="L33" s="161"/>
      <c r="M33" s="153"/>
    </row>
    <row r="34" spans="1:13" ht="30" customHeight="1" thickBot="1">
      <c r="A34" s="153"/>
      <c r="B34" s="160"/>
      <c r="C34" s="167"/>
      <c r="D34" s="168"/>
      <c r="E34" s="168"/>
      <c r="F34" s="168"/>
      <c r="G34" s="235" t="s">
        <v>2340</v>
      </c>
      <c r="H34" s="168"/>
      <c r="I34" s="168"/>
      <c r="J34" s="179"/>
      <c r="K34" s="180"/>
      <c r="L34" s="161"/>
      <c r="M34" s="153"/>
    </row>
    <row r="35" spans="1:13" ht="30" customHeight="1">
      <c r="A35" s="153"/>
      <c r="B35" s="160"/>
      <c r="C35" s="170" t="s">
        <v>30</v>
      </c>
      <c r="D35" s="185"/>
      <c r="E35" s="185"/>
      <c r="F35" s="185" t="s">
        <v>2203</v>
      </c>
      <c r="G35" s="186" t="s">
        <v>32</v>
      </c>
      <c r="H35" s="185" t="s">
        <v>17</v>
      </c>
      <c r="I35" s="248">
        <v>7.8929999999999998</v>
      </c>
      <c r="J35" s="4"/>
      <c r="K35" s="249"/>
      <c r="L35" s="161"/>
      <c r="M35" s="153"/>
    </row>
    <row r="36" spans="1:13" ht="30" customHeight="1">
      <c r="A36" s="153"/>
      <c r="B36" s="160"/>
      <c r="C36" s="170" t="s">
        <v>31</v>
      </c>
      <c r="D36" s="185"/>
      <c r="E36" s="185"/>
      <c r="F36" s="185" t="s">
        <v>2204</v>
      </c>
      <c r="G36" s="186" t="s">
        <v>34</v>
      </c>
      <c r="H36" s="185" t="s">
        <v>17</v>
      </c>
      <c r="I36" s="173">
        <v>0.91225000000000001</v>
      </c>
      <c r="J36" s="4"/>
      <c r="K36" s="3"/>
      <c r="L36" s="161"/>
      <c r="M36" s="153"/>
    </row>
    <row r="37" spans="1:13" ht="30" customHeight="1">
      <c r="A37" s="153"/>
      <c r="B37" s="160"/>
      <c r="C37" s="170" t="s">
        <v>33</v>
      </c>
      <c r="D37" s="185"/>
      <c r="E37" s="185"/>
      <c r="F37" s="185" t="s">
        <v>2205</v>
      </c>
      <c r="G37" s="186" t="s">
        <v>36</v>
      </c>
      <c r="H37" s="185" t="s">
        <v>37</v>
      </c>
      <c r="I37" s="173">
        <v>1558.3608888888903</v>
      </c>
      <c r="J37" s="4"/>
      <c r="K37" s="3"/>
      <c r="L37" s="161"/>
      <c r="M37" s="153"/>
    </row>
    <row r="38" spans="1:13" ht="30" customHeight="1">
      <c r="A38" s="153"/>
      <c r="B38" s="160"/>
      <c r="C38" s="170" t="s">
        <v>35</v>
      </c>
      <c r="D38" s="185"/>
      <c r="E38" s="185"/>
      <c r="F38" s="185" t="s">
        <v>2206</v>
      </c>
      <c r="G38" s="186" t="s">
        <v>235</v>
      </c>
      <c r="H38" s="185" t="s">
        <v>62</v>
      </c>
      <c r="I38" s="173">
        <v>8293.3847999999998</v>
      </c>
      <c r="J38" s="4"/>
      <c r="K38" s="3"/>
      <c r="L38" s="161"/>
      <c r="M38" s="153"/>
    </row>
    <row r="39" spans="1:13" ht="30" customHeight="1" thickBot="1">
      <c r="A39" s="153"/>
      <c r="B39" s="160"/>
      <c r="C39" s="174" t="s">
        <v>2168</v>
      </c>
      <c r="D39" s="192"/>
      <c r="E39" s="192"/>
      <c r="F39" s="192"/>
      <c r="G39" s="194"/>
      <c r="H39" s="193"/>
      <c r="I39" s="173"/>
      <c r="J39" s="177"/>
      <c r="K39" s="178"/>
      <c r="L39" s="161"/>
      <c r="M39" s="153"/>
    </row>
    <row r="40" spans="1:13" ht="30" customHeight="1" thickBot="1">
      <c r="A40" s="153"/>
      <c r="B40" s="160"/>
      <c r="C40" s="167"/>
      <c r="D40" s="168"/>
      <c r="E40" s="168"/>
      <c r="F40" s="168"/>
      <c r="G40" s="235" t="s">
        <v>2341</v>
      </c>
      <c r="H40" s="168"/>
      <c r="I40" s="168"/>
      <c r="J40" s="179"/>
      <c r="K40" s="180"/>
      <c r="L40" s="161"/>
      <c r="M40" s="153"/>
    </row>
    <row r="41" spans="1:13" ht="30" customHeight="1">
      <c r="A41" s="153"/>
      <c r="B41" s="160"/>
      <c r="C41" s="170" t="s">
        <v>38</v>
      </c>
      <c r="D41" s="171"/>
      <c r="E41" s="171"/>
      <c r="F41" s="171" t="s">
        <v>2207</v>
      </c>
      <c r="G41" s="172" t="s">
        <v>236</v>
      </c>
      <c r="H41" s="171" t="s">
        <v>62</v>
      </c>
      <c r="I41" s="173">
        <v>821.3399999999998</v>
      </c>
      <c r="J41" s="4"/>
      <c r="K41" s="3"/>
      <c r="L41" s="161"/>
      <c r="M41" s="153"/>
    </row>
    <row r="42" spans="1:13" ht="30" customHeight="1" thickBot="1">
      <c r="A42" s="153"/>
      <c r="B42" s="160"/>
      <c r="C42" s="174" t="s">
        <v>2168</v>
      </c>
      <c r="D42" s="182"/>
      <c r="E42" s="183"/>
      <c r="F42" s="182"/>
      <c r="G42" s="236"/>
      <c r="H42" s="182"/>
      <c r="I42" s="173"/>
      <c r="J42" s="184"/>
      <c r="K42" s="178"/>
      <c r="L42" s="161"/>
      <c r="M42" s="153"/>
    </row>
    <row r="43" spans="1:13" ht="30" customHeight="1" thickBot="1">
      <c r="A43" s="153"/>
      <c r="B43" s="160"/>
      <c r="C43" s="167"/>
      <c r="D43" s="168"/>
      <c r="E43" s="168"/>
      <c r="F43" s="168"/>
      <c r="G43" s="235" t="s">
        <v>2342</v>
      </c>
      <c r="H43" s="168"/>
      <c r="I43" s="168"/>
      <c r="J43" s="179"/>
      <c r="K43" s="180"/>
      <c r="L43" s="161"/>
      <c r="M43" s="153"/>
    </row>
    <row r="44" spans="1:13" ht="45" customHeight="1">
      <c r="A44" s="153"/>
      <c r="B44" s="160"/>
      <c r="C44" s="170" t="s">
        <v>41</v>
      </c>
      <c r="D44" s="185"/>
      <c r="E44" s="185"/>
      <c r="F44" s="185" t="s">
        <v>2208</v>
      </c>
      <c r="G44" s="186" t="s">
        <v>68</v>
      </c>
      <c r="H44" s="185" t="s">
        <v>17</v>
      </c>
      <c r="I44" s="173">
        <v>821.3399999999998</v>
      </c>
      <c r="J44" s="4"/>
      <c r="K44" s="3"/>
      <c r="L44" s="161"/>
      <c r="M44" s="153"/>
    </row>
    <row r="45" spans="1:13" ht="36" customHeight="1">
      <c r="A45" s="153"/>
      <c r="B45" s="160"/>
      <c r="C45" s="170" t="s">
        <v>44</v>
      </c>
      <c r="D45" s="171"/>
      <c r="E45" s="171"/>
      <c r="F45" s="171" t="s">
        <v>2209</v>
      </c>
      <c r="G45" s="186" t="s">
        <v>239</v>
      </c>
      <c r="H45" s="185" t="s">
        <v>17</v>
      </c>
      <c r="I45" s="173">
        <v>1368.9500000000007</v>
      </c>
      <c r="J45" s="4"/>
      <c r="K45" s="3"/>
      <c r="L45" s="161"/>
      <c r="M45" s="153"/>
    </row>
    <row r="46" spans="1:13" ht="49.2" customHeight="1">
      <c r="A46" s="153"/>
      <c r="B46" s="160"/>
      <c r="C46" s="170" t="s">
        <v>46</v>
      </c>
      <c r="D46" s="185"/>
      <c r="E46" s="185"/>
      <c r="F46" s="185" t="s">
        <v>2210</v>
      </c>
      <c r="G46" s="186" t="s">
        <v>240</v>
      </c>
      <c r="H46" s="185" t="s">
        <v>17</v>
      </c>
      <c r="I46" s="173">
        <v>821.3399999999998</v>
      </c>
      <c r="J46" s="4"/>
      <c r="K46" s="3"/>
      <c r="L46" s="161"/>
      <c r="M46" s="153"/>
    </row>
    <row r="47" spans="1:13" ht="30" customHeight="1" thickBot="1">
      <c r="A47" s="153"/>
      <c r="B47" s="160"/>
      <c r="C47" s="187" t="s">
        <v>2168</v>
      </c>
      <c r="D47" s="188"/>
      <c r="E47" s="188"/>
      <c r="F47" s="188"/>
      <c r="G47" s="189"/>
      <c r="H47" s="188"/>
      <c r="I47" s="173"/>
      <c r="J47" s="190"/>
      <c r="K47" s="191"/>
      <c r="L47" s="161"/>
      <c r="M47" s="153"/>
    </row>
    <row r="48" spans="1:13" ht="30" customHeight="1" thickBot="1">
      <c r="A48" s="153"/>
      <c r="B48" s="160"/>
      <c r="C48" s="167"/>
      <c r="D48" s="168"/>
      <c r="E48" s="168"/>
      <c r="F48" s="168"/>
      <c r="G48" s="235" t="s">
        <v>2343</v>
      </c>
      <c r="H48" s="168"/>
      <c r="I48" s="168"/>
      <c r="J48" s="179"/>
      <c r="K48" s="180"/>
      <c r="L48" s="161"/>
      <c r="M48" s="153"/>
    </row>
    <row r="49" spans="1:13" ht="66.599999999999994" customHeight="1">
      <c r="A49" s="153"/>
      <c r="B49" s="160"/>
      <c r="C49" s="170" t="s">
        <v>237</v>
      </c>
      <c r="D49" s="185"/>
      <c r="E49" s="185"/>
      <c r="F49" s="185" t="s">
        <v>2211</v>
      </c>
      <c r="G49" s="186" t="s">
        <v>39</v>
      </c>
      <c r="H49" s="185" t="s">
        <v>14</v>
      </c>
      <c r="I49" s="173">
        <v>7901.7800000000007</v>
      </c>
      <c r="J49" s="4"/>
      <c r="K49" s="3"/>
      <c r="L49" s="161"/>
      <c r="M49" s="153"/>
    </row>
    <row r="50" spans="1:13" ht="64.8" customHeight="1">
      <c r="A50" s="153"/>
      <c r="B50" s="160"/>
      <c r="C50" s="170" t="s">
        <v>238</v>
      </c>
      <c r="D50" s="185"/>
      <c r="E50" s="185"/>
      <c r="F50" s="185" t="s">
        <v>2212</v>
      </c>
      <c r="G50" s="186" t="s">
        <v>40</v>
      </c>
      <c r="H50" s="185" t="s">
        <v>14</v>
      </c>
      <c r="I50" s="173">
        <v>864</v>
      </c>
      <c r="J50" s="4"/>
      <c r="K50" s="3"/>
      <c r="L50" s="161"/>
      <c r="M50" s="153"/>
    </row>
    <row r="51" spans="1:13" ht="30" customHeight="1" thickBot="1">
      <c r="A51" s="153"/>
      <c r="B51" s="160"/>
      <c r="C51" s="174" t="s">
        <v>2168</v>
      </c>
      <c r="D51" s="192"/>
      <c r="E51" s="192"/>
      <c r="F51" s="192"/>
      <c r="G51" s="194"/>
      <c r="H51" s="193"/>
      <c r="I51" s="173"/>
      <c r="J51" s="177"/>
      <c r="K51" s="178"/>
      <c r="L51" s="161"/>
      <c r="M51" s="153"/>
    </row>
    <row r="52" spans="1:13" ht="30" customHeight="1" thickBot="1">
      <c r="A52" s="153"/>
      <c r="B52" s="160"/>
      <c r="C52" s="167"/>
      <c r="D52" s="168"/>
      <c r="E52" s="168"/>
      <c r="F52" s="168"/>
      <c r="G52" s="235" t="s">
        <v>2344</v>
      </c>
      <c r="H52" s="168"/>
      <c r="I52" s="168"/>
      <c r="J52" s="179"/>
      <c r="K52" s="180"/>
      <c r="L52" s="161"/>
      <c r="M52" s="153"/>
    </row>
    <row r="53" spans="1:13" ht="61.8" customHeight="1">
      <c r="A53" s="153"/>
      <c r="B53" s="160"/>
      <c r="C53" s="170" t="s">
        <v>241</v>
      </c>
      <c r="D53" s="185"/>
      <c r="E53" s="185"/>
      <c r="F53" s="185" t="s">
        <v>2213</v>
      </c>
      <c r="G53" s="186" t="s">
        <v>42</v>
      </c>
      <c r="H53" s="185" t="s">
        <v>43</v>
      </c>
      <c r="I53" s="173">
        <v>1</v>
      </c>
      <c r="J53" s="4"/>
      <c r="K53" s="3"/>
      <c r="L53" s="161"/>
      <c r="M53" s="153"/>
    </row>
    <row r="54" spans="1:13" ht="61.8" customHeight="1">
      <c r="A54" s="153"/>
      <c r="B54" s="160"/>
      <c r="C54" s="170" t="s">
        <v>242</v>
      </c>
      <c r="D54" s="185"/>
      <c r="E54" s="185" t="s">
        <v>2223</v>
      </c>
      <c r="F54" s="185"/>
      <c r="G54" s="186" t="s">
        <v>45</v>
      </c>
      <c r="H54" s="185" t="s">
        <v>43</v>
      </c>
      <c r="I54" s="173">
        <v>116</v>
      </c>
      <c r="J54" s="4"/>
      <c r="K54" s="3"/>
      <c r="L54" s="161"/>
      <c r="M54" s="153"/>
    </row>
    <row r="55" spans="1:13" ht="61.8" customHeight="1">
      <c r="A55" s="153"/>
      <c r="B55" s="160"/>
      <c r="C55" s="170" t="s">
        <v>243</v>
      </c>
      <c r="D55" s="185"/>
      <c r="E55" s="185" t="s">
        <v>2224</v>
      </c>
      <c r="F55" s="185"/>
      <c r="G55" s="186" t="s">
        <v>47</v>
      </c>
      <c r="H55" s="185" t="s">
        <v>43</v>
      </c>
      <c r="I55" s="173">
        <v>25</v>
      </c>
      <c r="J55" s="4"/>
      <c r="K55" s="3"/>
      <c r="L55" s="161"/>
      <c r="M55" s="153"/>
    </row>
    <row r="56" spans="1:13" ht="61.8" customHeight="1">
      <c r="A56" s="153"/>
      <c r="B56" s="160"/>
      <c r="C56" s="170" t="s">
        <v>244</v>
      </c>
      <c r="D56" s="185"/>
      <c r="E56" s="185" t="s">
        <v>2225</v>
      </c>
      <c r="F56" s="185"/>
      <c r="G56" s="186" t="s">
        <v>48</v>
      </c>
      <c r="H56" s="185" t="s">
        <v>43</v>
      </c>
      <c r="I56" s="173">
        <v>9</v>
      </c>
      <c r="J56" s="4"/>
      <c r="K56" s="3"/>
      <c r="L56" s="161"/>
      <c r="M56" s="153"/>
    </row>
    <row r="57" spans="1:13" ht="61.8" customHeight="1">
      <c r="A57" s="153"/>
      <c r="B57" s="160"/>
      <c r="C57" s="170" t="s">
        <v>245</v>
      </c>
      <c r="D57" s="185"/>
      <c r="E57" s="185" t="s">
        <v>2226</v>
      </c>
      <c r="F57" s="185"/>
      <c r="G57" s="186" t="s">
        <v>49</v>
      </c>
      <c r="H57" s="185" t="s">
        <v>43</v>
      </c>
      <c r="I57" s="173">
        <v>3</v>
      </c>
      <c r="J57" s="4"/>
      <c r="K57" s="3"/>
      <c r="L57" s="161"/>
      <c r="M57" s="153"/>
    </row>
    <row r="58" spans="1:13" ht="61.8" customHeight="1">
      <c r="A58" s="153"/>
      <c r="B58" s="160"/>
      <c r="C58" s="170" t="s">
        <v>246</v>
      </c>
      <c r="D58" s="185"/>
      <c r="E58" s="185" t="s">
        <v>2227</v>
      </c>
      <c r="F58" s="185"/>
      <c r="G58" s="186" t="s">
        <v>50</v>
      </c>
      <c r="H58" s="185" t="s">
        <v>43</v>
      </c>
      <c r="I58" s="173">
        <v>6</v>
      </c>
      <c r="J58" s="4"/>
      <c r="K58" s="3"/>
      <c r="L58" s="161"/>
      <c r="M58" s="153"/>
    </row>
    <row r="59" spans="1:13" ht="30" customHeight="1" thickBot="1">
      <c r="A59" s="153"/>
      <c r="B59" s="160"/>
      <c r="C59" s="174" t="s">
        <v>2168</v>
      </c>
      <c r="D59" s="192"/>
      <c r="E59" s="192"/>
      <c r="F59" s="192"/>
      <c r="G59" s="194"/>
      <c r="H59" s="193"/>
      <c r="I59" s="173"/>
      <c r="J59" s="177"/>
      <c r="K59" s="178"/>
      <c r="L59" s="161"/>
      <c r="M59" s="153"/>
    </row>
    <row r="60" spans="1:13" ht="30" customHeight="1" thickBot="1">
      <c r="A60" s="153"/>
      <c r="B60" s="160"/>
      <c r="C60" s="167"/>
      <c r="D60" s="168"/>
      <c r="E60" s="168"/>
      <c r="F60" s="168"/>
      <c r="G60" s="235" t="s">
        <v>2345</v>
      </c>
      <c r="H60" s="168"/>
      <c r="I60" s="168"/>
      <c r="J60" s="179"/>
      <c r="K60" s="180"/>
      <c r="L60" s="161"/>
      <c r="M60" s="153"/>
    </row>
    <row r="61" spans="1:13" ht="51" customHeight="1">
      <c r="A61" s="153"/>
      <c r="B61" s="160"/>
      <c r="C61" s="170" t="s">
        <v>247</v>
      </c>
      <c r="D61" s="171"/>
      <c r="E61" s="171"/>
      <c r="F61" s="171" t="s">
        <v>2322</v>
      </c>
      <c r="G61" s="172" t="s">
        <v>262</v>
      </c>
      <c r="H61" s="171" t="s">
        <v>43</v>
      </c>
      <c r="I61" s="173">
        <v>150</v>
      </c>
      <c r="J61" s="4"/>
      <c r="K61" s="3"/>
      <c r="L61" s="161"/>
      <c r="M61" s="153"/>
    </row>
    <row r="62" spans="1:13" ht="63.6" customHeight="1">
      <c r="A62" s="153"/>
      <c r="B62" s="160"/>
      <c r="C62" s="170" t="s">
        <v>248</v>
      </c>
      <c r="D62" s="171"/>
      <c r="E62" s="171"/>
      <c r="F62" s="171" t="s">
        <v>2323</v>
      </c>
      <c r="G62" s="172" t="s">
        <v>121</v>
      </c>
      <c r="H62" s="171" t="s">
        <v>56</v>
      </c>
      <c r="I62" s="173">
        <v>1184</v>
      </c>
      <c r="J62" s="4"/>
      <c r="K62" s="3"/>
      <c r="L62" s="161"/>
      <c r="M62" s="153"/>
    </row>
    <row r="63" spans="1:13" ht="30" customHeight="1">
      <c r="A63" s="153"/>
      <c r="B63" s="160"/>
      <c r="C63" s="170" t="s">
        <v>249</v>
      </c>
      <c r="D63" s="171"/>
      <c r="E63" s="171"/>
      <c r="F63" s="171" t="s">
        <v>2324</v>
      </c>
      <c r="G63" s="172" t="s">
        <v>122</v>
      </c>
      <c r="H63" s="171" t="s">
        <v>56</v>
      </c>
      <c r="I63" s="173">
        <v>935</v>
      </c>
      <c r="J63" s="4"/>
      <c r="K63" s="3"/>
      <c r="L63" s="161"/>
      <c r="M63" s="153"/>
    </row>
    <row r="64" spans="1:13" ht="30" customHeight="1">
      <c r="A64" s="153"/>
      <c r="B64" s="160"/>
      <c r="C64" s="170" t="s">
        <v>250</v>
      </c>
      <c r="D64" s="171"/>
      <c r="E64" s="171"/>
      <c r="F64" s="171" t="s">
        <v>2325</v>
      </c>
      <c r="G64" s="172" t="s">
        <v>123</v>
      </c>
      <c r="H64" s="171" t="s">
        <v>56</v>
      </c>
      <c r="I64" s="173">
        <v>98</v>
      </c>
      <c r="J64" s="4"/>
      <c r="K64" s="3"/>
      <c r="L64" s="161"/>
      <c r="M64" s="153"/>
    </row>
    <row r="65" spans="1:13" ht="30" customHeight="1">
      <c r="A65" s="153"/>
      <c r="B65" s="160"/>
      <c r="C65" s="170" t="s">
        <v>251</v>
      </c>
      <c r="D65" s="171"/>
      <c r="E65" s="171"/>
      <c r="F65" s="171" t="s">
        <v>2326</v>
      </c>
      <c r="G65" s="172" t="s">
        <v>124</v>
      </c>
      <c r="H65" s="171" t="s">
        <v>56</v>
      </c>
      <c r="I65" s="173">
        <v>95</v>
      </c>
      <c r="J65" s="4"/>
      <c r="K65" s="3"/>
      <c r="L65" s="161"/>
      <c r="M65" s="153"/>
    </row>
    <row r="66" spans="1:13" ht="30" customHeight="1">
      <c r="A66" s="153"/>
      <c r="B66" s="160"/>
      <c r="C66" s="170" t="s">
        <v>252</v>
      </c>
      <c r="D66" s="171"/>
      <c r="E66" s="171"/>
      <c r="F66" s="171" t="s">
        <v>2327</v>
      </c>
      <c r="G66" s="172" t="s">
        <v>125</v>
      </c>
      <c r="H66" s="171" t="s">
        <v>56</v>
      </c>
      <c r="I66" s="173">
        <v>56</v>
      </c>
      <c r="J66" s="4"/>
      <c r="K66" s="3"/>
      <c r="L66" s="161"/>
      <c r="M66" s="153"/>
    </row>
    <row r="67" spans="1:13" ht="30" customHeight="1">
      <c r="A67" s="153"/>
      <c r="B67" s="160"/>
      <c r="C67" s="170" t="s">
        <v>253</v>
      </c>
      <c r="D67" s="171"/>
      <c r="E67" s="171"/>
      <c r="F67" s="171" t="s">
        <v>2328</v>
      </c>
      <c r="G67" s="172" t="s">
        <v>126</v>
      </c>
      <c r="H67" s="171" t="s">
        <v>56</v>
      </c>
      <c r="I67" s="173">
        <v>1184</v>
      </c>
      <c r="J67" s="4"/>
      <c r="K67" s="3"/>
      <c r="L67" s="161"/>
      <c r="M67" s="153"/>
    </row>
    <row r="68" spans="1:13" ht="63.6" customHeight="1">
      <c r="A68" s="153"/>
      <c r="B68" s="160"/>
      <c r="C68" s="170" t="s">
        <v>254</v>
      </c>
      <c r="D68" s="171"/>
      <c r="E68" s="171"/>
      <c r="F68" s="171" t="s">
        <v>2329</v>
      </c>
      <c r="G68" s="172" t="s">
        <v>128</v>
      </c>
      <c r="H68" s="171" t="s">
        <v>14</v>
      </c>
      <c r="I68" s="173">
        <v>8288</v>
      </c>
      <c r="J68" s="4"/>
      <c r="K68" s="3"/>
      <c r="L68" s="161"/>
      <c r="M68" s="153"/>
    </row>
    <row r="69" spans="1:13" ht="30" customHeight="1" thickBot="1">
      <c r="A69" s="153"/>
      <c r="B69" s="160"/>
      <c r="C69" s="174" t="s">
        <v>2168</v>
      </c>
      <c r="D69" s="175"/>
      <c r="E69" s="175"/>
      <c r="F69" s="175"/>
      <c r="G69" s="176"/>
      <c r="H69" s="175"/>
      <c r="I69" s="173"/>
      <c r="J69" s="177"/>
      <c r="K69" s="178"/>
      <c r="L69" s="161"/>
      <c r="M69" s="153"/>
    </row>
    <row r="70" spans="1:13" ht="30" customHeight="1" thickBot="1">
      <c r="A70" s="153"/>
      <c r="B70" s="160"/>
      <c r="C70" s="167"/>
      <c r="D70" s="168"/>
      <c r="E70" s="168"/>
      <c r="F70" s="168"/>
      <c r="G70" s="235" t="s">
        <v>255</v>
      </c>
      <c r="H70" s="168"/>
      <c r="I70" s="168"/>
      <c r="J70" s="179"/>
      <c r="K70" s="180"/>
      <c r="L70" s="161"/>
      <c r="M70" s="153"/>
    </row>
    <row r="71" spans="1:13" ht="30" customHeight="1" thickBot="1">
      <c r="A71" s="153"/>
      <c r="B71" s="160"/>
      <c r="C71" s="174" t="s">
        <v>2168</v>
      </c>
      <c r="D71" s="175"/>
      <c r="E71" s="175"/>
      <c r="F71" s="175"/>
      <c r="G71" s="176"/>
      <c r="H71" s="175"/>
      <c r="I71" s="173"/>
      <c r="J71" s="177"/>
      <c r="K71" s="178"/>
      <c r="L71" s="161"/>
      <c r="M71" s="153"/>
    </row>
    <row r="72" spans="1:13" ht="30" customHeight="1" thickBot="1">
      <c r="A72" s="153"/>
      <c r="B72" s="160"/>
      <c r="C72" s="167"/>
      <c r="D72" s="168"/>
      <c r="E72" s="168"/>
      <c r="F72" s="168"/>
      <c r="G72" s="235" t="s">
        <v>2346</v>
      </c>
      <c r="H72" s="168"/>
      <c r="I72" s="168"/>
      <c r="J72" s="179"/>
      <c r="K72" s="180"/>
      <c r="L72" s="161"/>
      <c r="M72" s="153"/>
    </row>
    <row r="73" spans="1:13" ht="30" customHeight="1" thickBot="1">
      <c r="A73" s="153"/>
      <c r="B73" s="160"/>
      <c r="C73" s="167"/>
      <c r="D73" s="168"/>
      <c r="E73" s="168"/>
      <c r="F73" s="168"/>
      <c r="G73" s="235" t="s">
        <v>2347</v>
      </c>
      <c r="H73" s="168"/>
      <c r="I73" s="168"/>
      <c r="J73" s="179"/>
      <c r="K73" s="180"/>
      <c r="L73" s="161"/>
      <c r="M73" s="153"/>
    </row>
    <row r="74" spans="1:13" ht="30" customHeight="1">
      <c r="A74" s="153"/>
      <c r="B74" s="160"/>
      <c r="C74" s="170" t="s">
        <v>52</v>
      </c>
      <c r="D74" s="171"/>
      <c r="E74" s="171" t="s">
        <v>2231</v>
      </c>
      <c r="F74" s="171"/>
      <c r="G74" s="172" t="s">
        <v>129</v>
      </c>
      <c r="H74" s="171" t="s">
        <v>5</v>
      </c>
      <c r="I74" s="173">
        <v>8</v>
      </c>
      <c r="J74" s="4"/>
      <c r="K74" s="3"/>
      <c r="L74" s="161"/>
      <c r="M74" s="153"/>
    </row>
    <row r="75" spans="1:13" ht="30" customHeight="1">
      <c r="A75" s="153"/>
      <c r="B75" s="160"/>
      <c r="C75" s="170" t="s">
        <v>53</v>
      </c>
      <c r="D75" s="171"/>
      <c r="E75" s="171" t="s">
        <v>2232</v>
      </c>
      <c r="F75" s="171"/>
      <c r="G75" s="172" t="s">
        <v>130</v>
      </c>
      <c r="H75" s="171" t="s">
        <v>5</v>
      </c>
      <c r="I75" s="173">
        <v>8</v>
      </c>
      <c r="J75" s="4"/>
      <c r="K75" s="3"/>
      <c r="L75" s="161"/>
      <c r="M75" s="153"/>
    </row>
    <row r="76" spans="1:13" s="153" customFormat="1" ht="30" customHeight="1">
      <c r="B76" s="160"/>
      <c r="C76" s="170" t="s">
        <v>54</v>
      </c>
      <c r="D76" s="181"/>
      <c r="E76" s="181" t="s">
        <v>2234</v>
      </c>
      <c r="F76" s="181"/>
      <c r="G76" s="198" t="s">
        <v>131</v>
      </c>
      <c r="H76" s="181" t="s">
        <v>14</v>
      </c>
      <c r="I76" s="173">
        <v>149</v>
      </c>
      <c r="J76" s="4"/>
      <c r="K76" s="3"/>
      <c r="L76" s="161"/>
    </row>
    <row r="77" spans="1:13" ht="30" customHeight="1">
      <c r="B77" s="196"/>
      <c r="C77" s="170" t="s">
        <v>55</v>
      </c>
      <c r="D77" s="171"/>
      <c r="E77" s="171"/>
      <c r="F77" s="171" t="s">
        <v>2330</v>
      </c>
      <c r="G77" s="172" t="s">
        <v>132</v>
      </c>
      <c r="H77" s="171" t="s">
        <v>14</v>
      </c>
      <c r="I77" s="173">
        <v>149</v>
      </c>
      <c r="J77" s="4"/>
      <c r="K77" s="3"/>
      <c r="L77" s="197"/>
    </row>
    <row r="78" spans="1:13" ht="30" customHeight="1" thickBot="1">
      <c r="A78" s="153"/>
      <c r="B78" s="160"/>
      <c r="C78" s="174" t="s">
        <v>2168</v>
      </c>
      <c r="D78" s="182"/>
      <c r="E78" s="183"/>
      <c r="F78" s="182"/>
      <c r="G78" s="236"/>
      <c r="H78" s="182"/>
      <c r="I78" s="173"/>
      <c r="J78" s="184"/>
      <c r="K78" s="178"/>
      <c r="L78" s="161"/>
      <c r="M78" s="153"/>
    </row>
    <row r="79" spans="1:13" ht="30" customHeight="1" thickBot="1">
      <c r="A79" s="153"/>
      <c r="B79" s="160"/>
      <c r="C79" s="167"/>
      <c r="D79" s="168"/>
      <c r="E79" s="168"/>
      <c r="F79" s="168"/>
      <c r="G79" s="235" t="s">
        <v>2348</v>
      </c>
      <c r="H79" s="168"/>
      <c r="I79" s="168"/>
      <c r="J79" s="179"/>
      <c r="K79" s="180"/>
      <c r="L79" s="161"/>
      <c r="M79" s="153"/>
    </row>
    <row r="80" spans="1:13" ht="30" customHeight="1" thickBot="1">
      <c r="A80" s="153"/>
      <c r="B80" s="160"/>
      <c r="C80" s="167"/>
      <c r="D80" s="168"/>
      <c r="E80" s="168"/>
      <c r="F80" s="168"/>
      <c r="G80" s="235" t="s">
        <v>263</v>
      </c>
      <c r="H80" s="168"/>
      <c r="I80" s="168"/>
      <c r="J80" s="179"/>
      <c r="K80" s="180"/>
      <c r="L80" s="161"/>
      <c r="M80" s="153"/>
    </row>
    <row r="81" spans="1:13" ht="27.6">
      <c r="A81" s="153"/>
      <c r="B81" s="160"/>
      <c r="C81" s="170" t="s">
        <v>57</v>
      </c>
      <c r="D81" s="185"/>
      <c r="E81" s="185"/>
      <c r="F81" s="185" t="s">
        <v>2196</v>
      </c>
      <c r="G81" s="186" t="s">
        <v>16</v>
      </c>
      <c r="H81" s="185" t="s">
        <v>17</v>
      </c>
      <c r="I81" s="173">
        <v>80</v>
      </c>
      <c r="J81" s="4"/>
      <c r="K81" s="3"/>
      <c r="L81" s="161"/>
      <c r="M81" s="153"/>
    </row>
    <row r="82" spans="1:13" ht="69">
      <c r="A82" s="153"/>
      <c r="B82" s="160"/>
      <c r="C82" s="170" t="s">
        <v>58</v>
      </c>
      <c r="D82" s="171"/>
      <c r="E82" s="171"/>
      <c r="F82" s="171" t="s">
        <v>2201</v>
      </c>
      <c r="G82" s="186" t="s">
        <v>27</v>
      </c>
      <c r="H82" s="185" t="s">
        <v>17</v>
      </c>
      <c r="I82" s="173">
        <v>22</v>
      </c>
      <c r="J82" s="4"/>
      <c r="K82" s="3"/>
      <c r="L82" s="161"/>
      <c r="M82" s="153"/>
    </row>
    <row r="83" spans="1:13" ht="27.6">
      <c r="A83" s="153"/>
      <c r="B83" s="160"/>
      <c r="C83" s="170" t="s">
        <v>59</v>
      </c>
      <c r="D83" s="185"/>
      <c r="E83" s="185"/>
      <c r="F83" s="185" t="s">
        <v>2202</v>
      </c>
      <c r="G83" s="186" t="s">
        <v>29</v>
      </c>
      <c r="H83" s="185" t="s">
        <v>17</v>
      </c>
      <c r="I83" s="173">
        <v>80</v>
      </c>
      <c r="J83" s="4"/>
      <c r="K83" s="3"/>
      <c r="L83" s="161"/>
      <c r="M83" s="153"/>
    </row>
    <row r="84" spans="1:13" s="153" customFormat="1" ht="41.4">
      <c r="B84" s="160"/>
      <c r="C84" s="170" t="s">
        <v>60</v>
      </c>
      <c r="D84" s="181"/>
      <c r="E84" s="181"/>
      <c r="F84" s="181" t="s">
        <v>938</v>
      </c>
      <c r="G84" s="198" t="s">
        <v>264</v>
      </c>
      <c r="H84" s="181" t="s">
        <v>17</v>
      </c>
      <c r="I84" s="173">
        <v>4.8499999999999996</v>
      </c>
      <c r="J84" s="4"/>
      <c r="K84" s="3"/>
      <c r="L84" s="161"/>
    </row>
    <row r="85" spans="1:13" ht="41.4">
      <c r="A85" s="153"/>
      <c r="B85" s="160"/>
      <c r="C85" s="170" t="s">
        <v>61</v>
      </c>
      <c r="D85" s="185"/>
      <c r="E85" s="185"/>
      <c r="F85" s="185" t="s">
        <v>957</v>
      </c>
      <c r="G85" s="186" t="s">
        <v>77</v>
      </c>
      <c r="H85" s="185" t="s">
        <v>17</v>
      </c>
      <c r="I85" s="173">
        <v>5.27</v>
      </c>
      <c r="J85" s="4"/>
      <c r="K85" s="3"/>
      <c r="L85" s="161"/>
      <c r="M85" s="153"/>
    </row>
    <row r="86" spans="1:13" s="153" customFormat="1" ht="27.6">
      <c r="B86" s="160"/>
      <c r="C86" s="170" t="s">
        <v>63</v>
      </c>
      <c r="D86" s="181"/>
      <c r="E86" s="181"/>
      <c r="F86" s="181" t="s">
        <v>982</v>
      </c>
      <c r="G86" s="198" t="s">
        <v>72</v>
      </c>
      <c r="H86" s="181" t="s">
        <v>17</v>
      </c>
      <c r="I86" s="173">
        <v>1187.99</v>
      </c>
      <c r="J86" s="4"/>
      <c r="K86" s="3"/>
      <c r="L86" s="161"/>
    </row>
    <row r="87" spans="1:13" ht="55.2">
      <c r="A87" s="153"/>
      <c r="B87" s="160"/>
      <c r="C87" s="170" t="s">
        <v>292</v>
      </c>
      <c r="D87" s="185"/>
      <c r="E87" s="171"/>
      <c r="F87" s="185" t="s">
        <v>996</v>
      </c>
      <c r="G87" s="186" t="s">
        <v>127</v>
      </c>
      <c r="H87" s="185" t="s">
        <v>14</v>
      </c>
      <c r="I87" s="173">
        <v>160</v>
      </c>
      <c r="J87" s="4"/>
      <c r="K87" s="3"/>
      <c r="L87" s="161"/>
      <c r="M87" s="153"/>
    </row>
    <row r="88" spans="1:13" ht="55.2">
      <c r="A88" s="153"/>
      <c r="B88" s="160"/>
      <c r="C88" s="170" t="s">
        <v>64</v>
      </c>
      <c r="D88" s="185"/>
      <c r="E88" s="185"/>
      <c r="F88" s="185" t="s">
        <v>2331</v>
      </c>
      <c r="G88" s="186" t="s">
        <v>120</v>
      </c>
      <c r="H88" s="199" t="s">
        <v>56</v>
      </c>
      <c r="I88" s="173">
        <v>8</v>
      </c>
      <c r="J88" s="4"/>
      <c r="K88" s="3"/>
      <c r="L88" s="161"/>
      <c r="M88" s="153"/>
    </row>
    <row r="89" spans="1:13" ht="17.399999999999999">
      <c r="A89" s="153"/>
      <c r="B89" s="160"/>
      <c r="C89" s="170" t="s">
        <v>65</v>
      </c>
      <c r="D89" s="185"/>
      <c r="E89" s="185"/>
      <c r="F89" s="185" t="s">
        <v>2332</v>
      </c>
      <c r="G89" s="186" t="s">
        <v>141</v>
      </c>
      <c r="H89" s="185" t="s">
        <v>62</v>
      </c>
      <c r="I89" s="173">
        <v>6</v>
      </c>
      <c r="J89" s="4"/>
      <c r="K89" s="3"/>
      <c r="L89" s="161"/>
      <c r="M89" s="153"/>
    </row>
    <row r="90" spans="1:13" ht="30" customHeight="1" thickBot="1">
      <c r="A90" s="153"/>
      <c r="B90" s="160"/>
      <c r="C90" s="187" t="s">
        <v>2168</v>
      </c>
      <c r="D90" s="188"/>
      <c r="E90" s="188"/>
      <c r="F90" s="188"/>
      <c r="G90" s="189"/>
      <c r="H90" s="188"/>
      <c r="I90" s="173"/>
      <c r="J90" s="190"/>
      <c r="K90" s="191"/>
      <c r="L90" s="161"/>
      <c r="M90" s="153"/>
    </row>
    <row r="91" spans="1:13" ht="30" customHeight="1" thickBot="1">
      <c r="A91" s="153"/>
      <c r="B91" s="160"/>
      <c r="C91" s="167"/>
      <c r="D91" s="168"/>
      <c r="E91" s="168"/>
      <c r="F91" s="168"/>
      <c r="G91" s="235" t="s">
        <v>180</v>
      </c>
      <c r="H91" s="168"/>
      <c r="I91" s="168"/>
      <c r="J91" s="179"/>
      <c r="K91" s="180"/>
      <c r="L91" s="161"/>
      <c r="M91" s="153"/>
    </row>
    <row r="92" spans="1:13" ht="30" customHeight="1">
      <c r="A92" s="153"/>
      <c r="B92" s="160"/>
      <c r="C92" s="170" t="s">
        <v>66</v>
      </c>
      <c r="D92" s="171"/>
      <c r="E92" s="171"/>
      <c r="F92" s="171" t="s">
        <v>671</v>
      </c>
      <c r="G92" s="186" t="s">
        <v>134</v>
      </c>
      <c r="H92" s="185" t="s">
        <v>56</v>
      </c>
      <c r="I92" s="173">
        <v>2</v>
      </c>
      <c r="J92" s="4"/>
      <c r="K92" s="3"/>
      <c r="L92" s="161"/>
      <c r="M92" s="153"/>
    </row>
    <row r="93" spans="1:13" ht="30" customHeight="1">
      <c r="A93" s="153"/>
      <c r="B93" s="160"/>
      <c r="C93" s="170" t="s">
        <v>67</v>
      </c>
      <c r="D93" s="185"/>
      <c r="E93" s="185"/>
      <c r="F93" s="185" t="s">
        <v>741</v>
      </c>
      <c r="G93" s="186" t="s">
        <v>135</v>
      </c>
      <c r="H93" s="185" t="s">
        <v>56</v>
      </c>
      <c r="I93" s="173">
        <v>2</v>
      </c>
      <c r="J93" s="4"/>
      <c r="K93" s="3"/>
      <c r="L93" s="161"/>
      <c r="M93" s="153"/>
    </row>
    <row r="94" spans="1:13" s="153" customFormat="1" ht="30" customHeight="1">
      <c r="B94" s="160"/>
      <c r="C94" s="170" t="s">
        <v>69</v>
      </c>
      <c r="D94" s="181"/>
      <c r="E94" s="181"/>
      <c r="F94" s="181" t="s">
        <v>761</v>
      </c>
      <c r="G94" s="198" t="s">
        <v>136</v>
      </c>
      <c r="H94" s="181" t="s">
        <v>56</v>
      </c>
      <c r="I94" s="173">
        <v>4</v>
      </c>
      <c r="J94" s="4"/>
      <c r="K94" s="3"/>
      <c r="L94" s="161"/>
    </row>
    <row r="95" spans="1:13" ht="30" customHeight="1">
      <c r="A95" s="153"/>
      <c r="B95" s="160"/>
      <c r="C95" s="170" t="s">
        <v>70</v>
      </c>
      <c r="D95" s="185"/>
      <c r="E95" s="185"/>
      <c r="F95" s="185" t="s">
        <v>775</v>
      </c>
      <c r="G95" s="186" t="s">
        <v>137</v>
      </c>
      <c r="H95" s="185" t="s">
        <v>56</v>
      </c>
      <c r="I95" s="173">
        <v>2</v>
      </c>
      <c r="J95" s="4"/>
      <c r="K95" s="3"/>
      <c r="L95" s="161"/>
      <c r="M95" s="153"/>
    </row>
    <row r="96" spans="1:13" s="153" customFormat="1" ht="30" customHeight="1">
      <c r="B96" s="160"/>
      <c r="C96" s="170" t="s">
        <v>71</v>
      </c>
      <c r="D96" s="181"/>
      <c r="E96" s="181"/>
      <c r="F96" s="181" t="s">
        <v>796</v>
      </c>
      <c r="G96" s="198" t="s">
        <v>138</v>
      </c>
      <c r="H96" s="181" t="s">
        <v>56</v>
      </c>
      <c r="I96" s="173">
        <v>2</v>
      </c>
      <c r="J96" s="4"/>
      <c r="K96" s="3"/>
      <c r="L96" s="161"/>
    </row>
    <row r="97" spans="1:13" ht="30" customHeight="1">
      <c r="A97" s="153"/>
      <c r="B97" s="160"/>
      <c r="C97" s="170" t="s">
        <v>293</v>
      </c>
      <c r="D97" s="185"/>
      <c r="E97" s="171"/>
      <c r="F97" s="185" t="s">
        <v>815</v>
      </c>
      <c r="G97" s="186" t="s">
        <v>139</v>
      </c>
      <c r="H97" s="185" t="s">
        <v>14</v>
      </c>
      <c r="I97" s="173">
        <v>4</v>
      </c>
      <c r="J97" s="4"/>
      <c r="K97" s="3"/>
      <c r="L97" s="161"/>
      <c r="M97" s="153"/>
    </row>
    <row r="98" spans="1:13" ht="30" customHeight="1">
      <c r="A98" s="153"/>
      <c r="B98" s="160"/>
      <c r="C98" s="170" t="s">
        <v>294</v>
      </c>
      <c r="D98" s="185"/>
      <c r="E98" s="185"/>
      <c r="F98" s="185" t="s">
        <v>845</v>
      </c>
      <c r="G98" s="186" t="s">
        <v>140</v>
      </c>
      <c r="H98" s="199" t="s">
        <v>56</v>
      </c>
      <c r="I98" s="173">
        <v>4</v>
      </c>
      <c r="J98" s="4"/>
      <c r="K98" s="3"/>
      <c r="L98" s="161"/>
      <c r="M98" s="153"/>
    </row>
    <row r="99" spans="1:13" ht="30" customHeight="1" thickBot="1">
      <c r="A99" s="153"/>
      <c r="B99" s="160"/>
      <c r="C99" s="187" t="s">
        <v>2168</v>
      </c>
      <c r="D99" s="188"/>
      <c r="E99" s="188"/>
      <c r="F99" s="188"/>
      <c r="G99" s="189"/>
      <c r="H99" s="188"/>
      <c r="I99" s="173"/>
      <c r="J99" s="190"/>
      <c r="K99" s="191"/>
      <c r="L99" s="161"/>
      <c r="M99" s="153"/>
    </row>
    <row r="100" spans="1:13" ht="30" customHeight="1" thickBot="1">
      <c r="A100" s="153"/>
      <c r="B100" s="160"/>
      <c r="C100" s="167"/>
      <c r="D100" s="168"/>
      <c r="E100" s="168"/>
      <c r="F100" s="168"/>
      <c r="G100" s="235" t="s">
        <v>275</v>
      </c>
      <c r="H100" s="168"/>
      <c r="I100" s="168"/>
      <c r="J100" s="179"/>
      <c r="K100" s="180"/>
      <c r="L100" s="161"/>
      <c r="M100" s="153"/>
    </row>
    <row r="101" spans="1:13" ht="48.6" customHeight="1">
      <c r="A101" s="153"/>
      <c r="B101" s="160"/>
      <c r="C101" s="170" t="s">
        <v>295</v>
      </c>
      <c r="D101" s="171"/>
      <c r="E101" s="171"/>
      <c r="F101" s="171" t="s">
        <v>863</v>
      </c>
      <c r="G101" s="186" t="s">
        <v>282</v>
      </c>
      <c r="H101" s="185" t="s">
        <v>56</v>
      </c>
      <c r="I101" s="173">
        <v>2</v>
      </c>
      <c r="J101" s="4"/>
      <c r="K101" s="3"/>
      <c r="L101" s="161"/>
      <c r="M101" s="153"/>
    </row>
    <row r="102" spans="1:13" ht="30" customHeight="1" thickBot="1">
      <c r="A102" s="153"/>
      <c r="B102" s="160"/>
      <c r="C102" s="187" t="s">
        <v>2168</v>
      </c>
      <c r="D102" s="188"/>
      <c r="E102" s="188"/>
      <c r="F102" s="188"/>
      <c r="G102" s="189"/>
      <c r="H102" s="188"/>
      <c r="I102" s="173"/>
      <c r="J102" s="190"/>
      <c r="K102" s="191"/>
      <c r="L102" s="161"/>
      <c r="M102" s="153"/>
    </row>
    <row r="103" spans="1:13" ht="30" customHeight="1" thickBot="1">
      <c r="A103" s="153"/>
      <c r="B103" s="160"/>
      <c r="C103" s="167"/>
      <c r="D103" s="168"/>
      <c r="E103" s="168"/>
      <c r="F103" s="168"/>
      <c r="G103" s="235" t="s">
        <v>2349</v>
      </c>
      <c r="H103" s="168"/>
      <c r="I103" s="168"/>
      <c r="J103" s="179"/>
      <c r="K103" s="180"/>
      <c r="L103" s="161"/>
      <c r="M103" s="153"/>
    </row>
    <row r="104" spans="1:13" ht="30" customHeight="1" thickBot="1">
      <c r="A104" s="153"/>
      <c r="B104" s="160"/>
      <c r="C104" s="167"/>
      <c r="D104" s="168"/>
      <c r="E104" s="168"/>
      <c r="F104" s="168"/>
      <c r="G104" s="235" t="s">
        <v>263</v>
      </c>
      <c r="H104" s="168"/>
      <c r="I104" s="168"/>
      <c r="J104" s="179"/>
      <c r="K104" s="180"/>
      <c r="L104" s="161"/>
      <c r="M104" s="153"/>
    </row>
    <row r="105" spans="1:13" ht="33.6" customHeight="1">
      <c r="A105" s="153"/>
      <c r="B105" s="160"/>
      <c r="C105" s="170" t="s">
        <v>74</v>
      </c>
      <c r="D105" s="185"/>
      <c r="E105" s="185"/>
      <c r="F105" s="185" t="s">
        <v>2196</v>
      </c>
      <c r="G105" s="186" t="s">
        <v>16</v>
      </c>
      <c r="H105" s="185" t="s">
        <v>17</v>
      </c>
      <c r="I105" s="173">
        <v>599.44000000000005</v>
      </c>
      <c r="J105" s="4"/>
      <c r="K105" s="3"/>
      <c r="L105" s="161"/>
      <c r="M105" s="153"/>
    </row>
    <row r="106" spans="1:13" s="153" customFormat="1" ht="76.8" customHeight="1">
      <c r="B106" s="160"/>
      <c r="C106" s="170" t="s">
        <v>75</v>
      </c>
      <c r="D106" s="181"/>
      <c r="E106" s="181"/>
      <c r="F106" s="181" t="s">
        <v>2201</v>
      </c>
      <c r="G106" s="198" t="s">
        <v>27</v>
      </c>
      <c r="H106" s="181" t="s">
        <v>17</v>
      </c>
      <c r="I106" s="173">
        <v>75.12</v>
      </c>
      <c r="J106" s="4"/>
      <c r="K106" s="3"/>
      <c r="L106" s="161"/>
    </row>
    <row r="107" spans="1:13" ht="34.200000000000003" customHeight="1">
      <c r="A107" s="153"/>
      <c r="B107" s="160"/>
      <c r="C107" s="170" t="s">
        <v>76</v>
      </c>
      <c r="D107" s="185"/>
      <c r="E107" s="185"/>
      <c r="F107" s="185" t="s">
        <v>2202</v>
      </c>
      <c r="G107" s="186" t="s">
        <v>29</v>
      </c>
      <c r="H107" s="185" t="s">
        <v>17</v>
      </c>
      <c r="I107" s="173">
        <v>599.44000000000005</v>
      </c>
      <c r="J107" s="4"/>
      <c r="K107" s="3"/>
      <c r="L107" s="161"/>
      <c r="M107" s="153"/>
    </row>
    <row r="108" spans="1:13" s="153" customFormat="1" ht="51.6" customHeight="1">
      <c r="B108" s="160"/>
      <c r="C108" s="170" t="s">
        <v>78</v>
      </c>
      <c r="D108" s="181"/>
      <c r="E108" s="181"/>
      <c r="F108" s="181" t="s">
        <v>938</v>
      </c>
      <c r="G108" s="198" t="s">
        <v>264</v>
      </c>
      <c r="H108" s="181" t="s">
        <v>17</v>
      </c>
      <c r="I108" s="173">
        <v>1.79</v>
      </c>
      <c r="J108" s="4"/>
      <c r="K108" s="3"/>
      <c r="L108" s="161"/>
    </row>
    <row r="109" spans="1:13" ht="49.8" customHeight="1">
      <c r="A109" s="153"/>
      <c r="B109" s="160"/>
      <c r="C109" s="170" t="s">
        <v>79</v>
      </c>
      <c r="D109" s="185"/>
      <c r="E109" s="171"/>
      <c r="F109" s="185" t="s">
        <v>957</v>
      </c>
      <c r="G109" s="186" t="s">
        <v>77</v>
      </c>
      <c r="H109" s="185" t="s">
        <v>17</v>
      </c>
      <c r="I109" s="173">
        <v>88.09</v>
      </c>
      <c r="J109" s="4"/>
      <c r="K109" s="3"/>
      <c r="L109" s="161"/>
      <c r="M109" s="153"/>
    </row>
    <row r="110" spans="1:13" ht="33.6" customHeight="1">
      <c r="A110" s="153"/>
      <c r="B110" s="160"/>
      <c r="C110" s="170" t="s">
        <v>256</v>
      </c>
      <c r="D110" s="185"/>
      <c r="E110" s="185"/>
      <c r="F110" s="185" t="s">
        <v>982</v>
      </c>
      <c r="G110" s="186" t="s">
        <v>72</v>
      </c>
      <c r="H110" s="199" t="s">
        <v>17</v>
      </c>
      <c r="I110" s="173">
        <v>11977.77</v>
      </c>
      <c r="J110" s="4"/>
      <c r="K110" s="3"/>
      <c r="L110" s="161"/>
      <c r="M110" s="153"/>
    </row>
    <row r="111" spans="1:13" ht="61.2" customHeight="1">
      <c r="A111" s="153"/>
      <c r="B111" s="160"/>
      <c r="C111" s="170" t="s">
        <v>257</v>
      </c>
      <c r="D111" s="171"/>
      <c r="E111" s="171"/>
      <c r="F111" s="171" t="s">
        <v>996</v>
      </c>
      <c r="G111" s="186" t="s">
        <v>128</v>
      </c>
      <c r="H111" s="185" t="s">
        <v>14</v>
      </c>
      <c r="I111" s="173">
        <v>8</v>
      </c>
      <c r="J111" s="4"/>
      <c r="K111" s="3"/>
      <c r="L111" s="161"/>
      <c r="M111" s="153"/>
    </row>
    <row r="112" spans="1:13" ht="30" customHeight="1" thickBot="1">
      <c r="A112" s="153"/>
      <c r="B112" s="160"/>
      <c r="C112" s="187" t="s">
        <v>2168</v>
      </c>
      <c r="D112" s="188"/>
      <c r="E112" s="188"/>
      <c r="F112" s="188"/>
      <c r="G112" s="189"/>
      <c r="H112" s="188"/>
      <c r="I112" s="173"/>
      <c r="J112" s="190"/>
      <c r="K112" s="191"/>
      <c r="L112" s="161"/>
      <c r="M112" s="153"/>
    </row>
    <row r="113" spans="1:13" ht="30" customHeight="1" thickBot="1">
      <c r="A113" s="153"/>
      <c r="B113" s="160"/>
      <c r="C113" s="167"/>
      <c r="D113" s="168"/>
      <c r="E113" s="168"/>
      <c r="F113" s="168"/>
      <c r="G113" s="235" t="s">
        <v>2350</v>
      </c>
      <c r="H113" s="168"/>
      <c r="I113" s="168"/>
      <c r="J113" s="179"/>
      <c r="K113" s="180"/>
      <c r="L113" s="161"/>
      <c r="M113" s="153"/>
    </row>
    <row r="114" spans="1:13" s="153" customFormat="1" ht="35.4" customHeight="1">
      <c r="B114" s="160"/>
      <c r="C114" s="170" t="s">
        <v>258</v>
      </c>
      <c r="D114" s="181"/>
      <c r="E114" s="181"/>
      <c r="F114" s="181" t="s">
        <v>1016</v>
      </c>
      <c r="G114" s="198" t="s">
        <v>270</v>
      </c>
      <c r="H114" s="181" t="s">
        <v>56</v>
      </c>
      <c r="I114" s="173">
        <v>1</v>
      </c>
      <c r="J114" s="4"/>
      <c r="K114" s="3"/>
      <c r="L114" s="161"/>
    </row>
    <row r="115" spans="1:13" ht="67.2" customHeight="1">
      <c r="A115" s="153"/>
      <c r="B115" s="160"/>
      <c r="C115" s="170" t="s">
        <v>259</v>
      </c>
      <c r="D115" s="185"/>
      <c r="E115" s="185"/>
      <c r="F115" s="185" t="s">
        <v>1052</v>
      </c>
      <c r="G115" s="186" t="s">
        <v>271</v>
      </c>
      <c r="H115" s="185" t="s">
        <v>56</v>
      </c>
      <c r="I115" s="173">
        <v>1</v>
      </c>
      <c r="J115" s="4"/>
      <c r="K115" s="3"/>
      <c r="L115" s="161"/>
      <c r="M115" s="153"/>
    </row>
    <row r="116" spans="1:13" ht="30" customHeight="1" thickBot="1">
      <c r="A116" s="153"/>
      <c r="B116" s="160"/>
      <c r="C116" s="187" t="s">
        <v>2168</v>
      </c>
      <c r="D116" s="188"/>
      <c r="E116" s="188"/>
      <c r="F116" s="188"/>
      <c r="G116" s="189"/>
      <c r="H116" s="188"/>
      <c r="I116" s="173"/>
      <c r="J116" s="190"/>
      <c r="K116" s="191"/>
      <c r="L116" s="161"/>
      <c r="M116" s="153"/>
    </row>
    <row r="117" spans="1:13" ht="30" customHeight="1" thickBot="1">
      <c r="A117" s="153"/>
      <c r="B117" s="160"/>
      <c r="C117" s="167"/>
      <c r="D117" s="168"/>
      <c r="E117" s="168"/>
      <c r="F117" s="168"/>
      <c r="G117" s="235" t="s">
        <v>272</v>
      </c>
      <c r="H117" s="168"/>
      <c r="I117" s="168"/>
      <c r="J117" s="179"/>
      <c r="K117" s="180"/>
      <c r="L117" s="161"/>
      <c r="M117" s="153"/>
    </row>
    <row r="118" spans="1:13" s="153" customFormat="1" ht="41.4">
      <c r="B118" s="160"/>
      <c r="C118" s="170" t="s">
        <v>260</v>
      </c>
      <c r="D118" s="181"/>
      <c r="E118" s="181"/>
      <c r="F118" s="181" t="s">
        <v>1075</v>
      </c>
      <c r="G118" s="198" t="s">
        <v>273</v>
      </c>
      <c r="H118" s="181" t="s">
        <v>17</v>
      </c>
      <c r="I118" s="173">
        <v>170.4</v>
      </c>
      <c r="J118" s="4"/>
      <c r="K118" s="3"/>
      <c r="L118" s="161"/>
    </row>
    <row r="119" spans="1:13" ht="30" customHeight="1">
      <c r="A119" s="153"/>
      <c r="B119" s="160"/>
      <c r="C119" s="170" t="s">
        <v>265</v>
      </c>
      <c r="D119" s="185"/>
      <c r="E119" s="171"/>
      <c r="F119" s="185" t="s">
        <v>1091</v>
      </c>
      <c r="G119" s="186" t="s">
        <v>274</v>
      </c>
      <c r="H119" s="185" t="s">
        <v>62</v>
      </c>
      <c r="I119" s="173">
        <v>56.8</v>
      </c>
      <c r="J119" s="4"/>
      <c r="K119" s="3"/>
      <c r="L119" s="161"/>
      <c r="M119" s="153"/>
    </row>
    <row r="120" spans="1:13" ht="30" customHeight="1" thickBot="1">
      <c r="A120" s="153"/>
      <c r="B120" s="160"/>
      <c r="C120" s="187" t="s">
        <v>2168</v>
      </c>
      <c r="D120" s="188"/>
      <c r="E120" s="188"/>
      <c r="F120" s="188"/>
      <c r="G120" s="189"/>
      <c r="H120" s="188"/>
      <c r="I120" s="173"/>
      <c r="J120" s="190"/>
      <c r="K120" s="191"/>
      <c r="L120" s="161"/>
      <c r="M120" s="153"/>
    </row>
    <row r="121" spans="1:13" ht="30" customHeight="1" thickBot="1">
      <c r="A121" s="153"/>
      <c r="B121" s="160"/>
      <c r="C121" s="167"/>
      <c r="D121" s="168"/>
      <c r="E121" s="168"/>
      <c r="F121" s="168"/>
      <c r="G121" s="235" t="s">
        <v>275</v>
      </c>
      <c r="H121" s="168"/>
      <c r="I121" s="168"/>
      <c r="J121" s="179"/>
      <c r="K121" s="180"/>
      <c r="L121" s="161"/>
      <c r="M121" s="153"/>
    </row>
    <row r="122" spans="1:13" ht="61.2" customHeight="1">
      <c r="A122" s="153"/>
      <c r="B122" s="160"/>
      <c r="C122" s="170" t="s">
        <v>266</v>
      </c>
      <c r="D122" s="185"/>
      <c r="E122" s="185"/>
      <c r="F122" s="185" t="s">
        <v>1109</v>
      </c>
      <c r="G122" s="186" t="s">
        <v>281</v>
      </c>
      <c r="H122" s="199" t="s">
        <v>56</v>
      </c>
      <c r="I122" s="173">
        <v>1</v>
      </c>
      <c r="J122" s="4"/>
      <c r="K122" s="3"/>
      <c r="L122" s="161"/>
      <c r="M122" s="153"/>
    </row>
    <row r="123" spans="1:13" ht="30" customHeight="1" thickBot="1">
      <c r="A123" s="153"/>
      <c r="B123" s="160"/>
      <c r="C123" s="187" t="s">
        <v>2168</v>
      </c>
      <c r="D123" s="188"/>
      <c r="E123" s="188"/>
      <c r="F123" s="188"/>
      <c r="G123" s="189"/>
      <c r="H123" s="188"/>
      <c r="I123" s="173"/>
      <c r="J123" s="190"/>
      <c r="K123" s="191"/>
      <c r="L123" s="161"/>
      <c r="M123" s="153"/>
    </row>
    <row r="124" spans="1:13" ht="30" customHeight="1" thickBot="1">
      <c r="A124" s="153"/>
      <c r="B124" s="160"/>
      <c r="C124" s="167"/>
      <c r="D124" s="168"/>
      <c r="E124" s="168"/>
      <c r="F124" s="168"/>
      <c r="G124" s="235" t="s">
        <v>2351</v>
      </c>
      <c r="H124" s="168"/>
      <c r="I124" s="168"/>
      <c r="J124" s="179"/>
      <c r="K124" s="180"/>
      <c r="L124" s="161"/>
      <c r="M124" s="153"/>
    </row>
    <row r="125" spans="1:13" ht="30" customHeight="1" thickBot="1">
      <c r="A125" s="153"/>
      <c r="B125" s="160"/>
      <c r="C125" s="167"/>
      <c r="D125" s="168"/>
      <c r="E125" s="168"/>
      <c r="F125" s="168"/>
      <c r="G125" s="235" t="s">
        <v>263</v>
      </c>
      <c r="H125" s="168"/>
      <c r="I125" s="168"/>
      <c r="J125" s="179"/>
      <c r="K125" s="180"/>
      <c r="L125" s="161"/>
      <c r="M125" s="153"/>
    </row>
    <row r="126" spans="1:13" ht="27.6">
      <c r="A126" s="153"/>
      <c r="B126" s="160"/>
      <c r="C126" s="170" t="s">
        <v>80</v>
      </c>
      <c r="D126" s="185"/>
      <c r="E126" s="185"/>
      <c r="F126" s="185" t="s">
        <v>2196</v>
      </c>
      <c r="G126" s="186" t="s">
        <v>16</v>
      </c>
      <c r="H126" s="185" t="s">
        <v>17</v>
      </c>
      <c r="I126" s="173">
        <v>599.44000000000005</v>
      </c>
      <c r="J126" s="4"/>
      <c r="K126" s="3"/>
      <c r="L126" s="161"/>
      <c r="M126" s="153"/>
    </row>
    <row r="127" spans="1:13" ht="69">
      <c r="A127" s="153"/>
      <c r="B127" s="160"/>
      <c r="C127" s="170" t="s">
        <v>81</v>
      </c>
      <c r="D127" s="185"/>
      <c r="E127" s="185"/>
      <c r="F127" s="185" t="s">
        <v>2201</v>
      </c>
      <c r="G127" s="186" t="s">
        <v>27</v>
      </c>
      <c r="H127" s="185" t="s">
        <v>17</v>
      </c>
      <c r="I127" s="173">
        <v>75.12</v>
      </c>
      <c r="J127" s="4"/>
      <c r="K127" s="3"/>
      <c r="L127" s="161"/>
      <c r="M127" s="153"/>
    </row>
    <row r="128" spans="1:13" ht="27.6">
      <c r="A128" s="153"/>
      <c r="B128" s="160"/>
      <c r="C128" s="170" t="s">
        <v>82</v>
      </c>
      <c r="D128" s="185"/>
      <c r="E128" s="185"/>
      <c r="F128" s="185" t="s">
        <v>2202</v>
      </c>
      <c r="G128" s="186" t="s">
        <v>29</v>
      </c>
      <c r="H128" s="185" t="s">
        <v>17</v>
      </c>
      <c r="I128" s="173">
        <v>599.44000000000005</v>
      </c>
      <c r="J128" s="4"/>
      <c r="K128" s="3"/>
      <c r="L128" s="161"/>
      <c r="M128" s="153"/>
    </row>
    <row r="129" spans="1:13" ht="41.4">
      <c r="A129" s="153"/>
      <c r="B129" s="160"/>
      <c r="C129" s="170" t="s">
        <v>83</v>
      </c>
      <c r="D129" s="185"/>
      <c r="E129" s="185"/>
      <c r="F129" s="185" t="s">
        <v>938</v>
      </c>
      <c r="G129" s="186" t="s">
        <v>264</v>
      </c>
      <c r="H129" s="185" t="s">
        <v>17</v>
      </c>
      <c r="I129" s="173">
        <v>1.79</v>
      </c>
      <c r="J129" s="4"/>
      <c r="K129" s="3"/>
      <c r="L129" s="161"/>
      <c r="M129" s="153"/>
    </row>
    <row r="130" spans="1:13" ht="41.4">
      <c r="A130" s="153"/>
      <c r="B130" s="160"/>
      <c r="C130" s="170" t="s">
        <v>84</v>
      </c>
      <c r="D130" s="185"/>
      <c r="E130" s="185"/>
      <c r="F130" s="185" t="s">
        <v>957</v>
      </c>
      <c r="G130" s="186" t="s">
        <v>77</v>
      </c>
      <c r="H130" s="185" t="s">
        <v>17</v>
      </c>
      <c r="I130" s="173">
        <v>88.09</v>
      </c>
      <c r="J130" s="4"/>
      <c r="K130" s="3"/>
      <c r="L130" s="161"/>
      <c r="M130" s="153"/>
    </row>
    <row r="131" spans="1:13" ht="27.6">
      <c r="A131" s="153"/>
      <c r="B131" s="160"/>
      <c r="C131" s="170" t="s">
        <v>267</v>
      </c>
      <c r="D131" s="185"/>
      <c r="E131" s="185"/>
      <c r="F131" s="185" t="s">
        <v>982</v>
      </c>
      <c r="G131" s="186" t="s">
        <v>72</v>
      </c>
      <c r="H131" s="185" t="s">
        <v>17</v>
      </c>
      <c r="I131" s="173">
        <v>11977.77</v>
      </c>
      <c r="J131" s="4"/>
      <c r="K131" s="3"/>
      <c r="L131" s="161"/>
      <c r="M131" s="153"/>
    </row>
    <row r="132" spans="1:13" ht="55.2">
      <c r="A132" s="153"/>
      <c r="B132" s="160"/>
      <c r="C132" s="170" t="s">
        <v>268</v>
      </c>
      <c r="D132" s="185"/>
      <c r="E132" s="185"/>
      <c r="F132" s="185" t="s">
        <v>1143</v>
      </c>
      <c r="G132" s="186" t="s">
        <v>142</v>
      </c>
      <c r="H132" s="185" t="s">
        <v>14</v>
      </c>
      <c r="I132" s="173">
        <v>23</v>
      </c>
      <c r="J132" s="4"/>
      <c r="K132" s="3"/>
      <c r="L132" s="161"/>
      <c r="M132" s="153"/>
    </row>
    <row r="133" spans="1:13" ht="55.2">
      <c r="A133" s="153"/>
      <c r="B133" s="160"/>
      <c r="C133" s="170" t="s">
        <v>276</v>
      </c>
      <c r="D133" s="185"/>
      <c r="E133" s="185"/>
      <c r="F133" s="185" t="s">
        <v>1164</v>
      </c>
      <c r="G133" s="186" t="s">
        <v>128</v>
      </c>
      <c r="H133" s="185" t="s">
        <v>14</v>
      </c>
      <c r="I133" s="173">
        <v>41</v>
      </c>
      <c r="J133" s="4"/>
      <c r="K133" s="3"/>
      <c r="L133" s="161"/>
      <c r="M133" s="153"/>
    </row>
    <row r="134" spans="1:13" ht="27.6">
      <c r="A134" s="153"/>
      <c r="B134" s="160"/>
      <c r="C134" s="170" t="s">
        <v>277</v>
      </c>
      <c r="D134" s="185"/>
      <c r="E134" s="185"/>
      <c r="F134" s="185" t="s">
        <v>1179</v>
      </c>
      <c r="G134" s="186" t="s">
        <v>134</v>
      </c>
      <c r="H134" s="185" t="s">
        <v>56</v>
      </c>
      <c r="I134" s="173">
        <v>4</v>
      </c>
      <c r="J134" s="4"/>
      <c r="K134" s="3"/>
      <c r="L134" s="161"/>
      <c r="M134" s="153"/>
    </row>
    <row r="135" spans="1:13" ht="30" customHeight="1" thickBot="1">
      <c r="A135" s="153"/>
      <c r="B135" s="160"/>
      <c r="C135" s="174" t="s">
        <v>2168</v>
      </c>
      <c r="D135" s="192"/>
      <c r="E135" s="192"/>
      <c r="F135" s="192"/>
      <c r="G135" s="194"/>
      <c r="H135" s="193"/>
      <c r="I135" s="173"/>
      <c r="J135" s="177"/>
      <c r="K135" s="178"/>
      <c r="L135" s="161"/>
      <c r="M135" s="153"/>
    </row>
    <row r="136" spans="1:13" ht="30" customHeight="1" thickBot="1">
      <c r="A136" s="153"/>
      <c r="B136" s="160"/>
      <c r="C136" s="167"/>
      <c r="D136" s="168"/>
      <c r="E136" s="168"/>
      <c r="F136" s="168"/>
      <c r="G136" s="235" t="s">
        <v>269</v>
      </c>
      <c r="H136" s="168"/>
      <c r="I136" s="168"/>
      <c r="J136" s="179"/>
      <c r="K136" s="180"/>
      <c r="L136" s="161"/>
      <c r="M136" s="153"/>
    </row>
    <row r="137" spans="1:13" ht="27.6">
      <c r="A137" s="153"/>
      <c r="B137" s="160"/>
      <c r="C137" s="170" t="s">
        <v>278</v>
      </c>
      <c r="D137" s="185"/>
      <c r="E137" s="185"/>
      <c r="F137" s="185" t="s">
        <v>1016</v>
      </c>
      <c r="G137" s="186" t="s">
        <v>270</v>
      </c>
      <c r="H137" s="185" t="s">
        <v>56</v>
      </c>
      <c r="I137" s="173">
        <v>1</v>
      </c>
      <c r="J137" s="4"/>
      <c r="K137" s="3"/>
      <c r="L137" s="161"/>
      <c r="M137" s="153"/>
    </row>
    <row r="138" spans="1:13" ht="55.2">
      <c r="A138" s="153"/>
      <c r="B138" s="160"/>
      <c r="C138" s="170" t="s">
        <v>279</v>
      </c>
      <c r="D138" s="185"/>
      <c r="E138" s="185"/>
      <c r="F138" s="185" t="s">
        <v>1052</v>
      </c>
      <c r="G138" s="186" t="s">
        <v>271</v>
      </c>
      <c r="H138" s="185" t="s">
        <v>56</v>
      </c>
      <c r="I138" s="173">
        <v>1</v>
      </c>
      <c r="J138" s="4"/>
      <c r="K138" s="3"/>
      <c r="L138" s="161"/>
      <c r="M138" s="153"/>
    </row>
    <row r="139" spans="1:13" ht="30" customHeight="1" thickBot="1">
      <c r="A139" s="153"/>
      <c r="B139" s="160"/>
      <c r="C139" s="174" t="s">
        <v>2168</v>
      </c>
      <c r="D139" s="192"/>
      <c r="E139" s="192"/>
      <c r="F139" s="192"/>
      <c r="G139" s="194"/>
      <c r="H139" s="193"/>
      <c r="I139" s="173"/>
      <c r="J139" s="177"/>
      <c r="K139" s="178"/>
      <c r="L139" s="161"/>
      <c r="M139" s="153"/>
    </row>
    <row r="140" spans="1:13" ht="30" customHeight="1" thickBot="1">
      <c r="A140" s="153"/>
      <c r="B140" s="160"/>
      <c r="C140" s="167"/>
      <c r="D140" s="168"/>
      <c r="E140" s="168"/>
      <c r="F140" s="168"/>
      <c r="G140" s="235" t="s">
        <v>275</v>
      </c>
      <c r="H140" s="168"/>
      <c r="I140" s="168"/>
      <c r="J140" s="179"/>
      <c r="K140" s="180"/>
      <c r="L140" s="161"/>
      <c r="M140" s="153"/>
    </row>
    <row r="141" spans="1:13" ht="55.2">
      <c r="A141" s="153"/>
      <c r="B141" s="160"/>
      <c r="C141" s="237" t="s">
        <v>280</v>
      </c>
      <c r="D141" s="185"/>
      <c r="E141" s="185"/>
      <c r="F141" s="185" t="s">
        <v>1185</v>
      </c>
      <c r="G141" s="186" t="s">
        <v>283</v>
      </c>
      <c r="H141" s="185" t="s">
        <v>56</v>
      </c>
      <c r="I141" s="173">
        <v>1</v>
      </c>
      <c r="J141" s="4"/>
      <c r="K141" s="3"/>
      <c r="L141" s="161"/>
      <c r="M141" s="153"/>
    </row>
    <row r="142" spans="1:13" ht="41.4">
      <c r="A142" s="153"/>
      <c r="B142" s="160"/>
      <c r="C142" s="237" t="s">
        <v>296</v>
      </c>
      <c r="D142" s="185"/>
      <c r="E142" s="185"/>
      <c r="F142" s="185" t="s">
        <v>1215</v>
      </c>
      <c r="G142" s="186" t="s">
        <v>291</v>
      </c>
      <c r="H142" s="185" t="s">
        <v>56</v>
      </c>
      <c r="I142" s="173">
        <v>1</v>
      </c>
      <c r="J142" s="4"/>
      <c r="K142" s="3"/>
      <c r="L142" s="161"/>
      <c r="M142" s="153"/>
    </row>
    <row r="143" spans="1:13" ht="30" customHeight="1" thickBot="1">
      <c r="A143" s="153"/>
      <c r="B143" s="160"/>
      <c r="C143" s="174" t="s">
        <v>2168</v>
      </c>
      <c r="D143" s="192"/>
      <c r="E143" s="192"/>
      <c r="F143" s="192"/>
      <c r="G143" s="194"/>
      <c r="H143" s="193"/>
      <c r="I143" s="173"/>
      <c r="J143" s="177"/>
      <c r="K143" s="178"/>
      <c r="L143" s="161"/>
      <c r="M143" s="153"/>
    </row>
    <row r="144" spans="1:13" ht="30" customHeight="1" thickBot="1">
      <c r="A144" s="153"/>
      <c r="B144" s="160"/>
      <c r="C144" s="167"/>
      <c r="D144" s="168"/>
      <c r="E144" s="168"/>
      <c r="F144" s="168"/>
      <c r="G144" s="235" t="s">
        <v>2352</v>
      </c>
      <c r="H144" s="168"/>
      <c r="I144" s="168"/>
      <c r="J144" s="179"/>
      <c r="K144" s="180"/>
      <c r="L144" s="161"/>
      <c r="M144" s="153"/>
    </row>
    <row r="145" spans="1:13" ht="30" customHeight="1" thickBot="1">
      <c r="A145" s="153"/>
      <c r="B145" s="160"/>
      <c r="C145" s="167"/>
      <c r="D145" s="168"/>
      <c r="E145" s="168"/>
      <c r="F145" s="168"/>
      <c r="G145" s="235" t="s">
        <v>263</v>
      </c>
      <c r="H145" s="168"/>
      <c r="I145" s="168"/>
      <c r="J145" s="179"/>
      <c r="K145" s="180"/>
      <c r="L145" s="161"/>
      <c r="M145" s="153"/>
    </row>
    <row r="146" spans="1:13" ht="34.200000000000003" customHeight="1">
      <c r="A146" s="153"/>
      <c r="B146" s="160"/>
      <c r="C146" s="170" t="s">
        <v>85</v>
      </c>
      <c r="D146" s="185"/>
      <c r="E146" s="185"/>
      <c r="F146" s="185" t="s">
        <v>2196</v>
      </c>
      <c r="G146" s="186" t="s">
        <v>16</v>
      </c>
      <c r="H146" s="185" t="s">
        <v>17</v>
      </c>
      <c r="I146" s="173">
        <v>599.44000000000005</v>
      </c>
      <c r="J146" s="4"/>
      <c r="K146" s="3"/>
      <c r="L146" s="161"/>
      <c r="M146" s="153"/>
    </row>
    <row r="147" spans="1:13" ht="73.2" customHeight="1">
      <c r="A147" s="153"/>
      <c r="B147" s="160"/>
      <c r="C147" s="170" t="s">
        <v>86</v>
      </c>
      <c r="D147" s="185"/>
      <c r="E147" s="185"/>
      <c r="F147" s="185" t="s">
        <v>2201</v>
      </c>
      <c r="G147" s="186" t="s">
        <v>27</v>
      </c>
      <c r="H147" s="185" t="s">
        <v>17</v>
      </c>
      <c r="I147" s="173">
        <v>75.12</v>
      </c>
      <c r="J147" s="4"/>
      <c r="K147" s="3"/>
      <c r="L147" s="161"/>
      <c r="M147" s="153"/>
    </row>
    <row r="148" spans="1:13" ht="37.200000000000003" customHeight="1">
      <c r="A148" s="153"/>
      <c r="B148" s="160"/>
      <c r="C148" s="170" t="s">
        <v>87</v>
      </c>
      <c r="D148" s="185"/>
      <c r="E148" s="185"/>
      <c r="F148" s="185" t="s">
        <v>2202</v>
      </c>
      <c r="G148" s="186" t="s">
        <v>29</v>
      </c>
      <c r="H148" s="185" t="s">
        <v>17</v>
      </c>
      <c r="I148" s="173">
        <v>599.44000000000005</v>
      </c>
      <c r="J148" s="4"/>
      <c r="K148" s="3"/>
      <c r="L148" s="161"/>
      <c r="M148" s="153"/>
    </row>
    <row r="149" spans="1:13" ht="48" customHeight="1">
      <c r="A149" s="153"/>
      <c r="B149" s="160"/>
      <c r="C149" s="170" t="s">
        <v>88</v>
      </c>
      <c r="D149" s="185"/>
      <c r="E149" s="185"/>
      <c r="F149" s="185" t="s">
        <v>938</v>
      </c>
      <c r="G149" s="186" t="s">
        <v>264</v>
      </c>
      <c r="H149" s="185" t="s">
        <v>17</v>
      </c>
      <c r="I149" s="173">
        <v>1.79</v>
      </c>
      <c r="J149" s="4"/>
      <c r="K149" s="3"/>
      <c r="L149" s="161"/>
      <c r="M149" s="153"/>
    </row>
    <row r="150" spans="1:13" ht="47.4" customHeight="1">
      <c r="A150" s="153"/>
      <c r="B150" s="160"/>
      <c r="C150" s="170" t="s">
        <v>89</v>
      </c>
      <c r="D150" s="185"/>
      <c r="E150" s="185"/>
      <c r="F150" s="185" t="s">
        <v>957</v>
      </c>
      <c r="G150" s="186" t="s">
        <v>77</v>
      </c>
      <c r="H150" s="185" t="s">
        <v>17</v>
      </c>
      <c r="I150" s="173">
        <v>88.09</v>
      </c>
      <c r="J150" s="4"/>
      <c r="K150" s="3"/>
      <c r="L150" s="161"/>
      <c r="M150" s="153"/>
    </row>
    <row r="151" spans="1:13" ht="35.4" customHeight="1">
      <c r="A151" s="153"/>
      <c r="B151" s="160"/>
      <c r="C151" s="170" t="s">
        <v>284</v>
      </c>
      <c r="D151" s="185"/>
      <c r="E151" s="185"/>
      <c r="F151" s="185" t="s">
        <v>982</v>
      </c>
      <c r="G151" s="186" t="s">
        <v>72</v>
      </c>
      <c r="H151" s="185" t="s">
        <v>17</v>
      </c>
      <c r="I151" s="173">
        <v>11977.77</v>
      </c>
      <c r="J151" s="4"/>
      <c r="K151" s="3"/>
      <c r="L151" s="161"/>
      <c r="M151" s="153"/>
    </row>
    <row r="152" spans="1:13" ht="25.2" customHeight="1">
      <c r="A152" s="153"/>
      <c r="B152" s="160"/>
      <c r="C152" s="170" t="s">
        <v>285</v>
      </c>
      <c r="D152" s="185"/>
      <c r="E152" s="185"/>
      <c r="F152" s="185" t="s">
        <v>1236</v>
      </c>
      <c r="G152" s="186" t="s">
        <v>143</v>
      </c>
      <c r="H152" s="185" t="s">
        <v>17</v>
      </c>
      <c r="I152" s="173">
        <v>20</v>
      </c>
      <c r="J152" s="4"/>
      <c r="K152" s="3"/>
      <c r="L152" s="161"/>
      <c r="M152" s="153"/>
    </row>
    <row r="153" spans="1:13" ht="25.2" customHeight="1">
      <c r="A153" s="153"/>
      <c r="B153" s="160"/>
      <c r="C153" s="170" t="s">
        <v>286</v>
      </c>
      <c r="D153" s="185"/>
      <c r="E153" s="185"/>
      <c r="F153" s="185" t="s">
        <v>1255</v>
      </c>
      <c r="G153" s="186" t="s">
        <v>144</v>
      </c>
      <c r="H153" s="185" t="s">
        <v>17</v>
      </c>
      <c r="I153" s="173">
        <v>7</v>
      </c>
      <c r="J153" s="4"/>
      <c r="K153" s="3"/>
      <c r="L153" s="161"/>
      <c r="M153" s="153"/>
    </row>
    <row r="154" spans="1:13" ht="25.2" customHeight="1">
      <c r="A154" s="153"/>
      <c r="B154" s="160"/>
      <c r="C154" s="170" t="s">
        <v>287</v>
      </c>
      <c r="D154" s="185"/>
      <c r="E154" s="185"/>
      <c r="F154" s="185" t="s">
        <v>1266</v>
      </c>
      <c r="G154" s="186" t="s">
        <v>145</v>
      </c>
      <c r="H154" s="185" t="s">
        <v>17</v>
      </c>
      <c r="I154" s="173">
        <v>4</v>
      </c>
      <c r="J154" s="4"/>
      <c r="K154" s="3"/>
      <c r="L154" s="161"/>
      <c r="M154" s="153"/>
    </row>
    <row r="155" spans="1:13" ht="25.2" customHeight="1">
      <c r="A155" s="153"/>
      <c r="B155" s="160"/>
      <c r="C155" s="170" t="s">
        <v>288</v>
      </c>
      <c r="D155" s="185"/>
      <c r="E155" s="185"/>
      <c r="F155" s="185" t="s">
        <v>1275</v>
      </c>
      <c r="G155" s="186" t="s">
        <v>146</v>
      </c>
      <c r="H155" s="185" t="s">
        <v>17</v>
      </c>
      <c r="I155" s="173">
        <v>7</v>
      </c>
      <c r="J155" s="4"/>
      <c r="K155" s="3"/>
      <c r="L155" s="161"/>
      <c r="M155" s="153"/>
    </row>
    <row r="156" spans="1:13" ht="61.8" customHeight="1">
      <c r="A156" s="153"/>
      <c r="B156" s="160"/>
      <c r="C156" s="170" t="s">
        <v>289</v>
      </c>
      <c r="D156" s="185"/>
      <c r="E156" s="185"/>
      <c r="F156" s="185" t="s">
        <v>1285</v>
      </c>
      <c r="G156" s="186" t="s">
        <v>119</v>
      </c>
      <c r="H156" s="185" t="s">
        <v>56</v>
      </c>
      <c r="I156" s="173">
        <v>2</v>
      </c>
      <c r="J156" s="4"/>
      <c r="K156" s="3"/>
      <c r="L156" s="161"/>
      <c r="M156" s="153"/>
    </row>
    <row r="157" spans="1:13" ht="25.8" customHeight="1">
      <c r="A157" s="153"/>
      <c r="B157" s="160"/>
      <c r="C157" s="170" t="s">
        <v>290</v>
      </c>
      <c r="D157" s="185"/>
      <c r="E157" s="185"/>
      <c r="F157" s="185" t="s">
        <v>1312</v>
      </c>
      <c r="G157" s="186" t="s">
        <v>147</v>
      </c>
      <c r="H157" s="185" t="s">
        <v>56</v>
      </c>
      <c r="I157" s="173">
        <v>6</v>
      </c>
      <c r="J157" s="4"/>
      <c r="K157" s="3"/>
      <c r="L157" s="161"/>
      <c r="M157" s="153"/>
    </row>
    <row r="158" spans="1:13" ht="30" customHeight="1" thickBot="1">
      <c r="A158" s="153"/>
      <c r="B158" s="160"/>
      <c r="C158" s="174" t="s">
        <v>2168</v>
      </c>
      <c r="D158" s="192"/>
      <c r="E158" s="192"/>
      <c r="F158" s="192"/>
      <c r="G158" s="194"/>
      <c r="H158" s="193"/>
      <c r="I158" s="173"/>
      <c r="J158" s="177"/>
      <c r="K158" s="178"/>
      <c r="L158" s="161"/>
      <c r="M158" s="153"/>
    </row>
    <row r="159" spans="1:13" ht="30" customHeight="1" thickBot="1">
      <c r="A159" s="153"/>
      <c r="B159" s="160"/>
      <c r="C159" s="167"/>
      <c r="D159" s="168"/>
      <c r="E159" s="168"/>
      <c r="F159" s="168"/>
      <c r="G159" s="235" t="s">
        <v>2353</v>
      </c>
      <c r="H159" s="168"/>
      <c r="I159" s="168"/>
      <c r="J159" s="179"/>
      <c r="K159" s="180"/>
      <c r="L159" s="161"/>
      <c r="M159" s="153"/>
    </row>
    <row r="160" spans="1:13" ht="30" customHeight="1">
      <c r="A160" s="153"/>
      <c r="B160" s="160"/>
      <c r="C160" s="170" t="s">
        <v>90</v>
      </c>
      <c r="D160" s="185"/>
      <c r="E160" s="185" t="s">
        <v>2246</v>
      </c>
      <c r="F160" s="185"/>
      <c r="G160" s="186" t="s">
        <v>118</v>
      </c>
      <c r="H160" s="185" t="s">
        <v>17</v>
      </c>
      <c r="I160" s="173">
        <v>8</v>
      </c>
      <c r="J160" s="4"/>
      <c r="K160" s="3"/>
      <c r="L160" s="161"/>
      <c r="M160" s="153"/>
    </row>
    <row r="161" spans="1:13" ht="30" customHeight="1">
      <c r="A161" s="153"/>
      <c r="B161" s="160"/>
      <c r="C161" s="170" t="s">
        <v>91</v>
      </c>
      <c r="D161" s="185"/>
      <c r="E161" s="185"/>
      <c r="F161" s="185" t="s">
        <v>2333</v>
      </c>
      <c r="G161" s="186" t="s">
        <v>148</v>
      </c>
      <c r="H161" s="185" t="s">
        <v>17</v>
      </c>
      <c r="I161" s="173">
        <v>17</v>
      </c>
      <c r="J161" s="4"/>
      <c r="K161" s="3"/>
      <c r="L161" s="161"/>
      <c r="M161" s="153"/>
    </row>
    <row r="162" spans="1:13" ht="30" customHeight="1">
      <c r="A162" s="153"/>
      <c r="B162" s="160"/>
      <c r="C162" s="170" t="s">
        <v>92</v>
      </c>
      <c r="D162" s="185"/>
      <c r="E162" s="185" t="s">
        <v>2235</v>
      </c>
      <c r="F162" s="185"/>
      <c r="G162" s="186" t="s">
        <v>133</v>
      </c>
      <c r="H162" s="185" t="s">
        <v>73</v>
      </c>
      <c r="I162" s="173">
        <v>1642</v>
      </c>
      <c r="J162" s="4"/>
      <c r="K162" s="3"/>
      <c r="L162" s="161"/>
      <c r="M162" s="153"/>
    </row>
    <row r="163" spans="1:13" ht="30" customHeight="1">
      <c r="A163" s="153"/>
      <c r="B163" s="160"/>
      <c r="C163" s="170" t="s">
        <v>93</v>
      </c>
      <c r="D163" s="185"/>
      <c r="E163" s="185" t="s">
        <v>2236</v>
      </c>
      <c r="F163" s="185"/>
      <c r="G163" s="186" t="s">
        <v>149</v>
      </c>
      <c r="H163" s="185" t="s">
        <v>62</v>
      </c>
      <c r="I163" s="173">
        <v>54</v>
      </c>
      <c r="J163" s="4"/>
      <c r="K163" s="3"/>
      <c r="L163" s="161"/>
      <c r="M163" s="153"/>
    </row>
    <row r="164" spans="1:13" ht="30" customHeight="1">
      <c r="A164" s="153"/>
      <c r="B164" s="160"/>
      <c r="C164" s="170" t="s">
        <v>94</v>
      </c>
      <c r="D164" s="185"/>
      <c r="E164" s="185" t="s">
        <v>2237</v>
      </c>
      <c r="F164" s="185"/>
      <c r="G164" s="186" t="s">
        <v>150</v>
      </c>
      <c r="H164" s="185" t="s">
        <v>14</v>
      </c>
      <c r="I164" s="173">
        <v>63</v>
      </c>
      <c r="J164" s="4"/>
      <c r="K164" s="3"/>
      <c r="L164" s="161"/>
      <c r="M164" s="153"/>
    </row>
    <row r="165" spans="1:13" ht="30" customHeight="1">
      <c r="A165" s="153"/>
      <c r="B165" s="160"/>
      <c r="C165" s="170" t="s">
        <v>95</v>
      </c>
      <c r="D165" s="185"/>
      <c r="E165" s="185" t="s">
        <v>2238</v>
      </c>
      <c r="F165" s="185"/>
      <c r="G165" s="186" t="s">
        <v>151</v>
      </c>
      <c r="H165" s="185" t="s">
        <v>14</v>
      </c>
      <c r="I165" s="173">
        <v>1</v>
      </c>
      <c r="J165" s="4"/>
      <c r="K165" s="3"/>
      <c r="L165" s="161"/>
      <c r="M165" s="153"/>
    </row>
    <row r="166" spans="1:13" ht="30" customHeight="1">
      <c r="A166" s="153"/>
      <c r="B166" s="160"/>
      <c r="C166" s="170" t="s">
        <v>96</v>
      </c>
      <c r="D166" s="185"/>
      <c r="E166" s="185" t="s">
        <v>2239</v>
      </c>
      <c r="F166" s="185"/>
      <c r="G166" s="186" t="s">
        <v>152</v>
      </c>
      <c r="H166" s="185" t="s">
        <v>62</v>
      </c>
      <c r="I166" s="173">
        <v>6.63</v>
      </c>
      <c r="J166" s="4"/>
      <c r="K166" s="3"/>
      <c r="L166" s="161"/>
      <c r="M166" s="153"/>
    </row>
    <row r="167" spans="1:13" ht="30" customHeight="1">
      <c r="A167" s="153"/>
      <c r="B167" s="160"/>
      <c r="C167" s="170" t="s">
        <v>97</v>
      </c>
      <c r="D167" s="185"/>
      <c r="E167" s="185" t="s">
        <v>2240</v>
      </c>
      <c r="F167" s="185"/>
      <c r="G167" s="186" t="s">
        <v>153</v>
      </c>
      <c r="H167" s="185" t="s">
        <v>62</v>
      </c>
      <c r="I167" s="173">
        <v>108</v>
      </c>
      <c r="J167" s="4"/>
      <c r="K167" s="3"/>
      <c r="L167" s="161"/>
      <c r="M167" s="153"/>
    </row>
    <row r="168" spans="1:13" ht="30" customHeight="1">
      <c r="A168" s="153"/>
      <c r="B168" s="160"/>
      <c r="C168" s="170" t="s">
        <v>98</v>
      </c>
      <c r="D168" s="185"/>
      <c r="E168" s="185" t="s">
        <v>2241</v>
      </c>
      <c r="F168" s="185"/>
      <c r="G168" s="186" t="s">
        <v>154</v>
      </c>
      <c r="H168" s="185" t="s">
        <v>62</v>
      </c>
      <c r="I168" s="173">
        <v>28</v>
      </c>
      <c r="J168" s="4"/>
      <c r="K168" s="3"/>
      <c r="L168" s="161"/>
      <c r="M168" s="153"/>
    </row>
    <row r="169" spans="1:13" ht="30" customHeight="1">
      <c r="A169" s="153"/>
      <c r="B169" s="160"/>
      <c r="C169" s="170" t="s">
        <v>99</v>
      </c>
      <c r="D169" s="185"/>
      <c r="E169" s="185" t="s">
        <v>2242</v>
      </c>
      <c r="F169" s="185"/>
      <c r="G169" s="186" t="s">
        <v>155</v>
      </c>
      <c r="H169" s="185" t="s">
        <v>62</v>
      </c>
      <c r="I169" s="173">
        <v>28</v>
      </c>
      <c r="J169" s="4"/>
      <c r="K169" s="3"/>
      <c r="L169" s="161"/>
      <c r="M169" s="153"/>
    </row>
    <row r="170" spans="1:13" ht="30" customHeight="1">
      <c r="A170" s="153"/>
      <c r="B170" s="160"/>
      <c r="C170" s="170" t="s">
        <v>100</v>
      </c>
      <c r="D170" s="185"/>
      <c r="E170" s="185" t="s">
        <v>2243</v>
      </c>
      <c r="F170" s="185"/>
      <c r="G170" s="186" t="s">
        <v>156</v>
      </c>
      <c r="H170" s="185" t="s">
        <v>56</v>
      </c>
      <c r="I170" s="173">
        <v>2</v>
      </c>
      <c r="J170" s="4"/>
      <c r="K170" s="3"/>
      <c r="L170" s="161"/>
      <c r="M170" s="153"/>
    </row>
    <row r="171" spans="1:13" ht="30" customHeight="1">
      <c r="A171" s="153"/>
      <c r="B171" s="160"/>
      <c r="C171" s="170" t="s">
        <v>101</v>
      </c>
      <c r="D171" s="185"/>
      <c r="E171" s="185" t="s">
        <v>2244</v>
      </c>
      <c r="F171" s="185"/>
      <c r="G171" s="186" t="s">
        <v>157</v>
      </c>
      <c r="H171" s="185" t="s">
        <v>56</v>
      </c>
      <c r="I171" s="173">
        <v>2</v>
      </c>
      <c r="J171" s="4"/>
      <c r="K171" s="3"/>
      <c r="L171" s="161"/>
      <c r="M171" s="153"/>
    </row>
    <row r="172" spans="1:13" ht="30" customHeight="1">
      <c r="A172" s="153"/>
      <c r="B172" s="160"/>
      <c r="C172" s="170" t="s">
        <v>102</v>
      </c>
      <c r="D172" s="185"/>
      <c r="E172" s="185" t="s">
        <v>2245</v>
      </c>
      <c r="F172" s="185"/>
      <c r="G172" s="186" t="s">
        <v>158</v>
      </c>
      <c r="H172" s="185" t="s">
        <v>56</v>
      </c>
      <c r="I172" s="173">
        <v>2</v>
      </c>
      <c r="J172" s="4"/>
      <c r="K172" s="3"/>
      <c r="L172" s="161"/>
      <c r="M172" s="153"/>
    </row>
    <row r="173" spans="1:13" ht="30" customHeight="1">
      <c r="A173" s="153"/>
      <c r="B173" s="160"/>
      <c r="C173" s="170" t="s">
        <v>103</v>
      </c>
      <c r="D173" s="185"/>
      <c r="E173" s="185"/>
      <c r="F173" s="185" t="s">
        <v>1859</v>
      </c>
      <c r="G173" s="186" t="s">
        <v>159</v>
      </c>
      <c r="H173" s="185" t="s">
        <v>160</v>
      </c>
      <c r="I173" s="173">
        <v>1</v>
      </c>
      <c r="J173" s="4"/>
      <c r="K173" s="3"/>
      <c r="L173" s="161"/>
      <c r="M173" s="153"/>
    </row>
    <row r="174" spans="1:13" ht="30" customHeight="1">
      <c r="A174" s="153"/>
      <c r="B174" s="160"/>
      <c r="C174" s="170" t="s">
        <v>104</v>
      </c>
      <c r="D174" s="185"/>
      <c r="E174" s="185"/>
      <c r="F174" s="185" t="s">
        <v>1891</v>
      </c>
      <c r="G174" s="186" t="s">
        <v>161</v>
      </c>
      <c r="H174" s="185" t="s">
        <v>62</v>
      </c>
      <c r="I174" s="173">
        <v>56</v>
      </c>
      <c r="J174" s="4"/>
      <c r="K174" s="3"/>
      <c r="L174" s="161"/>
      <c r="M174" s="153"/>
    </row>
    <row r="175" spans="1:13" ht="30" customHeight="1">
      <c r="A175" s="153"/>
      <c r="B175" s="160"/>
      <c r="C175" s="170" t="s">
        <v>105</v>
      </c>
      <c r="D175" s="185"/>
      <c r="E175" s="185"/>
      <c r="F175" s="185" t="s">
        <v>1910</v>
      </c>
      <c r="G175" s="186" t="s">
        <v>162</v>
      </c>
      <c r="H175" s="185" t="s">
        <v>62</v>
      </c>
      <c r="I175" s="173">
        <v>56</v>
      </c>
      <c r="J175" s="4"/>
      <c r="K175" s="3"/>
      <c r="L175" s="161"/>
      <c r="M175" s="153"/>
    </row>
    <row r="176" spans="1:13" ht="30" customHeight="1">
      <c r="A176" s="153"/>
      <c r="B176" s="160"/>
      <c r="C176" s="170" t="s">
        <v>106</v>
      </c>
      <c r="D176" s="185"/>
      <c r="E176" s="185"/>
      <c r="F176" s="185" t="s">
        <v>1925</v>
      </c>
      <c r="G176" s="186" t="s">
        <v>163</v>
      </c>
      <c r="H176" s="185" t="s">
        <v>62</v>
      </c>
      <c r="I176" s="173">
        <v>8</v>
      </c>
      <c r="J176" s="4"/>
      <c r="K176" s="3"/>
      <c r="L176" s="161"/>
      <c r="M176" s="153"/>
    </row>
    <row r="177" spans="1:13" ht="30" customHeight="1">
      <c r="A177" s="153"/>
      <c r="B177" s="160"/>
      <c r="C177" s="170" t="s">
        <v>107</v>
      </c>
      <c r="D177" s="185"/>
      <c r="E177" s="185"/>
      <c r="F177" s="185" t="s">
        <v>1941</v>
      </c>
      <c r="G177" s="186" t="s">
        <v>164</v>
      </c>
      <c r="H177" s="185" t="s">
        <v>56</v>
      </c>
      <c r="I177" s="173">
        <v>1</v>
      </c>
      <c r="J177" s="4"/>
      <c r="K177" s="3"/>
      <c r="L177" s="161"/>
      <c r="M177" s="153"/>
    </row>
    <row r="178" spans="1:13" ht="30" customHeight="1">
      <c r="A178" s="153"/>
      <c r="B178" s="160"/>
      <c r="C178" s="170" t="s">
        <v>108</v>
      </c>
      <c r="D178" s="185"/>
      <c r="E178" s="185"/>
      <c r="F178" s="185" t="s">
        <v>1959</v>
      </c>
      <c r="G178" s="186" t="s">
        <v>165</v>
      </c>
      <c r="H178" s="185" t="s">
        <v>56</v>
      </c>
      <c r="I178" s="173">
        <v>1</v>
      </c>
      <c r="J178" s="4"/>
      <c r="K178" s="3"/>
      <c r="L178" s="161"/>
      <c r="M178" s="153"/>
    </row>
    <row r="179" spans="1:13" ht="30" customHeight="1">
      <c r="A179" s="153"/>
      <c r="B179" s="160"/>
      <c r="C179" s="170" t="s">
        <v>109</v>
      </c>
      <c r="D179" s="185"/>
      <c r="E179" s="185"/>
      <c r="F179" s="185" t="s">
        <v>1972</v>
      </c>
      <c r="G179" s="186" t="s">
        <v>166</v>
      </c>
      <c r="H179" s="185" t="s">
        <v>62</v>
      </c>
      <c r="I179" s="173">
        <v>6</v>
      </c>
      <c r="J179" s="4"/>
      <c r="K179" s="3"/>
      <c r="L179" s="161"/>
      <c r="M179" s="153"/>
    </row>
    <row r="180" spans="1:13" ht="30" customHeight="1" thickBot="1">
      <c r="A180" s="153"/>
      <c r="B180" s="160"/>
      <c r="C180" s="174" t="s">
        <v>2168</v>
      </c>
      <c r="D180" s="192"/>
      <c r="E180" s="192"/>
      <c r="F180" s="192"/>
      <c r="G180" s="194"/>
      <c r="H180" s="193"/>
      <c r="I180" s="173"/>
      <c r="J180" s="177"/>
      <c r="K180" s="178"/>
      <c r="L180" s="161"/>
      <c r="M180" s="153"/>
    </row>
    <row r="181" spans="1:13" ht="30" customHeight="1" thickBot="1">
      <c r="A181" s="153"/>
      <c r="B181" s="160"/>
      <c r="C181" s="167"/>
      <c r="D181" s="168"/>
      <c r="E181" s="168"/>
      <c r="F181" s="168"/>
      <c r="G181" s="235" t="s">
        <v>2354</v>
      </c>
      <c r="H181" s="168"/>
      <c r="I181" s="168"/>
      <c r="J181" s="179"/>
      <c r="K181" s="180"/>
      <c r="L181" s="161"/>
      <c r="M181" s="153"/>
    </row>
    <row r="182" spans="1:13" ht="30" customHeight="1" thickBot="1">
      <c r="A182" s="153"/>
      <c r="B182" s="160"/>
      <c r="C182" s="167"/>
      <c r="D182" s="168"/>
      <c r="E182" s="168"/>
      <c r="F182" s="168"/>
      <c r="G182" s="235" t="s">
        <v>2355</v>
      </c>
      <c r="H182" s="168"/>
      <c r="I182" s="168"/>
      <c r="J182" s="179"/>
      <c r="K182" s="180"/>
      <c r="L182" s="161"/>
      <c r="M182" s="153"/>
    </row>
    <row r="183" spans="1:13" ht="64.8" customHeight="1">
      <c r="A183" s="153"/>
      <c r="B183" s="160"/>
      <c r="C183" s="170" t="s">
        <v>297</v>
      </c>
      <c r="D183" s="185"/>
      <c r="E183" s="185"/>
      <c r="F183" s="185" t="s">
        <v>1327</v>
      </c>
      <c r="G183" s="186" t="s">
        <v>188</v>
      </c>
      <c r="H183" s="185" t="s">
        <v>56</v>
      </c>
      <c r="I183" s="173">
        <v>1</v>
      </c>
      <c r="J183" s="4"/>
      <c r="K183" s="3"/>
      <c r="L183" s="161"/>
      <c r="M183" s="153"/>
    </row>
    <row r="184" spans="1:13" ht="31.2" customHeight="1">
      <c r="A184" s="153"/>
      <c r="B184" s="160"/>
      <c r="C184" s="170" t="s">
        <v>298</v>
      </c>
      <c r="D184" s="185"/>
      <c r="E184" s="185"/>
      <c r="F184" s="185" t="s">
        <v>1356</v>
      </c>
      <c r="G184" s="186" t="s">
        <v>189</v>
      </c>
      <c r="H184" s="185" t="s">
        <v>56</v>
      </c>
      <c r="I184" s="173">
        <v>1</v>
      </c>
      <c r="J184" s="4"/>
      <c r="K184" s="3"/>
      <c r="L184" s="161"/>
      <c r="M184" s="153"/>
    </row>
    <row r="185" spans="1:13" ht="47.4" customHeight="1">
      <c r="A185" s="153"/>
      <c r="B185" s="160"/>
      <c r="C185" s="170" t="s">
        <v>299</v>
      </c>
      <c r="D185" s="185"/>
      <c r="E185" s="185"/>
      <c r="F185" s="185" t="s">
        <v>1371</v>
      </c>
      <c r="G185" s="186" t="s">
        <v>190</v>
      </c>
      <c r="H185" s="185" t="s">
        <v>14</v>
      </c>
      <c r="I185" s="173">
        <v>40</v>
      </c>
      <c r="J185" s="4"/>
      <c r="K185" s="3"/>
      <c r="L185" s="161"/>
      <c r="M185" s="153"/>
    </row>
    <row r="186" spans="1:13" ht="51.6" customHeight="1">
      <c r="A186" s="153"/>
      <c r="B186" s="160"/>
      <c r="C186" s="170" t="s">
        <v>300</v>
      </c>
      <c r="D186" s="185"/>
      <c r="E186" s="185"/>
      <c r="F186" s="185" t="s">
        <v>1385</v>
      </c>
      <c r="G186" s="186" t="s">
        <v>191</v>
      </c>
      <c r="H186" s="185" t="s">
        <v>14</v>
      </c>
      <c r="I186" s="173">
        <v>5</v>
      </c>
      <c r="J186" s="4"/>
      <c r="K186" s="3"/>
      <c r="L186" s="161"/>
      <c r="M186" s="153"/>
    </row>
    <row r="187" spans="1:13" ht="49.8" customHeight="1">
      <c r="A187" s="153"/>
      <c r="B187" s="160"/>
      <c r="C187" s="170" t="s">
        <v>301</v>
      </c>
      <c r="D187" s="185"/>
      <c r="E187" s="185"/>
      <c r="F187" s="185" t="s">
        <v>1397</v>
      </c>
      <c r="G187" s="186" t="s">
        <v>192</v>
      </c>
      <c r="H187" s="185" t="s">
        <v>14</v>
      </c>
      <c r="I187" s="173">
        <v>5</v>
      </c>
      <c r="J187" s="4"/>
      <c r="K187" s="3"/>
      <c r="L187" s="161"/>
      <c r="M187" s="153"/>
    </row>
    <row r="188" spans="1:13" ht="49.2" customHeight="1">
      <c r="A188" s="153"/>
      <c r="B188" s="160"/>
      <c r="C188" s="170" t="s">
        <v>302</v>
      </c>
      <c r="D188" s="185"/>
      <c r="E188" s="185"/>
      <c r="F188" s="185" t="s">
        <v>1408</v>
      </c>
      <c r="G188" s="186" t="s">
        <v>193</v>
      </c>
      <c r="H188" s="185" t="s">
        <v>14</v>
      </c>
      <c r="I188" s="173">
        <v>15</v>
      </c>
      <c r="J188" s="4"/>
      <c r="K188" s="3"/>
      <c r="L188" s="161"/>
      <c r="M188" s="153"/>
    </row>
    <row r="189" spans="1:13" ht="37.200000000000003" customHeight="1">
      <c r="A189" s="153"/>
      <c r="B189" s="160"/>
      <c r="C189" s="170" t="s">
        <v>303</v>
      </c>
      <c r="D189" s="185"/>
      <c r="E189" s="185"/>
      <c r="F189" s="185" t="s">
        <v>1423</v>
      </c>
      <c r="G189" s="186" t="s">
        <v>194</v>
      </c>
      <c r="H189" s="185" t="s">
        <v>14</v>
      </c>
      <c r="I189" s="173">
        <v>150</v>
      </c>
      <c r="J189" s="4"/>
      <c r="K189" s="3"/>
      <c r="L189" s="161"/>
      <c r="M189" s="153"/>
    </row>
    <row r="190" spans="1:13" ht="30" customHeight="1" thickBot="1">
      <c r="A190" s="153"/>
      <c r="B190" s="160"/>
      <c r="C190" s="174" t="s">
        <v>2168</v>
      </c>
      <c r="D190" s="192"/>
      <c r="E190" s="192"/>
      <c r="F190" s="192"/>
      <c r="G190" s="194"/>
      <c r="H190" s="193"/>
      <c r="I190" s="173"/>
      <c r="J190" s="177"/>
      <c r="K190" s="178"/>
      <c r="L190" s="161"/>
      <c r="M190" s="153"/>
    </row>
    <row r="191" spans="1:13" ht="30" customHeight="1" thickBot="1">
      <c r="A191" s="153"/>
      <c r="B191" s="160"/>
      <c r="C191" s="167"/>
      <c r="D191" s="168"/>
      <c r="E191" s="168"/>
      <c r="F191" s="168"/>
      <c r="G191" s="235" t="s">
        <v>2356</v>
      </c>
      <c r="H191" s="168"/>
      <c r="I191" s="168"/>
      <c r="J191" s="179"/>
      <c r="K191" s="180"/>
      <c r="L191" s="161"/>
      <c r="M191" s="153"/>
    </row>
    <row r="192" spans="1:13" ht="30" customHeight="1">
      <c r="A192" s="153"/>
      <c r="B192" s="160"/>
      <c r="C192" s="237" t="s">
        <v>304</v>
      </c>
      <c r="D192" s="185"/>
      <c r="E192" s="185"/>
      <c r="F192" s="185" t="s">
        <v>2214</v>
      </c>
      <c r="G192" s="186" t="s">
        <v>195</v>
      </c>
      <c r="H192" s="185" t="s">
        <v>56</v>
      </c>
      <c r="I192" s="173">
        <v>1</v>
      </c>
      <c r="J192" s="4"/>
      <c r="K192" s="3"/>
      <c r="L192" s="161"/>
      <c r="M192" s="153"/>
    </row>
    <row r="193" spans="1:13" ht="30" customHeight="1">
      <c r="A193" s="153"/>
      <c r="B193" s="160"/>
      <c r="C193" s="237" t="s">
        <v>305</v>
      </c>
      <c r="D193" s="185"/>
      <c r="E193" s="185"/>
      <c r="F193" s="185" t="s">
        <v>2215</v>
      </c>
      <c r="G193" s="186" t="s">
        <v>196</v>
      </c>
      <c r="H193" s="185" t="s">
        <v>56</v>
      </c>
      <c r="I193" s="173">
        <v>1</v>
      </c>
      <c r="J193" s="4"/>
      <c r="K193" s="3"/>
      <c r="L193" s="161"/>
      <c r="M193" s="153"/>
    </row>
    <row r="194" spans="1:13" ht="30" customHeight="1">
      <c r="A194" s="153"/>
      <c r="B194" s="160"/>
      <c r="C194" s="237" t="s">
        <v>306</v>
      </c>
      <c r="D194" s="185"/>
      <c r="E194" s="185"/>
      <c r="F194" s="185" t="s">
        <v>2216</v>
      </c>
      <c r="G194" s="186" t="s">
        <v>234</v>
      </c>
      <c r="H194" s="185" t="s">
        <v>56</v>
      </c>
      <c r="I194" s="173">
        <v>1</v>
      </c>
      <c r="J194" s="4"/>
      <c r="K194" s="3"/>
      <c r="L194" s="161"/>
      <c r="M194" s="153"/>
    </row>
    <row r="195" spans="1:13" ht="30" customHeight="1">
      <c r="A195" s="153"/>
      <c r="B195" s="160"/>
      <c r="C195" s="237" t="s">
        <v>307</v>
      </c>
      <c r="D195" s="185"/>
      <c r="E195" s="185"/>
      <c r="F195" s="185" t="s">
        <v>2217</v>
      </c>
      <c r="G195" s="186" t="s">
        <v>198</v>
      </c>
      <c r="H195" s="185" t="s">
        <v>56</v>
      </c>
      <c r="I195" s="173">
        <v>1</v>
      </c>
      <c r="J195" s="4"/>
      <c r="K195" s="3"/>
      <c r="L195" s="161"/>
      <c r="M195" s="153"/>
    </row>
    <row r="196" spans="1:13" ht="30" customHeight="1" thickBot="1">
      <c r="A196" s="153"/>
      <c r="B196" s="160"/>
      <c r="C196" s="174" t="s">
        <v>2168</v>
      </c>
      <c r="D196" s="192"/>
      <c r="E196" s="192"/>
      <c r="F196" s="192"/>
      <c r="G196" s="194"/>
      <c r="H196" s="193"/>
      <c r="I196" s="173"/>
      <c r="J196" s="177"/>
      <c r="K196" s="178"/>
      <c r="L196" s="161"/>
      <c r="M196" s="153"/>
    </row>
    <row r="197" spans="1:13" ht="30" customHeight="1" thickBot="1">
      <c r="A197" s="153"/>
      <c r="B197" s="160"/>
      <c r="C197" s="167"/>
      <c r="D197" s="168"/>
      <c r="E197" s="168"/>
      <c r="F197" s="168"/>
      <c r="G197" s="235" t="s">
        <v>2357</v>
      </c>
      <c r="H197" s="168"/>
      <c r="I197" s="168"/>
      <c r="J197" s="179"/>
      <c r="K197" s="180"/>
      <c r="L197" s="161"/>
      <c r="M197" s="153"/>
    </row>
    <row r="198" spans="1:13" ht="30" customHeight="1">
      <c r="A198" s="153"/>
      <c r="B198" s="160"/>
      <c r="C198" s="170" t="s">
        <v>308</v>
      </c>
      <c r="D198" s="185"/>
      <c r="E198" s="185"/>
      <c r="F198" s="185" t="s">
        <v>2218</v>
      </c>
      <c r="G198" s="186" t="s">
        <v>199</v>
      </c>
      <c r="H198" s="185" t="s">
        <v>14</v>
      </c>
      <c r="I198" s="173">
        <v>70</v>
      </c>
      <c r="J198" s="4"/>
      <c r="K198" s="3"/>
      <c r="L198" s="161"/>
      <c r="M198" s="153"/>
    </row>
    <row r="199" spans="1:13" ht="30" customHeight="1">
      <c r="A199" s="153"/>
      <c r="B199" s="160"/>
      <c r="C199" s="170" t="s">
        <v>309</v>
      </c>
      <c r="D199" s="185"/>
      <c r="E199" s="185"/>
      <c r="F199" s="185" t="s">
        <v>2219</v>
      </c>
      <c r="G199" s="186" t="s">
        <v>200</v>
      </c>
      <c r="H199" s="185" t="s">
        <v>14</v>
      </c>
      <c r="I199" s="173">
        <v>15</v>
      </c>
      <c r="J199" s="4"/>
      <c r="K199" s="3"/>
      <c r="L199" s="161"/>
      <c r="M199" s="153"/>
    </row>
    <row r="200" spans="1:13" ht="30" customHeight="1">
      <c r="A200" s="153"/>
      <c r="B200" s="160"/>
      <c r="C200" s="170" t="s">
        <v>310</v>
      </c>
      <c r="D200" s="185"/>
      <c r="E200" s="185"/>
      <c r="F200" s="185" t="s">
        <v>2220</v>
      </c>
      <c r="G200" s="186" t="s">
        <v>201</v>
      </c>
      <c r="H200" s="185" t="s">
        <v>14</v>
      </c>
      <c r="I200" s="173">
        <v>10</v>
      </c>
      <c r="J200" s="4"/>
      <c r="K200" s="3"/>
      <c r="L200" s="161"/>
      <c r="M200" s="153"/>
    </row>
    <row r="201" spans="1:13" ht="30" customHeight="1">
      <c r="A201" s="153"/>
      <c r="B201" s="160"/>
      <c r="C201" s="170" t="s">
        <v>311</v>
      </c>
      <c r="D201" s="185"/>
      <c r="E201" s="185"/>
      <c r="F201" s="185" t="s">
        <v>2221</v>
      </c>
      <c r="G201" s="186" t="s">
        <v>202</v>
      </c>
      <c r="H201" s="185" t="s">
        <v>14</v>
      </c>
      <c r="I201" s="173">
        <v>20</v>
      </c>
      <c r="J201" s="4"/>
      <c r="K201" s="3"/>
      <c r="L201" s="161"/>
      <c r="M201" s="153"/>
    </row>
    <row r="202" spans="1:13" ht="30" customHeight="1">
      <c r="A202" s="153"/>
      <c r="B202" s="160"/>
      <c r="C202" s="170" t="s">
        <v>312</v>
      </c>
      <c r="D202" s="185"/>
      <c r="E202" s="185"/>
      <c r="F202" s="185" t="s">
        <v>2222</v>
      </c>
      <c r="G202" s="186" t="s">
        <v>203</v>
      </c>
      <c r="H202" s="185" t="s">
        <v>56</v>
      </c>
      <c r="I202" s="173">
        <v>10</v>
      </c>
      <c r="J202" s="4"/>
      <c r="K202" s="3"/>
      <c r="L202" s="161"/>
      <c r="M202" s="153"/>
    </row>
    <row r="203" spans="1:13" ht="30" customHeight="1" thickBot="1">
      <c r="A203" s="153"/>
      <c r="B203" s="160"/>
      <c r="C203" s="174" t="s">
        <v>2168</v>
      </c>
      <c r="D203" s="192"/>
      <c r="E203" s="192"/>
      <c r="F203" s="192"/>
      <c r="G203" s="194"/>
      <c r="H203" s="193"/>
      <c r="I203" s="173"/>
      <c r="J203" s="177"/>
      <c r="K203" s="178"/>
      <c r="L203" s="161"/>
      <c r="M203" s="153"/>
    </row>
    <row r="204" spans="1:13" ht="30" customHeight="1" thickBot="1">
      <c r="A204" s="153"/>
      <c r="B204" s="160"/>
      <c r="C204" s="167"/>
      <c r="D204" s="168"/>
      <c r="E204" s="168"/>
      <c r="F204" s="168"/>
      <c r="G204" s="235" t="s">
        <v>2358</v>
      </c>
      <c r="H204" s="168"/>
      <c r="I204" s="168"/>
      <c r="J204" s="179"/>
      <c r="K204" s="180"/>
      <c r="L204" s="161"/>
      <c r="M204" s="153"/>
    </row>
    <row r="205" spans="1:13" ht="49.2" customHeight="1">
      <c r="A205" s="153"/>
      <c r="B205" s="160"/>
      <c r="C205" s="170" t="s">
        <v>313</v>
      </c>
      <c r="D205" s="171"/>
      <c r="E205" s="171"/>
      <c r="F205" s="171" t="s">
        <v>863</v>
      </c>
      <c r="G205" s="172" t="s">
        <v>204</v>
      </c>
      <c r="H205" s="185" t="s">
        <v>56</v>
      </c>
      <c r="I205" s="173">
        <v>10</v>
      </c>
      <c r="J205" s="4"/>
      <c r="K205" s="3"/>
      <c r="L205" s="161"/>
      <c r="M205" s="153"/>
    </row>
    <row r="206" spans="1:13" ht="49.2" customHeight="1">
      <c r="A206" s="153"/>
      <c r="B206" s="160"/>
      <c r="C206" s="170" t="s">
        <v>314</v>
      </c>
      <c r="D206" s="171"/>
      <c r="E206" s="171"/>
      <c r="F206" s="171" t="s">
        <v>1109</v>
      </c>
      <c r="G206" s="172" t="s">
        <v>205</v>
      </c>
      <c r="H206" s="185" t="s">
        <v>56</v>
      </c>
      <c r="I206" s="173">
        <v>1</v>
      </c>
      <c r="J206" s="4"/>
      <c r="K206" s="3"/>
      <c r="L206" s="161"/>
      <c r="M206" s="153"/>
    </row>
    <row r="207" spans="1:13" s="153" customFormat="1" ht="49.2" customHeight="1">
      <c r="B207" s="160"/>
      <c r="C207" s="170" t="s">
        <v>315</v>
      </c>
      <c r="D207" s="181"/>
      <c r="E207" s="181"/>
      <c r="F207" s="181" t="s">
        <v>1185</v>
      </c>
      <c r="G207" s="198" t="s">
        <v>206</v>
      </c>
      <c r="H207" s="185" t="s">
        <v>56</v>
      </c>
      <c r="I207" s="173">
        <v>16</v>
      </c>
      <c r="J207" s="4"/>
      <c r="K207" s="3"/>
      <c r="L207" s="161"/>
    </row>
    <row r="208" spans="1:13" ht="36" customHeight="1">
      <c r="B208" s="196"/>
      <c r="C208" s="170" t="s">
        <v>316</v>
      </c>
      <c r="D208" s="171"/>
      <c r="E208" s="171"/>
      <c r="F208" s="171" t="s">
        <v>1215</v>
      </c>
      <c r="G208" s="172" t="s">
        <v>207</v>
      </c>
      <c r="H208" s="185" t="s">
        <v>56</v>
      </c>
      <c r="I208" s="173">
        <v>3</v>
      </c>
      <c r="J208" s="4"/>
      <c r="K208" s="3"/>
      <c r="L208" s="197"/>
    </row>
    <row r="209" spans="1:13" ht="39" customHeight="1">
      <c r="A209" s="153"/>
      <c r="B209" s="160"/>
      <c r="C209" s="170" t="s">
        <v>317</v>
      </c>
      <c r="D209" s="171"/>
      <c r="E209" s="171"/>
      <c r="F209" s="171" t="s">
        <v>1327</v>
      </c>
      <c r="G209" s="172" t="s">
        <v>208</v>
      </c>
      <c r="H209" s="185" t="s">
        <v>56</v>
      </c>
      <c r="I209" s="173">
        <v>2</v>
      </c>
      <c r="J209" s="4"/>
      <c r="K209" s="3"/>
      <c r="L209" s="161"/>
      <c r="M209" s="153"/>
    </row>
    <row r="210" spans="1:13" ht="45.6" customHeight="1">
      <c r="A210" s="153"/>
      <c r="B210" s="160"/>
      <c r="C210" s="170" t="s">
        <v>318</v>
      </c>
      <c r="D210" s="171"/>
      <c r="E210" s="171"/>
      <c r="F210" s="171" t="s">
        <v>1356</v>
      </c>
      <c r="G210" s="172" t="s">
        <v>209</v>
      </c>
      <c r="H210" s="185" t="s">
        <v>56</v>
      </c>
      <c r="I210" s="173">
        <v>2</v>
      </c>
      <c r="J210" s="4"/>
      <c r="K210" s="3"/>
      <c r="L210" s="161"/>
      <c r="M210" s="153"/>
    </row>
    <row r="211" spans="1:13" s="153" customFormat="1" ht="49.2" customHeight="1">
      <c r="B211" s="160"/>
      <c r="C211" s="170" t="s">
        <v>2181</v>
      </c>
      <c r="D211" s="181"/>
      <c r="E211" s="181"/>
      <c r="F211" s="181" t="s">
        <v>1371</v>
      </c>
      <c r="G211" s="198" t="s">
        <v>210</v>
      </c>
      <c r="H211" s="185" t="s">
        <v>56</v>
      </c>
      <c r="I211" s="173">
        <v>2</v>
      </c>
      <c r="J211" s="4"/>
      <c r="K211" s="3"/>
      <c r="L211" s="161"/>
    </row>
    <row r="212" spans="1:13" ht="36" customHeight="1">
      <c r="B212" s="196"/>
      <c r="C212" s="170" t="s">
        <v>2182</v>
      </c>
      <c r="D212" s="171"/>
      <c r="E212" s="171"/>
      <c r="F212" s="171" t="s">
        <v>1385</v>
      </c>
      <c r="G212" s="172" t="s">
        <v>211</v>
      </c>
      <c r="H212" s="185" t="s">
        <v>56</v>
      </c>
      <c r="I212" s="173">
        <v>4</v>
      </c>
      <c r="J212" s="4"/>
      <c r="K212" s="3"/>
      <c r="L212" s="197"/>
    </row>
    <row r="213" spans="1:13" ht="39" customHeight="1">
      <c r="A213" s="153"/>
      <c r="B213" s="160"/>
      <c r="C213" s="170" t="s">
        <v>2183</v>
      </c>
      <c r="D213" s="171"/>
      <c r="E213" s="171"/>
      <c r="F213" s="171" t="s">
        <v>1397</v>
      </c>
      <c r="G213" s="172" t="s">
        <v>212</v>
      </c>
      <c r="H213" s="185" t="s">
        <v>56</v>
      </c>
      <c r="I213" s="173">
        <v>5</v>
      </c>
      <c r="J213" s="4"/>
      <c r="K213" s="3"/>
      <c r="L213" s="161"/>
      <c r="M213" s="153"/>
    </row>
    <row r="214" spans="1:13" ht="45.6" customHeight="1">
      <c r="A214" s="153"/>
      <c r="B214" s="160"/>
      <c r="C214" s="170" t="s">
        <v>2184</v>
      </c>
      <c r="D214" s="171"/>
      <c r="E214" s="171"/>
      <c r="F214" s="171" t="s">
        <v>1408</v>
      </c>
      <c r="G214" s="172" t="s">
        <v>213</v>
      </c>
      <c r="H214" s="185" t="s">
        <v>56</v>
      </c>
      <c r="I214" s="173">
        <v>13</v>
      </c>
      <c r="J214" s="4"/>
      <c r="K214" s="3"/>
      <c r="L214" s="161"/>
      <c r="M214" s="153"/>
    </row>
    <row r="215" spans="1:13" ht="30" customHeight="1" thickBot="1">
      <c r="A215" s="153"/>
      <c r="B215" s="160"/>
      <c r="C215" s="174" t="s">
        <v>2168</v>
      </c>
      <c r="D215" s="182"/>
      <c r="E215" s="183"/>
      <c r="F215" s="182"/>
      <c r="G215" s="236"/>
      <c r="H215" s="182"/>
      <c r="I215" s="173"/>
      <c r="J215" s="184"/>
      <c r="K215" s="178"/>
      <c r="L215" s="161"/>
      <c r="M215" s="153"/>
    </row>
    <row r="216" spans="1:13" ht="30" customHeight="1" thickBot="1">
      <c r="A216" s="153"/>
      <c r="B216" s="160"/>
      <c r="C216" s="167"/>
      <c r="D216" s="168"/>
      <c r="E216" s="168"/>
      <c r="F216" s="168"/>
      <c r="G216" s="235" t="s">
        <v>2359</v>
      </c>
      <c r="H216" s="168"/>
      <c r="I216" s="168"/>
      <c r="J216" s="179"/>
      <c r="K216" s="180"/>
      <c r="L216" s="161"/>
      <c r="M216" s="153"/>
    </row>
    <row r="217" spans="1:13" ht="30" customHeight="1">
      <c r="A217" s="153"/>
      <c r="B217" s="160"/>
      <c r="C217" s="170" t="s">
        <v>319</v>
      </c>
      <c r="D217" s="185"/>
      <c r="E217" s="185"/>
      <c r="F217" s="185" t="s">
        <v>1437</v>
      </c>
      <c r="G217" s="186" t="s">
        <v>214</v>
      </c>
      <c r="H217" s="199" t="s">
        <v>14</v>
      </c>
      <c r="I217" s="173">
        <v>125</v>
      </c>
      <c r="J217" s="4"/>
      <c r="K217" s="3"/>
      <c r="L217" s="161"/>
      <c r="M217" s="153"/>
    </row>
    <row r="218" spans="1:13" ht="30" customHeight="1">
      <c r="A218" s="153"/>
      <c r="B218" s="160"/>
      <c r="C218" s="170" t="s">
        <v>320</v>
      </c>
      <c r="D218" s="185"/>
      <c r="E218" s="185"/>
      <c r="F218" s="185" t="s">
        <v>1455</v>
      </c>
      <c r="G218" s="186" t="s">
        <v>215</v>
      </c>
      <c r="H218" s="185" t="s">
        <v>56</v>
      </c>
      <c r="I218" s="173">
        <v>8</v>
      </c>
      <c r="J218" s="4"/>
      <c r="K218" s="3"/>
      <c r="L218" s="161"/>
      <c r="M218" s="153"/>
    </row>
    <row r="219" spans="1:13" ht="30" customHeight="1">
      <c r="A219" s="153"/>
      <c r="B219" s="160"/>
      <c r="C219" s="170" t="s">
        <v>321</v>
      </c>
      <c r="D219" s="171"/>
      <c r="E219" s="171"/>
      <c r="F219" s="171" t="s">
        <v>1482</v>
      </c>
      <c r="G219" s="186" t="s">
        <v>216</v>
      </c>
      <c r="H219" s="185" t="s">
        <v>56</v>
      </c>
      <c r="I219" s="173">
        <v>9</v>
      </c>
      <c r="J219" s="4"/>
      <c r="K219" s="3"/>
      <c r="L219" s="161"/>
      <c r="M219" s="153"/>
    </row>
    <row r="220" spans="1:13" ht="34.200000000000003" customHeight="1">
      <c r="A220" s="153"/>
      <c r="B220" s="160"/>
      <c r="C220" s="170" t="s">
        <v>322</v>
      </c>
      <c r="D220" s="185"/>
      <c r="E220" s="185"/>
      <c r="F220" s="185" t="s">
        <v>1500</v>
      </c>
      <c r="G220" s="186" t="s">
        <v>217</v>
      </c>
      <c r="H220" s="185" t="s">
        <v>14</v>
      </c>
      <c r="I220" s="173">
        <v>140</v>
      </c>
      <c r="J220" s="4"/>
      <c r="K220" s="3"/>
      <c r="L220" s="161"/>
      <c r="M220" s="153"/>
    </row>
    <row r="221" spans="1:13" s="153" customFormat="1" ht="38.4" customHeight="1">
      <c r="B221" s="160"/>
      <c r="C221" s="170" t="s">
        <v>323</v>
      </c>
      <c r="D221" s="181"/>
      <c r="E221" s="181"/>
      <c r="F221" s="181" t="s">
        <v>1512</v>
      </c>
      <c r="G221" s="198" t="s">
        <v>218</v>
      </c>
      <c r="H221" s="181" t="s">
        <v>14</v>
      </c>
      <c r="I221" s="173">
        <v>120</v>
      </c>
      <c r="J221" s="4"/>
      <c r="K221" s="3"/>
      <c r="L221" s="161"/>
    </row>
    <row r="222" spans="1:13" ht="30" customHeight="1">
      <c r="A222" s="153"/>
      <c r="B222" s="160"/>
      <c r="C222" s="170" t="s">
        <v>324</v>
      </c>
      <c r="D222" s="185"/>
      <c r="E222" s="185"/>
      <c r="F222" s="185" t="s">
        <v>1524</v>
      </c>
      <c r="G222" s="186" t="s">
        <v>219</v>
      </c>
      <c r="H222" s="185" t="s">
        <v>14</v>
      </c>
      <c r="I222" s="173">
        <v>9</v>
      </c>
      <c r="J222" s="4"/>
      <c r="K222" s="3"/>
      <c r="L222" s="161"/>
      <c r="M222" s="153"/>
    </row>
    <row r="223" spans="1:13" s="153" customFormat="1" ht="37.799999999999997" customHeight="1">
      <c r="B223" s="160"/>
      <c r="C223" s="170" t="s">
        <v>325</v>
      </c>
      <c r="D223" s="181"/>
      <c r="E223" s="181"/>
      <c r="F223" s="181" t="s">
        <v>1537</v>
      </c>
      <c r="G223" s="198" t="s">
        <v>220</v>
      </c>
      <c r="H223" s="185" t="s">
        <v>56</v>
      </c>
      <c r="I223" s="173">
        <v>4</v>
      </c>
      <c r="J223" s="4"/>
      <c r="K223" s="3"/>
      <c r="L223" s="161"/>
    </row>
    <row r="224" spans="1:13" ht="30" customHeight="1" thickBot="1">
      <c r="A224" s="153"/>
      <c r="B224" s="160"/>
      <c r="C224" s="187" t="s">
        <v>2168</v>
      </c>
      <c r="D224" s="188"/>
      <c r="E224" s="188"/>
      <c r="F224" s="188"/>
      <c r="G224" s="189"/>
      <c r="H224" s="188"/>
      <c r="I224" s="173"/>
      <c r="J224" s="190"/>
      <c r="K224" s="191"/>
      <c r="L224" s="161"/>
      <c r="M224" s="153"/>
    </row>
    <row r="225" spans="1:13" ht="30" customHeight="1" thickBot="1">
      <c r="A225" s="153"/>
      <c r="B225" s="160"/>
      <c r="C225" s="167"/>
      <c r="D225" s="168"/>
      <c r="E225" s="168"/>
      <c r="F225" s="168"/>
      <c r="G225" s="235" t="s">
        <v>2360</v>
      </c>
      <c r="H225" s="168"/>
      <c r="I225" s="168"/>
      <c r="J225" s="179"/>
      <c r="K225" s="180"/>
      <c r="L225" s="161"/>
      <c r="M225" s="153"/>
    </row>
    <row r="226" spans="1:13" ht="30" customHeight="1">
      <c r="A226" s="153"/>
      <c r="B226" s="160"/>
      <c r="C226" s="170" t="s">
        <v>326</v>
      </c>
      <c r="D226" s="185"/>
      <c r="E226" s="185"/>
      <c r="F226" s="185" t="s">
        <v>1553</v>
      </c>
      <c r="G226" s="186" t="s">
        <v>167</v>
      </c>
      <c r="H226" s="185" t="s">
        <v>56</v>
      </c>
      <c r="I226" s="173">
        <v>1</v>
      </c>
      <c r="J226" s="4"/>
      <c r="K226" s="3"/>
      <c r="L226" s="161"/>
      <c r="M226" s="153"/>
    </row>
    <row r="227" spans="1:13" ht="30" customHeight="1">
      <c r="A227" s="153"/>
      <c r="B227" s="160"/>
      <c r="C227" s="170" t="s">
        <v>327</v>
      </c>
      <c r="D227" s="185"/>
      <c r="E227" s="185"/>
      <c r="F227" s="185" t="s">
        <v>1579</v>
      </c>
      <c r="G227" s="186" t="s">
        <v>168</v>
      </c>
      <c r="H227" s="185" t="s">
        <v>56</v>
      </c>
      <c r="I227" s="173">
        <v>1</v>
      </c>
      <c r="J227" s="4"/>
      <c r="K227" s="3"/>
      <c r="L227" s="161"/>
      <c r="M227" s="153"/>
    </row>
    <row r="228" spans="1:13" ht="30" customHeight="1">
      <c r="A228" s="153"/>
      <c r="B228" s="160"/>
      <c r="C228" s="170" t="s">
        <v>328</v>
      </c>
      <c r="D228" s="185"/>
      <c r="E228" s="185"/>
      <c r="F228" s="185" t="s">
        <v>1599</v>
      </c>
      <c r="G228" s="186" t="s">
        <v>221</v>
      </c>
      <c r="H228" s="185" t="s">
        <v>56</v>
      </c>
      <c r="I228" s="173">
        <v>7</v>
      </c>
      <c r="J228" s="4"/>
      <c r="K228" s="3"/>
      <c r="L228" s="161"/>
      <c r="M228" s="153"/>
    </row>
    <row r="229" spans="1:13" ht="30" customHeight="1">
      <c r="A229" s="153"/>
      <c r="B229" s="160"/>
      <c r="C229" s="170" t="s">
        <v>329</v>
      </c>
      <c r="D229" s="185"/>
      <c r="E229" s="185"/>
      <c r="F229" s="185" t="s">
        <v>1614</v>
      </c>
      <c r="G229" s="186" t="s">
        <v>222</v>
      </c>
      <c r="H229" s="185" t="s">
        <v>56</v>
      </c>
      <c r="I229" s="173">
        <v>1</v>
      </c>
      <c r="J229" s="4"/>
      <c r="K229" s="3"/>
      <c r="L229" s="161"/>
      <c r="M229" s="153"/>
    </row>
    <row r="230" spans="1:13" ht="30" customHeight="1">
      <c r="A230" s="153"/>
      <c r="B230" s="160"/>
      <c r="C230" s="170" t="s">
        <v>330</v>
      </c>
      <c r="D230" s="185"/>
      <c r="E230" s="185"/>
      <c r="F230" s="185" t="s">
        <v>1629</v>
      </c>
      <c r="G230" s="186" t="s">
        <v>223</v>
      </c>
      <c r="H230" s="185" t="s">
        <v>56</v>
      </c>
      <c r="I230" s="173">
        <v>6</v>
      </c>
      <c r="J230" s="4"/>
      <c r="K230" s="3"/>
      <c r="L230" s="161"/>
      <c r="M230" s="153"/>
    </row>
    <row r="231" spans="1:13" ht="30" customHeight="1">
      <c r="A231" s="153"/>
      <c r="B231" s="160"/>
      <c r="C231" s="170" t="s">
        <v>331</v>
      </c>
      <c r="D231" s="185"/>
      <c r="E231" s="185"/>
      <c r="F231" s="185" t="s">
        <v>1650</v>
      </c>
      <c r="G231" s="186" t="s">
        <v>224</v>
      </c>
      <c r="H231" s="185" t="s">
        <v>56</v>
      </c>
      <c r="I231" s="173">
        <v>6</v>
      </c>
      <c r="J231" s="4"/>
      <c r="K231" s="3"/>
      <c r="L231" s="161"/>
      <c r="M231" s="153"/>
    </row>
    <row r="232" spans="1:13" ht="30" customHeight="1">
      <c r="A232" s="153"/>
      <c r="B232" s="160"/>
      <c r="C232" s="170" t="s">
        <v>332</v>
      </c>
      <c r="D232" s="185"/>
      <c r="E232" s="185"/>
      <c r="F232" s="185" t="s">
        <v>1673</v>
      </c>
      <c r="G232" s="186" t="s">
        <v>225</v>
      </c>
      <c r="H232" s="185" t="s">
        <v>56</v>
      </c>
      <c r="I232" s="173">
        <v>9</v>
      </c>
      <c r="J232" s="4"/>
      <c r="K232" s="3"/>
      <c r="L232" s="161"/>
      <c r="M232" s="153"/>
    </row>
    <row r="233" spans="1:13" ht="30" customHeight="1">
      <c r="A233" s="153"/>
      <c r="B233" s="160"/>
      <c r="C233" s="170" t="s">
        <v>333</v>
      </c>
      <c r="D233" s="185"/>
      <c r="E233" s="185"/>
      <c r="F233" s="185" t="s">
        <v>1686</v>
      </c>
      <c r="G233" s="186" t="s">
        <v>226</v>
      </c>
      <c r="H233" s="185" t="s">
        <v>14</v>
      </c>
      <c r="I233" s="173">
        <v>1500</v>
      </c>
      <c r="J233" s="4"/>
      <c r="K233" s="3"/>
      <c r="L233" s="161"/>
      <c r="M233" s="153"/>
    </row>
    <row r="234" spans="1:13" ht="30" customHeight="1">
      <c r="A234" s="153"/>
      <c r="B234" s="160"/>
      <c r="C234" s="170" t="s">
        <v>334</v>
      </c>
      <c r="D234" s="185"/>
      <c r="E234" s="185"/>
      <c r="F234" s="185" t="s">
        <v>1704</v>
      </c>
      <c r="G234" s="186" t="s">
        <v>227</v>
      </c>
      <c r="H234" s="185" t="s">
        <v>56</v>
      </c>
      <c r="I234" s="173">
        <v>1</v>
      </c>
      <c r="J234" s="4"/>
      <c r="K234" s="3"/>
      <c r="L234" s="161"/>
      <c r="M234" s="153"/>
    </row>
    <row r="235" spans="1:13" ht="30" customHeight="1">
      <c r="A235" s="153"/>
      <c r="B235" s="160"/>
      <c r="C235" s="170" t="s">
        <v>335</v>
      </c>
      <c r="D235" s="185"/>
      <c r="E235" s="185"/>
      <c r="F235" s="185" t="s">
        <v>1723</v>
      </c>
      <c r="G235" s="186" t="s">
        <v>228</v>
      </c>
      <c r="H235" s="185" t="s">
        <v>56</v>
      </c>
      <c r="I235" s="173">
        <v>1</v>
      </c>
      <c r="J235" s="4"/>
      <c r="K235" s="3"/>
      <c r="L235" s="161"/>
      <c r="M235" s="153"/>
    </row>
    <row r="236" spans="1:13" ht="30" customHeight="1">
      <c r="A236" s="153"/>
      <c r="B236" s="160"/>
      <c r="C236" s="170" t="s">
        <v>336</v>
      </c>
      <c r="D236" s="185"/>
      <c r="E236" s="185"/>
      <c r="F236" s="185" t="s">
        <v>1734</v>
      </c>
      <c r="G236" s="186" t="s">
        <v>229</v>
      </c>
      <c r="H236" s="185" t="s">
        <v>56</v>
      </c>
      <c r="I236" s="173">
        <v>1</v>
      </c>
      <c r="J236" s="4"/>
      <c r="K236" s="3"/>
      <c r="L236" s="161"/>
      <c r="M236" s="153"/>
    </row>
    <row r="237" spans="1:13" ht="30" customHeight="1">
      <c r="A237" s="153"/>
      <c r="B237" s="160"/>
      <c r="C237" s="170" t="s">
        <v>337</v>
      </c>
      <c r="D237" s="185"/>
      <c r="E237" s="185"/>
      <c r="F237" s="185" t="s">
        <v>1754</v>
      </c>
      <c r="G237" s="186" t="s">
        <v>230</v>
      </c>
      <c r="H237" s="185" t="s">
        <v>56</v>
      </c>
      <c r="I237" s="173">
        <v>1</v>
      </c>
      <c r="J237" s="4"/>
      <c r="K237" s="3"/>
      <c r="L237" s="161"/>
      <c r="M237" s="153"/>
    </row>
    <row r="238" spans="1:13" ht="30" customHeight="1">
      <c r="A238" s="153"/>
      <c r="B238" s="160"/>
      <c r="C238" s="170" t="s">
        <v>338</v>
      </c>
      <c r="D238" s="185"/>
      <c r="E238" s="185"/>
      <c r="F238" s="185" t="s">
        <v>1769</v>
      </c>
      <c r="G238" s="186" t="s">
        <v>169</v>
      </c>
      <c r="H238" s="185" t="s">
        <v>56</v>
      </c>
      <c r="I238" s="173">
        <v>4</v>
      </c>
      <c r="J238" s="4"/>
      <c r="K238" s="3"/>
      <c r="L238" s="161"/>
      <c r="M238" s="153"/>
    </row>
    <row r="239" spans="1:13" ht="30" customHeight="1">
      <c r="A239" s="153"/>
      <c r="B239" s="160"/>
      <c r="C239" s="170" t="s">
        <v>339</v>
      </c>
      <c r="D239" s="185"/>
      <c r="E239" s="185"/>
      <c r="F239" s="185" t="s">
        <v>1787</v>
      </c>
      <c r="G239" s="186" t="s">
        <v>231</v>
      </c>
      <c r="H239" s="185" t="s">
        <v>56</v>
      </c>
      <c r="I239" s="173">
        <v>3</v>
      </c>
      <c r="J239" s="4"/>
      <c r="K239" s="3"/>
      <c r="L239" s="161"/>
      <c r="M239" s="153"/>
    </row>
    <row r="240" spans="1:13" ht="30" customHeight="1">
      <c r="A240" s="153"/>
      <c r="B240" s="160"/>
      <c r="C240" s="170" t="s">
        <v>340</v>
      </c>
      <c r="D240" s="185"/>
      <c r="E240" s="185"/>
      <c r="F240" s="185" t="s">
        <v>1810</v>
      </c>
      <c r="G240" s="186" t="s">
        <v>232</v>
      </c>
      <c r="H240" s="185" t="s">
        <v>56</v>
      </c>
      <c r="I240" s="173">
        <v>1</v>
      </c>
      <c r="J240" s="4"/>
      <c r="K240" s="3"/>
      <c r="L240" s="161"/>
      <c r="M240" s="153"/>
    </row>
    <row r="241" spans="1:13" ht="30" customHeight="1">
      <c r="A241" s="153"/>
      <c r="B241" s="160"/>
      <c r="C241" s="170" t="s">
        <v>341</v>
      </c>
      <c r="D241" s="185"/>
      <c r="E241" s="185"/>
      <c r="F241" s="185" t="s">
        <v>1834</v>
      </c>
      <c r="G241" s="186" t="s">
        <v>233</v>
      </c>
      <c r="H241" s="185" t="s">
        <v>56</v>
      </c>
      <c r="I241" s="173">
        <v>1</v>
      </c>
      <c r="J241" s="4"/>
      <c r="K241" s="3"/>
      <c r="L241" s="161"/>
      <c r="M241" s="153"/>
    </row>
    <row r="242" spans="1:13" ht="30" customHeight="1" thickBot="1">
      <c r="A242" s="153"/>
      <c r="B242" s="160"/>
      <c r="C242" s="174" t="s">
        <v>2168</v>
      </c>
      <c r="D242" s="192"/>
      <c r="E242" s="192"/>
      <c r="F242" s="192"/>
      <c r="G242" s="194"/>
      <c r="H242" s="193"/>
      <c r="I242" s="173"/>
      <c r="J242" s="177"/>
      <c r="K242" s="178"/>
      <c r="L242" s="161"/>
      <c r="M242" s="153"/>
    </row>
    <row r="243" spans="1:13" ht="30" customHeight="1" thickBot="1">
      <c r="A243" s="153"/>
      <c r="B243" s="160"/>
      <c r="C243" s="167"/>
      <c r="D243" s="168"/>
      <c r="E243" s="168"/>
      <c r="F243" s="168"/>
      <c r="G243" s="235" t="s">
        <v>2361</v>
      </c>
      <c r="H243" s="168"/>
      <c r="I243" s="168"/>
      <c r="J243" s="179"/>
      <c r="K243" s="180"/>
      <c r="L243" s="161"/>
      <c r="M243" s="153"/>
    </row>
    <row r="244" spans="1:13" ht="30" customHeight="1">
      <c r="A244" s="153"/>
      <c r="B244" s="160"/>
      <c r="C244" s="170" t="s">
        <v>342</v>
      </c>
      <c r="D244" s="185"/>
      <c r="E244" s="185"/>
      <c r="F244" s="185" t="s">
        <v>1991</v>
      </c>
      <c r="G244" s="186" t="s">
        <v>170</v>
      </c>
      <c r="H244" s="185" t="s">
        <v>186</v>
      </c>
      <c r="I244" s="173">
        <v>1</v>
      </c>
      <c r="J244" s="4"/>
      <c r="K244" s="3"/>
      <c r="L244" s="161"/>
      <c r="M244" s="153"/>
    </row>
    <row r="245" spans="1:13" ht="30" customHeight="1" thickBot="1">
      <c r="A245" s="153"/>
      <c r="B245" s="160"/>
      <c r="C245" s="174" t="s">
        <v>2168</v>
      </c>
      <c r="D245" s="192"/>
      <c r="E245" s="192"/>
      <c r="F245" s="192"/>
      <c r="G245" s="194"/>
      <c r="H245" s="193"/>
      <c r="I245" s="173"/>
      <c r="J245" s="177"/>
      <c r="K245" s="178"/>
      <c r="L245" s="161"/>
      <c r="M245" s="153"/>
    </row>
    <row r="246" spans="1:13" ht="30" customHeight="1" thickBot="1">
      <c r="A246" s="153"/>
      <c r="B246" s="160"/>
      <c r="C246" s="167"/>
      <c r="D246" s="168"/>
      <c r="E246" s="168"/>
      <c r="F246" s="168"/>
      <c r="G246" s="235" t="s">
        <v>261</v>
      </c>
      <c r="H246" s="168"/>
      <c r="I246" s="168"/>
      <c r="J246" s="179"/>
      <c r="K246" s="180"/>
      <c r="L246" s="161"/>
      <c r="M246" s="153"/>
    </row>
    <row r="247" spans="1:13" ht="30" customHeight="1" thickBot="1">
      <c r="A247" s="153"/>
      <c r="B247" s="160"/>
      <c r="C247" s="174" t="s">
        <v>2168</v>
      </c>
      <c r="D247" s="192"/>
      <c r="E247" s="192"/>
      <c r="F247" s="192"/>
      <c r="G247" s="194"/>
      <c r="H247" s="193"/>
      <c r="I247" s="173"/>
      <c r="J247" s="177"/>
      <c r="K247" s="178"/>
      <c r="L247" s="161"/>
      <c r="M247" s="153"/>
    </row>
    <row r="248" spans="1:13" s="8" customFormat="1" ht="30" customHeight="1" thickBot="1">
      <c r="A248" s="5"/>
      <c r="B248" s="6"/>
      <c r="C248" s="303" t="s">
        <v>171</v>
      </c>
      <c r="D248" s="304"/>
      <c r="E248" s="304"/>
      <c r="F248" s="304"/>
      <c r="G248" s="304"/>
      <c r="H248" s="304"/>
      <c r="I248" s="304"/>
      <c r="J248" s="305"/>
      <c r="K248" s="238"/>
      <c r="L248" s="7"/>
      <c r="M248" s="5"/>
    </row>
    <row r="249" spans="1:13" s="8" customFormat="1" ht="15.6">
      <c r="A249" s="5"/>
      <c r="B249" s="6"/>
      <c r="C249" s="200"/>
      <c r="D249" s="200"/>
      <c r="E249" s="200"/>
      <c r="F249" s="200"/>
      <c r="G249" s="239"/>
      <c r="H249" s="200"/>
      <c r="I249" s="200"/>
      <c r="J249" s="200"/>
      <c r="K249" s="201"/>
      <c r="L249" s="7"/>
      <c r="M249" s="5"/>
    </row>
    <row r="250" spans="1:13" s="8" customFormat="1" ht="30" customHeight="1">
      <c r="A250" s="5"/>
      <c r="B250" s="6"/>
      <c r="C250" s="202"/>
      <c r="D250" s="203"/>
      <c r="E250" s="202"/>
      <c r="F250" s="202"/>
      <c r="G250" s="253" t="s">
        <v>2362</v>
      </c>
      <c r="H250" s="254"/>
      <c r="I250" s="255"/>
      <c r="J250" s="256"/>
      <c r="K250" s="250"/>
      <c r="L250" s="7"/>
      <c r="M250" s="5"/>
    </row>
    <row r="251" spans="1:13" s="8" customFormat="1" ht="18" customHeight="1">
      <c r="A251" s="5"/>
      <c r="B251" s="6"/>
      <c r="C251" s="202"/>
      <c r="D251" s="195"/>
      <c r="E251" s="195"/>
      <c r="F251" s="195"/>
      <c r="G251" s="257"/>
      <c r="H251" s="258"/>
      <c r="I251" s="259"/>
      <c r="J251" s="260"/>
      <c r="K251" s="250"/>
      <c r="L251" s="7"/>
      <c r="M251" s="5"/>
    </row>
    <row r="252" spans="1:13" s="8" customFormat="1" ht="30" customHeight="1">
      <c r="A252" s="5"/>
      <c r="B252" s="6"/>
      <c r="C252" s="202"/>
      <c r="D252" s="195"/>
      <c r="E252" s="195"/>
      <c r="F252" s="195"/>
      <c r="G252" s="257" t="s">
        <v>2363</v>
      </c>
      <c r="H252" s="258"/>
      <c r="I252" s="259"/>
      <c r="J252" s="251"/>
      <c r="K252" s="250"/>
      <c r="L252" s="7"/>
      <c r="M252" s="5"/>
    </row>
    <row r="253" spans="1:13" s="8" customFormat="1" ht="30" customHeight="1">
      <c r="A253" s="5"/>
      <c r="B253" s="6"/>
      <c r="C253" s="202"/>
      <c r="D253" s="203"/>
      <c r="E253" s="202"/>
      <c r="F253" s="202"/>
      <c r="G253" s="257" t="s">
        <v>175</v>
      </c>
      <c r="H253" s="258"/>
      <c r="I253" s="259"/>
      <c r="J253" s="252"/>
      <c r="K253" s="250"/>
      <c r="L253" s="7"/>
      <c r="M253" s="5"/>
    </row>
    <row r="254" spans="1:13" s="8" customFormat="1" ht="30" customHeight="1" thickBot="1">
      <c r="A254" s="5"/>
      <c r="B254" s="6"/>
      <c r="C254" s="202"/>
      <c r="D254" s="203"/>
      <c r="E254" s="202"/>
      <c r="F254" s="204"/>
      <c r="G254" s="257"/>
      <c r="H254" s="258"/>
      <c r="I254" s="259"/>
      <c r="J254" s="261"/>
      <c r="K254" s="262"/>
      <c r="L254" s="7"/>
      <c r="M254" s="5"/>
    </row>
    <row r="255" spans="1:13" s="8" customFormat="1" ht="30" customHeight="1" thickBot="1">
      <c r="A255" s="5"/>
      <c r="B255" s="6"/>
      <c r="C255" s="202"/>
      <c r="D255" s="203"/>
      <c r="E255" s="202"/>
      <c r="F255" s="202"/>
      <c r="G255" s="263" t="s">
        <v>2169</v>
      </c>
      <c r="H255" s="264"/>
      <c r="I255" s="265"/>
      <c r="J255" s="266"/>
      <c r="K255" s="240"/>
      <c r="L255" s="7"/>
      <c r="M255" s="5"/>
    </row>
    <row r="256" spans="1:13" s="8" customFormat="1" ht="16.2" thickBot="1">
      <c r="A256" s="5"/>
      <c r="B256" s="6"/>
      <c r="C256" s="202"/>
      <c r="D256" s="203"/>
      <c r="E256" s="203"/>
      <c r="F256" s="203"/>
      <c r="G256" s="241"/>
      <c r="H256" s="202"/>
      <c r="I256" s="205"/>
      <c r="J256" s="206"/>
      <c r="K256" s="207"/>
      <c r="L256" s="7"/>
      <c r="M256" s="5"/>
    </row>
    <row r="257" spans="1:13" s="8" customFormat="1" ht="15.6">
      <c r="A257" s="5"/>
      <c r="B257" s="6"/>
      <c r="C257" s="208"/>
      <c r="D257" s="308"/>
      <c r="E257" s="308"/>
      <c r="F257" s="308"/>
      <c r="G257" s="308"/>
      <c r="H257" s="308"/>
      <c r="I257" s="308"/>
      <c r="J257" s="308"/>
      <c r="K257" s="309"/>
      <c r="L257" s="209"/>
      <c r="M257" s="5"/>
    </row>
    <row r="258" spans="1:13" s="8" customFormat="1" ht="33.6" customHeight="1">
      <c r="A258" s="5"/>
      <c r="B258" s="6"/>
      <c r="C258" s="288" t="s">
        <v>2185</v>
      </c>
      <c r="D258" s="289"/>
      <c r="E258" s="289"/>
      <c r="F258" s="289"/>
      <c r="G258" s="289"/>
      <c r="H258" s="310" t="s">
        <v>0</v>
      </c>
      <c r="I258" s="310"/>
      <c r="J258" s="310"/>
      <c r="K258" s="274" t="s">
        <v>2186</v>
      </c>
      <c r="L258" s="210"/>
      <c r="M258" s="5"/>
    </row>
    <row r="259" spans="1:13" s="8" customFormat="1" ht="38.4" customHeight="1">
      <c r="A259" s="5"/>
      <c r="B259" s="6"/>
      <c r="C259" s="288" t="s">
        <v>2187</v>
      </c>
      <c r="D259" s="289"/>
      <c r="E259" s="289"/>
      <c r="F259" s="289"/>
      <c r="G259" s="289"/>
      <c r="H259" s="290" t="s">
        <v>172</v>
      </c>
      <c r="I259" s="290"/>
      <c r="J259" s="12" t="s">
        <v>2188</v>
      </c>
      <c r="K259" s="267"/>
      <c r="L259" s="210"/>
      <c r="M259" s="5"/>
    </row>
    <row r="260" spans="1:13" s="8" customFormat="1" ht="38.4" customHeight="1">
      <c r="A260" s="5"/>
      <c r="B260" s="6"/>
      <c r="C260" s="288" t="s">
        <v>2189</v>
      </c>
      <c r="D260" s="289"/>
      <c r="E260" s="289"/>
      <c r="F260" s="289"/>
      <c r="G260" s="289"/>
      <c r="H260" s="311" t="s">
        <v>173</v>
      </c>
      <c r="I260" s="312"/>
      <c r="J260" s="12" t="s">
        <v>2190</v>
      </c>
      <c r="K260" s="267"/>
      <c r="L260" s="210"/>
      <c r="M260" s="5"/>
    </row>
    <row r="261" spans="1:13" s="9" customFormat="1" ht="38.4" customHeight="1">
      <c r="A261" s="5"/>
      <c r="B261" s="6"/>
      <c r="C261" s="268"/>
      <c r="D261" s="269"/>
      <c r="E261" s="269"/>
      <c r="F261" s="269"/>
      <c r="G261" s="270"/>
      <c r="H261" s="313" t="s">
        <v>174</v>
      </c>
      <c r="I261" s="290"/>
      <c r="J261" s="12" t="s">
        <v>2191</v>
      </c>
      <c r="K261" s="267"/>
      <c r="L261" s="7"/>
      <c r="M261" s="5"/>
    </row>
    <row r="262" spans="1:13" ht="32.4" customHeight="1">
      <c r="A262" s="153"/>
      <c r="B262" s="160"/>
      <c r="C262" s="271"/>
      <c r="D262" s="272"/>
      <c r="E262" s="272"/>
      <c r="F262" s="272"/>
      <c r="G262" s="273"/>
      <c r="H262" s="314" t="s">
        <v>2192</v>
      </c>
      <c r="I262" s="314"/>
      <c r="J262" s="275" t="s">
        <v>2193</v>
      </c>
      <c r="K262" s="242"/>
      <c r="L262" s="161"/>
      <c r="M262" s="153"/>
    </row>
    <row r="263" spans="1:13" ht="15.6">
      <c r="A263" s="153"/>
      <c r="B263" s="160"/>
      <c r="C263" s="243"/>
      <c r="D263" s="244"/>
      <c r="E263" s="244"/>
      <c r="F263" s="244"/>
      <c r="G263" s="245"/>
      <c r="H263" s="315"/>
      <c r="I263" s="315"/>
      <c r="J263" s="315"/>
      <c r="K263" s="316"/>
      <c r="L263" s="161"/>
      <c r="M263" s="153"/>
    </row>
    <row r="264" spans="1:13" ht="16.2" thickBot="1">
      <c r="A264" s="153"/>
      <c r="B264" s="10"/>
      <c r="C264" s="211"/>
      <c r="D264" s="211"/>
      <c r="E264" s="212"/>
      <c r="F264" s="211"/>
      <c r="G264" s="246"/>
      <c r="H264" s="211"/>
      <c r="I264" s="211"/>
      <c r="J264" s="211"/>
      <c r="K264" s="211"/>
      <c r="L264" s="213"/>
      <c r="M264" s="153"/>
    </row>
    <row r="265" spans="1:13" ht="16.2" thickTop="1">
      <c r="A265" s="153"/>
      <c r="B265" s="153"/>
      <c r="C265" s="153"/>
      <c r="D265" s="153"/>
      <c r="E265" s="154"/>
      <c r="F265" s="153"/>
      <c r="G265" s="226"/>
      <c r="H265" s="153"/>
      <c r="I265" s="153"/>
      <c r="J265" s="153"/>
      <c r="K265" s="153"/>
      <c r="L265" s="153"/>
      <c r="M265" s="153"/>
    </row>
  </sheetData>
  <mergeCells count="26">
    <mergeCell ref="H263:K263"/>
    <mergeCell ref="G3:J3"/>
    <mergeCell ref="C259:G259"/>
    <mergeCell ref="H259:I259"/>
    <mergeCell ref="C260:G260"/>
    <mergeCell ref="H260:I260"/>
    <mergeCell ref="H261:I261"/>
    <mergeCell ref="H262:I262"/>
    <mergeCell ref="J11:J12"/>
    <mergeCell ref="K11:K12"/>
    <mergeCell ref="C248:J248"/>
    <mergeCell ref="D257:K257"/>
    <mergeCell ref="C258:G258"/>
    <mergeCell ref="H258:J258"/>
    <mergeCell ref="C11:C12"/>
    <mergeCell ref="D11:D12"/>
    <mergeCell ref="E11:F11"/>
    <mergeCell ref="G11:G12"/>
    <mergeCell ref="H11:H12"/>
    <mergeCell ref="I11:I12"/>
    <mergeCell ref="C3:F3"/>
    <mergeCell ref="E5:J5"/>
    <mergeCell ref="C6:K6"/>
    <mergeCell ref="C7:K8"/>
    <mergeCell ref="C9:K9"/>
    <mergeCell ref="C10:K1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71E1B-8246-40B4-B8DE-DA2DA751F636}">
  <dimension ref="A1:G1103"/>
  <sheetViews>
    <sheetView zoomScale="80" zoomScaleNormal="80" workbookViewId="0"/>
  </sheetViews>
  <sheetFormatPr baseColWidth="10" defaultColWidth="9.109375" defaultRowHeight="14.4"/>
  <cols>
    <col min="2" max="2" width="49.5546875" customWidth="1"/>
    <col min="3" max="4" width="15" customWidth="1"/>
    <col min="5" max="6" width="18" customWidth="1"/>
  </cols>
  <sheetData>
    <row r="1" spans="1:6">
      <c r="A1" t="s">
        <v>2194</v>
      </c>
      <c r="B1" s="13" t="s">
        <v>343</v>
      </c>
      <c r="C1" s="334" t="s">
        <v>4</v>
      </c>
      <c r="D1" s="335"/>
      <c r="E1" s="335"/>
      <c r="F1" s="336"/>
    </row>
    <row r="2" spans="1:6">
      <c r="B2" s="14" t="s">
        <v>1</v>
      </c>
      <c r="C2" s="15" t="s">
        <v>5</v>
      </c>
      <c r="D2" s="15"/>
      <c r="E2" s="15"/>
      <c r="F2" s="16"/>
    </row>
    <row r="3" spans="1:6">
      <c r="B3" s="14" t="s">
        <v>344</v>
      </c>
      <c r="C3" s="15">
        <v>5000000</v>
      </c>
      <c r="D3" s="15"/>
      <c r="E3" s="15"/>
      <c r="F3" s="16"/>
    </row>
    <row r="4" spans="1:6">
      <c r="B4" s="14"/>
      <c r="C4" s="15"/>
      <c r="D4" s="15"/>
      <c r="E4" s="15"/>
      <c r="F4" s="16"/>
    </row>
    <row r="5" spans="1:6">
      <c r="B5" s="17" t="s">
        <v>345</v>
      </c>
      <c r="C5" s="18" t="s">
        <v>346</v>
      </c>
      <c r="D5" s="18" t="s">
        <v>184</v>
      </c>
      <c r="E5" s="18" t="s">
        <v>347</v>
      </c>
      <c r="F5" s="19" t="s">
        <v>348</v>
      </c>
    </row>
    <row r="6" spans="1:6">
      <c r="B6" s="14" t="s">
        <v>349</v>
      </c>
      <c r="C6" s="15" t="s">
        <v>350</v>
      </c>
      <c r="D6" s="15">
        <v>1</v>
      </c>
      <c r="E6" s="15">
        <v>3200000</v>
      </c>
      <c r="F6" s="16">
        <v>3200000</v>
      </c>
    </row>
    <row r="7" spans="1:6">
      <c r="B7" s="14" t="s">
        <v>351</v>
      </c>
      <c r="C7" s="15" t="s">
        <v>350</v>
      </c>
      <c r="D7" s="15">
        <v>1</v>
      </c>
      <c r="E7" s="15">
        <v>250000</v>
      </c>
      <c r="F7" s="16">
        <v>250000</v>
      </c>
    </row>
    <row r="8" spans="1:6">
      <c r="B8" s="14" t="s">
        <v>352</v>
      </c>
      <c r="C8" s="15" t="s">
        <v>350</v>
      </c>
      <c r="D8" s="15">
        <v>1</v>
      </c>
      <c r="E8" s="15">
        <v>180000</v>
      </c>
      <c r="F8" s="16">
        <v>180000</v>
      </c>
    </row>
    <row r="9" spans="1:6">
      <c r="B9" s="14" t="s">
        <v>353</v>
      </c>
      <c r="C9" s="15" t="s">
        <v>350</v>
      </c>
      <c r="D9" s="15">
        <v>1</v>
      </c>
      <c r="E9" s="15">
        <v>320000</v>
      </c>
      <c r="F9" s="16">
        <v>320000</v>
      </c>
    </row>
    <row r="10" spans="1:6">
      <c r="B10" s="14" t="s">
        <v>354</v>
      </c>
      <c r="C10" s="15" t="s">
        <v>350</v>
      </c>
      <c r="D10" s="15">
        <v>1</v>
      </c>
      <c r="E10" s="15">
        <v>420000</v>
      </c>
      <c r="F10" s="16">
        <v>420000</v>
      </c>
    </row>
    <row r="11" spans="1:6">
      <c r="B11" s="14" t="s">
        <v>355</v>
      </c>
      <c r="C11" s="15" t="s">
        <v>350</v>
      </c>
      <c r="D11" s="15">
        <v>1</v>
      </c>
      <c r="E11" s="15">
        <v>280000</v>
      </c>
      <c r="F11" s="16">
        <v>280000</v>
      </c>
    </row>
    <row r="12" spans="1:6">
      <c r="B12" s="14" t="s">
        <v>356</v>
      </c>
      <c r="C12" s="15" t="s">
        <v>350</v>
      </c>
      <c r="D12" s="15">
        <v>1</v>
      </c>
      <c r="E12" s="15">
        <v>150000</v>
      </c>
      <c r="F12" s="16">
        <v>150000</v>
      </c>
    </row>
    <row r="13" spans="1:6">
      <c r="B13" s="14" t="s">
        <v>357</v>
      </c>
      <c r="C13" s="15" t="s">
        <v>358</v>
      </c>
      <c r="D13" s="15">
        <v>1</v>
      </c>
      <c r="E13" s="15">
        <v>120000</v>
      </c>
      <c r="F13" s="16">
        <v>120000</v>
      </c>
    </row>
    <row r="14" spans="1:6">
      <c r="B14" s="14" t="s">
        <v>359</v>
      </c>
      <c r="C14" s="15" t="s">
        <v>350</v>
      </c>
      <c r="D14" s="15">
        <v>0.1</v>
      </c>
      <c r="E14" s="15">
        <v>800000</v>
      </c>
      <c r="F14" s="16">
        <v>80000</v>
      </c>
    </row>
    <row r="15" spans="1:6">
      <c r="B15" s="14"/>
      <c r="C15" s="15"/>
      <c r="D15" s="15"/>
      <c r="E15" s="15"/>
      <c r="F15" s="16"/>
    </row>
    <row r="16" spans="1:6" ht="15" thickBot="1">
      <c r="B16" s="20"/>
      <c r="C16" s="21"/>
      <c r="D16" s="21"/>
      <c r="E16" s="22" t="s">
        <v>110</v>
      </c>
      <c r="F16" s="23">
        <v>5000000</v>
      </c>
    </row>
    <row r="17" spans="1:6">
      <c r="B17" s="141"/>
      <c r="C17" s="141"/>
      <c r="D17" s="141"/>
      <c r="E17" s="142" t="s">
        <v>2170</v>
      </c>
      <c r="F17" s="143">
        <v>6825000</v>
      </c>
    </row>
    <row r="18" spans="1:6" ht="15" thickBot="1"/>
    <row r="19" spans="1:6">
      <c r="A19" t="s">
        <v>2195</v>
      </c>
      <c r="B19" s="13" t="s">
        <v>343</v>
      </c>
      <c r="C19" s="334" t="s">
        <v>7</v>
      </c>
      <c r="D19" s="335"/>
      <c r="E19" s="335"/>
      <c r="F19" s="336"/>
    </row>
    <row r="20" spans="1:6">
      <c r="B20" s="14" t="s">
        <v>1</v>
      </c>
      <c r="C20" s="15" t="s">
        <v>5</v>
      </c>
      <c r="D20" s="15"/>
      <c r="E20" s="15"/>
      <c r="F20" s="16"/>
    </row>
    <row r="21" spans="1:6">
      <c r="B21" s="14" t="s">
        <v>344</v>
      </c>
      <c r="C21" s="15">
        <v>5000000</v>
      </c>
      <c r="D21" s="15"/>
      <c r="E21" s="15"/>
      <c r="F21" s="16"/>
    </row>
    <row r="22" spans="1:6">
      <c r="B22" s="14"/>
      <c r="C22" s="15"/>
      <c r="D22" s="15"/>
      <c r="E22" s="15"/>
      <c r="F22" s="16"/>
    </row>
    <row r="23" spans="1:6">
      <c r="B23" s="17" t="s">
        <v>345</v>
      </c>
      <c r="C23" s="18" t="s">
        <v>346</v>
      </c>
      <c r="D23" s="18" t="s">
        <v>184</v>
      </c>
      <c r="E23" s="18" t="s">
        <v>347</v>
      </c>
      <c r="F23" s="19" t="s">
        <v>348</v>
      </c>
    </row>
    <row r="24" spans="1:6">
      <c r="B24" s="14" t="s">
        <v>349</v>
      </c>
      <c r="C24" s="15" t="s">
        <v>350</v>
      </c>
      <c r="D24" s="15">
        <v>1</v>
      </c>
      <c r="E24" s="15">
        <v>3200000</v>
      </c>
      <c r="F24" s="16">
        <v>3200000</v>
      </c>
    </row>
    <row r="25" spans="1:6">
      <c r="B25" s="14" t="s">
        <v>351</v>
      </c>
      <c r="C25" s="15" t="s">
        <v>350</v>
      </c>
      <c r="D25" s="15">
        <v>1</v>
      </c>
      <c r="E25" s="15">
        <v>250000</v>
      </c>
      <c r="F25" s="16">
        <v>250000</v>
      </c>
    </row>
    <row r="26" spans="1:6">
      <c r="B26" s="14" t="s">
        <v>352</v>
      </c>
      <c r="C26" s="15" t="s">
        <v>350</v>
      </c>
      <c r="D26" s="15">
        <v>1</v>
      </c>
      <c r="E26" s="15">
        <v>180000</v>
      </c>
      <c r="F26" s="16">
        <v>180000</v>
      </c>
    </row>
    <row r="27" spans="1:6">
      <c r="B27" s="14" t="s">
        <v>353</v>
      </c>
      <c r="C27" s="15" t="s">
        <v>350</v>
      </c>
      <c r="D27" s="15">
        <v>1</v>
      </c>
      <c r="E27" s="15">
        <v>320000</v>
      </c>
      <c r="F27" s="16">
        <v>320000</v>
      </c>
    </row>
    <row r="28" spans="1:6">
      <c r="B28" s="14" t="s">
        <v>354</v>
      </c>
      <c r="C28" s="15" t="s">
        <v>350</v>
      </c>
      <c r="D28" s="15">
        <v>1</v>
      </c>
      <c r="E28" s="15">
        <v>420000</v>
      </c>
      <c r="F28" s="16">
        <v>420000</v>
      </c>
    </row>
    <row r="29" spans="1:6">
      <c r="B29" s="14" t="s">
        <v>355</v>
      </c>
      <c r="C29" s="15" t="s">
        <v>350</v>
      </c>
      <c r="D29" s="15">
        <v>1</v>
      </c>
      <c r="E29" s="15">
        <v>280000</v>
      </c>
      <c r="F29" s="16">
        <v>280000</v>
      </c>
    </row>
    <row r="30" spans="1:6">
      <c r="B30" s="14" t="s">
        <v>356</v>
      </c>
      <c r="C30" s="15" t="s">
        <v>350</v>
      </c>
      <c r="D30" s="15">
        <v>1</v>
      </c>
      <c r="E30" s="15">
        <v>150000</v>
      </c>
      <c r="F30" s="16">
        <v>150000</v>
      </c>
    </row>
    <row r="31" spans="1:6">
      <c r="B31" s="14" t="s">
        <v>357</v>
      </c>
      <c r="C31" s="15" t="s">
        <v>358</v>
      </c>
      <c r="D31" s="15">
        <v>1</v>
      </c>
      <c r="E31" s="15">
        <v>120000</v>
      </c>
      <c r="F31" s="16">
        <v>120000</v>
      </c>
    </row>
    <row r="32" spans="1:6">
      <c r="B32" s="14" t="s">
        <v>359</v>
      </c>
      <c r="C32" s="15" t="s">
        <v>350</v>
      </c>
      <c r="D32" s="15">
        <v>0.1</v>
      </c>
      <c r="E32" s="15">
        <v>800000</v>
      </c>
      <c r="F32" s="16">
        <v>80000</v>
      </c>
    </row>
    <row r="33" spans="1:6">
      <c r="B33" s="14"/>
      <c r="C33" s="15"/>
      <c r="D33" s="15"/>
      <c r="E33" s="15"/>
      <c r="F33" s="16"/>
    </row>
    <row r="34" spans="1:6" ht="15" thickBot="1">
      <c r="B34" s="20"/>
      <c r="C34" s="21"/>
      <c r="D34" s="21"/>
      <c r="E34" s="22" t="s">
        <v>110</v>
      </c>
      <c r="F34" s="23">
        <v>5000000</v>
      </c>
    </row>
    <row r="35" spans="1:6">
      <c r="B35" s="141"/>
      <c r="C35" s="141"/>
      <c r="D35" s="141"/>
      <c r="E35" s="142" t="s">
        <v>2170</v>
      </c>
      <c r="F35" s="143">
        <v>6825000</v>
      </c>
    </row>
    <row r="36" spans="1:6" ht="15" thickBot="1"/>
    <row r="37" spans="1:6">
      <c r="A37" t="s">
        <v>2196</v>
      </c>
      <c r="B37" s="13" t="s">
        <v>343</v>
      </c>
      <c r="C37" s="334" t="s">
        <v>360</v>
      </c>
      <c r="D37" s="335"/>
      <c r="E37" s="335"/>
      <c r="F37" s="336"/>
    </row>
    <row r="38" spans="1:6">
      <c r="B38" s="14" t="s">
        <v>1</v>
      </c>
      <c r="C38" s="15" t="s">
        <v>17</v>
      </c>
      <c r="D38" s="15"/>
      <c r="E38" s="15"/>
      <c r="F38" s="16"/>
    </row>
    <row r="39" spans="1:6">
      <c r="B39" s="14" t="s">
        <v>344</v>
      </c>
      <c r="C39" s="24">
        <v>30963</v>
      </c>
      <c r="D39" s="15"/>
      <c r="E39" s="15"/>
      <c r="F39" s="16"/>
    </row>
    <row r="40" spans="1:6">
      <c r="B40" s="14"/>
      <c r="C40" s="15"/>
      <c r="D40" s="15"/>
      <c r="E40" s="15"/>
      <c r="F40" s="16"/>
    </row>
    <row r="41" spans="1:6">
      <c r="B41" s="17" t="s">
        <v>345</v>
      </c>
      <c r="C41" s="18" t="s">
        <v>346</v>
      </c>
      <c r="D41" s="18" t="s">
        <v>184</v>
      </c>
      <c r="E41" s="18" t="s">
        <v>347</v>
      </c>
      <c r="F41" s="19" t="s">
        <v>348</v>
      </c>
    </row>
    <row r="42" spans="1:6">
      <c r="B42" s="14" t="s">
        <v>361</v>
      </c>
      <c r="C42" s="15" t="s">
        <v>358</v>
      </c>
      <c r="D42" s="15">
        <v>0.08</v>
      </c>
      <c r="E42" s="15">
        <v>145000</v>
      </c>
      <c r="F42" s="16">
        <v>11600</v>
      </c>
    </row>
    <row r="43" spans="1:6">
      <c r="B43" s="14" t="s">
        <v>362</v>
      </c>
      <c r="C43" s="15" t="s">
        <v>358</v>
      </c>
      <c r="D43" s="15">
        <v>0.12</v>
      </c>
      <c r="E43" s="15">
        <v>105000</v>
      </c>
      <c r="F43" s="16">
        <v>12600</v>
      </c>
    </row>
    <row r="44" spans="1:6">
      <c r="B44" s="14" t="s">
        <v>363</v>
      </c>
      <c r="C44" s="15" t="s">
        <v>364</v>
      </c>
      <c r="D44" s="15">
        <v>0.05</v>
      </c>
      <c r="E44" s="15">
        <v>24200</v>
      </c>
      <c r="F44" s="16">
        <v>1210</v>
      </c>
    </row>
    <row r="45" spans="1:6">
      <c r="B45" s="14" t="s">
        <v>365</v>
      </c>
      <c r="C45" s="15" t="s">
        <v>187</v>
      </c>
      <c r="D45" s="15">
        <v>1</v>
      </c>
      <c r="E45" s="15">
        <v>2053</v>
      </c>
      <c r="F45" s="16">
        <v>2053</v>
      </c>
    </row>
    <row r="46" spans="1:6">
      <c r="B46" s="14" t="s">
        <v>366</v>
      </c>
      <c r="C46" s="15" t="s">
        <v>187</v>
      </c>
      <c r="D46" s="15">
        <v>1</v>
      </c>
      <c r="E46" s="15">
        <v>1500</v>
      </c>
      <c r="F46" s="16">
        <v>1500</v>
      </c>
    </row>
    <row r="47" spans="1:6">
      <c r="B47" s="14"/>
      <c r="C47" s="15"/>
      <c r="D47" s="15"/>
      <c r="E47" s="15"/>
      <c r="F47" s="16"/>
    </row>
    <row r="48" spans="1:6" ht="15" thickBot="1">
      <c r="B48" s="20"/>
      <c r="C48" s="21"/>
      <c r="D48" s="21"/>
      <c r="E48" s="22" t="s">
        <v>110</v>
      </c>
      <c r="F48" s="23">
        <v>30963</v>
      </c>
    </row>
    <row r="49" spans="1:6">
      <c r="B49" s="141"/>
      <c r="C49" s="141"/>
      <c r="D49" s="141"/>
      <c r="E49" s="142" t="s">
        <v>2170</v>
      </c>
      <c r="F49" s="143">
        <v>42264</v>
      </c>
    </row>
    <row r="50" spans="1:6" ht="15" thickBot="1"/>
    <row r="51" spans="1:6">
      <c r="A51" t="s">
        <v>2197</v>
      </c>
      <c r="B51" s="13" t="s">
        <v>343</v>
      </c>
      <c r="C51" s="334" t="s">
        <v>367</v>
      </c>
      <c r="D51" s="335"/>
      <c r="E51" s="335"/>
      <c r="F51" s="336"/>
    </row>
    <row r="52" spans="1:6">
      <c r="B52" s="14" t="s">
        <v>1</v>
      </c>
      <c r="C52" s="15" t="s">
        <v>17</v>
      </c>
      <c r="D52" s="15"/>
      <c r="E52" s="15"/>
      <c r="F52" s="16"/>
    </row>
    <row r="53" spans="1:6">
      <c r="B53" s="14" t="s">
        <v>344</v>
      </c>
      <c r="C53" s="24">
        <v>41245</v>
      </c>
      <c r="D53" s="15"/>
      <c r="E53" s="15"/>
      <c r="F53" s="16"/>
    </row>
    <row r="54" spans="1:6">
      <c r="B54" s="14"/>
      <c r="C54" s="15"/>
      <c r="D54" s="15"/>
      <c r="E54" s="15"/>
      <c r="F54" s="16"/>
    </row>
    <row r="55" spans="1:6">
      <c r="B55" s="17" t="s">
        <v>345</v>
      </c>
      <c r="C55" s="18" t="s">
        <v>346</v>
      </c>
      <c r="D55" s="18" t="s">
        <v>184</v>
      </c>
      <c r="E55" s="18" t="s">
        <v>347</v>
      </c>
      <c r="F55" s="19" t="s">
        <v>348</v>
      </c>
    </row>
    <row r="56" spans="1:6">
      <c r="B56" s="14" t="s">
        <v>361</v>
      </c>
      <c r="C56" s="15" t="s">
        <v>358</v>
      </c>
      <c r="D56" s="15">
        <v>0.11</v>
      </c>
      <c r="E56" s="15">
        <v>145000</v>
      </c>
      <c r="F56" s="16">
        <v>15950</v>
      </c>
    </row>
    <row r="57" spans="1:6">
      <c r="B57" s="14" t="s">
        <v>362</v>
      </c>
      <c r="C57" s="15" t="s">
        <v>358</v>
      </c>
      <c r="D57" s="15">
        <v>0.18</v>
      </c>
      <c r="E57" s="15">
        <v>105000</v>
      </c>
      <c r="F57" s="16">
        <v>18900</v>
      </c>
    </row>
    <row r="58" spans="1:6">
      <c r="B58" s="14" t="s">
        <v>363</v>
      </c>
      <c r="C58" s="15" t="s">
        <v>364</v>
      </c>
      <c r="D58" s="15">
        <v>0.05</v>
      </c>
      <c r="E58" s="15">
        <v>34850</v>
      </c>
      <c r="F58" s="16">
        <v>1743</v>
      </c>
    </row>
    <row r="59" spans="1:6">
      <c r="B59" s="14" t="s">
        <v>368</v>
      </c>
      <c r="C59" s="15" t="s">
        <v>187</v>
      </c>
      <c r="D59" s="15">
        <v>1</v>
      </c>
      <c r="E59" s="15">
        <v>2752</v>
      </c>
      <c r="F59" s="16">
        <v>2752</v>
      </c>
    </row>
    <row r="60" spans="1:6">
      <c r="B60" s="14" t="s">
        <v>369</v>
      </c>
      <c r="C60" s="15" t="s">
        <v>187</v>
      </c>
      <c r="D60" s="15">
        <v>1</v>
      </c>
      <c r="E60" s="15">
        <v>1900</v>
      </c>
      <c r="F60" s="16">
        <v>1900</v>
      </c>
    </row>
    <row r="61" spans="1:6">
      <c r="B61" s="14"/>
      <c r="C61" s="15"/>
      <c r="D61" s="15"/>
      <c r="E61" s="15"/>
      <c r="F61" s="16"/>
    </row>
    <row r="62" spans="1:6" ht="15" thickBot="1">
      <c r="B62" s="20"/>
      <c r="C62" s="21"/>
      <c r="D62" s="21"/>
      <c r="E62" s="22" t="s">
        <v>110</v>
      </c>
      <c r="F62" s="23">
        <v>41245</v>
      </c>
    </row>
    <row r="63" spans="1:6">
      <c r="B63" s="141"/>
      <c r="C63" s="141"/>
      <c r="D63" s="141"/>
      <c r="E63" s="142" t="s">
        <v>2170</v>
      </c>
      <c r="F63" s="143">
        <v>56299</v>
      </c>
    </row>
    <row r="64" spans="1:6" ht="15" thickBot="1"/>
    <row r="65" spans="1:6">
      <c r="A65" t="s">
        <v>2198</v>
      </c>
      <c r="B65" s="13" t="s">
        <v>343</v>
      </c>
      <c r="C65" s="334" t="s">
        <v>370</v>
      </c>
      <c r="D65" s="335"/>
      <c r="E65" s="335"/>
      <c r="F65" s="336"/>
    </row>
    <row r="66" spans="1:6">
      <c r="B66" s="14" t="s">
        <v>1</v>
      </c>
      <c r="C66" s="15" t="s">
        <v>17</v>
      </c>
      <c r="D66" s="15"/>
      <c r="E66" s="15"/>
      <c r="F66" s="16"/>
    </row>
    <row r="67" spans="1:6">
      <c r="B67" s="14" t="s">
        <v>344</v>
      </c>
      <c r="C67" s="24">
        <v>61929</v>
      </c>
      <c r="D67" s="15"/>
      <c r="E67" s="15"/>
      <c r="F67" s="16"/>
    </row>
    <row r="68" spans="1:6">
      <c r="B68" s="14"/>
      <c r="C68" s="15"/>
      <c r="D68" s="15"/>
      <c r="E68" s="15"/>
      <c r="F68" s="16"/>
    </row>
    <row r="69" spans="1:6">
      <c r="B69" s="17" t="s">
        <v>345</v>
      </c>
      <c r="C69" s="18" t="s">
        <v>346</v>
      </c>
      <c r="D69" s="18" t="s">
        <v>184</v>
      </c>
      <c r="E69" s="18" t="s">
        <v>347</v>
      </c>
      <c r="F69" s="19" t="s">
        <v>348</v>
      </c>
    </row>
    <row r="70" spans="1:6">
      <c r="B70" s="14" t="s">
        <v>361</v>
      </c>
      <c r="C70" s="15" t="s">
        <v>358</v>
      </c>
      <c r="D70" s="15">
        <v>0.18</v>
      </c>
      <c r="E70" s="15">
        <v>145000</v>
      </c>
      <c r="F70" s="16">
        <v>26100</v>
      </c>
    </row>
    <row r="71" spans="1:6">
      <c r="B71" s="14" t="s">
        <v>362</v>
      </c>
      <c r="C71" s="15" t="s">
        <v>358</v>
      </c>
      <c r="D71" s="15">
        <v>0.24</v>
      </c>
      <c r="E71" s="15">
        <v>105000</v>
      </c>
      <c r="F71" s="16">
        <v>25200</v>
      </c>
    </row>
    <row r="72" spans="1:6">
      <c r="B72" s="14" t="s">
        <v>363</v>
      </c>
      <c r="C72" s="15" t="s">
        <v>364</v>
      </c>
      <c r="D72" s="15">
        <v>0.05</v>
      </c>
      <c r="E72" s="15">
        <v>51300</v>
      </c>
      <c r="F72" s="16">
        <v>2565</v>
      </c>
    </row>
    <row r="73" spans="1:6">
      <c r="B73" s="14" t="s">
        <v>371</v>
      </c>
      <c r="C73" s="15" t="s">
        <v>187</v>
      </c>
      <c r="D73" s="15">
        <v>1</v>
      </c>
      <c r="E73" s="15">
        <v>4264</v>
      </c>
      <c r="F73" s="16">
        <v>4264</v>
      </c>
    </row>
    <row r="74" spans="1:6">
      <c r="B74" s="14" t="s">
        <v>372</v>
      </c>
      <c r="C74" s="15" t="s">
        <v>187</v>
      </c>
      <c r="D74" s="15">
        <v>1</v>
      </c>
      <c r="E74" s="15">
        <v>3800</v>
      </c>
      <c r="F74" s="16">
        <v>3800</v>
      </c>
    </row>
    <row r="75" spans="1:6">
      <c r="B75" s="14"/>
      <c r="C75" s="15"/>
      <c r="D75" s="15"/>
      <c r="E75" s="15"/>
      <c r="F75" s="16"/>
    </row>
    <row r="76" spans="1:6" ht="15" thickBot="1">
      <c r="B76" s="20"/>
      <c r="C76" s="21"/>
      <c r="D76" s="21"/>
      <c r="E76" s="22" t="s">
        <v>110</v>
      </c>
      <c r="F76" s="23">
        <v>61929</v>
      </c>
    </row>
    <row r="77" spans="1:6">
      <c r="B77" s="141"/>
      <c r="C77" s="141"/>
      <c r="D77" s="141"/>
      <c r="E77" s="142" t="s">
        <v>2170</v>
      </c>
      <c r="F77" s="143">
        <v>84533</v>
      </c>
    </row>
    <row r="78" spans="1:6" ht="15" thickBot="1"/>
    <row r="79" spans="1:6" ht="27" customHeight="1">
      <c r="A79" t="s">
        <v>2199</v>
      </c>
      <c r="B79" s="13" t="s">
        <v>343</v>
      </c>
      <c r="C79" s="337" t="s">
        <v>373</v>
      </c>
      <c r="D79" s="338"/>
      <c r="E79" s="338"/>
      <c r="F79" s="339"/>
    </row>
    <row r="80" spans="1:6">
      <c r="B80" s="14" t="s">
        <v>1</v>
      </c>
      <c r="C80" s="15" t="s">
        <v>17</v>
      </c>
      <c r="D80" s="15"/>
      <c r="E80" s="15"/>
      <c r="F80" s="16"/>
    </row>
    <row r="81" spans="1:6">
      <c r="B81" s="14" t="s">
        <v>344</v>
      </c>
      <c r="C81" s="25">
        <v>18176</v>
      </c>
      <c r="D81" s="15"/>
      <c r="E81" s="15"/>
      <c r="F81" s="16"/>
    </row>
    <row r="82" spans="1:6">
      <c r="B82" s="14"/>
      <c r="D82" s="15"/>
      <c r="E82" s="15"/>
      <c r="F82" s="16"/>
    </row>
    <row r="83" spans="1:6">
      <c r="B83" s="17" t="s">
        <v>345</v>
      </c>
      <c r="C83" s="18" t="s">
        <v>346</v>
      </c>
      <c r="D83" s="18" t="s">
        <v>184</v>
      </c>
      <c r="E83" s="18" t="s">
        <v>347</v>
      </c>
      <c r="F83" s="19" t="s">
        <v>348</v>
      </c>
    </row>
    <row r="84" spans="1:6">
      <c r="B84" s="14" t="s">
        <v>361</v>
      </c>
      <c r="C84" s="15" t="s">
        <v>358</v>
      </c>
      <c r="D84" s="15">
        <v>0.03</v>
      </c>
      <c r="E84" s="15">
        <v>145000</v>
      </c>
      <c r="F84" s="16">
        <v>4350</v>
      </c>
    </row>
    <row r="85" spans="1:6">
      <c r="B85" s="14" t="s">
        <v>362</v>
      </c>
      <c r="C85" s="15" t="s">
        <v>358</v>
      </c>
      <c r="D85" s="15">
        <v>4.4999999999999998E-2</v>
      </c>
      <c r="E85" s="15">
        <v>105000</v>
      </c>
      <c r="F85" s="16">
        <v>4725</v>
      </c>
    </row>
    <row r="86" spans="1:6">
      <c r="B86" s="14"/>
      <c r="C86" s="15"/>
      <c r="D86" s="15"/>
      <c r="E86" s="15"/>
      <c r="F86" s="16">
        <v>0</v>
      </c>
    </row>
    <row r="87" spans="1:6">
      <c r="B87" t="s">
        <v>374</v>
      </c>
      <c r="C87" s="15" t="s">
        <v>375</v>
      </c>
      <c r="D87" s="15">
        <v>0.08</v>
      </c>
      <c r="E87" s="15">
        <v>55000</v>
      </c>
      <c r="F87" s="16">
        <v>4400</v>
      </c>
    </row>
    <row r="88" spans="1:6">
      <c r="B88" s="14"/>
      <c r="C88" s="15"/>
      <c r="D88" s="15">
        <v>0.02</v>
      </c>
      <c r="E88" s="15">
        <v>35000</v>
      </c>
      <c r="F88" s="16">
        <v>700</v>
      </c>
    </row>
    <row r="89" spans="1:6">
      <c r="B89" s="14" t="s">
        <v>363</v>
      </c>
      <c r="C89" s="15" t="s">
        <v>364</v>
      </c>
      <c r="D89" s="15">
        <v>0.05</v>
      </c>
      <c r="E89" s="15">
        <v>9080</v>
      </c>
      <c r="F89" s="16">
        <v>454</v>
      </c>
    </row>
    <row r="90" spans="1:6">
      <c r="B90" t="s">
        <v>376</v>
      </c>
      <c r="C90" s="15" t="s">
        <v>187</v>
      </c>
      <c r="D90" s="15">
        <v>1</v>
      </c>
      <c r="E90" s="15">
        <v>3547</v>
      </c>
      <c r="F90" s="16">
        <v>3547</v>
      </c>
    </row>
    <row r="91" spans="1:6">
      <c r="B91" s="14"/>
      <c r="C91" s="15"/>
      <c r="D91" s="15"/>
      <c r="E91" s="15"/>
      <c r="F91" s="16"/>
    </row>
    <row r="92" spans="1:6" ht="15" thickBot="1">
      <c r="B92" s="20"/>
      <c r="C92" s="21"/>
      <c r="D92" s="21"/>
      <c r="E92" s="22" t="s">
        <v>110</v>
      </c>
      <c r="F92" s="23">
        <v>18176</v>
      </c>
    </row>
    <row r="93" spans="1:6">
      <c r="B93" s="141"/>
      <c r="C93" s="141"/>
      <c r="D93" s="141"/>
      <c r="E93" s="142" t="s">
        <v>2170</v>
      </c>
      <c r="F93" s="143">
        <v>24810</v>
      </c>
    </row>
    <row r="95" spans="1:6" ht="27" customHeight="1">
      <c r="A95" t="s">
        <v>2200</v>
      </c>
      <c r="B95" s="26" t="s">
        <v>343</v>
      </c>
      <c r="C95" s="330" t="s">
        <v>377</v>
      </c>
      <c r="D95" s="330"/>
      <c r="E95" s="330"/>
      <c r="F95" s="330"/>
    </row>
    <row r="96" spans="1:6">
      <c r="B96" s="15" t="s">
        <v>1</v>
      </c>
      <c r="C96" s="15" t="s">
        <v>17</v>
      </c>
      <c r="D96" s="15"/>
      <c r="E96" s="15"/>
      <c r="F96" s="15"/>
    </row>
    <row r="97" spans="2:6">
      <c r="B97" s="15" t="s">
        <v>344</v>
      </c>
      <c r="C97" s="27">
        <v>91405</v>
      </c>
      <c r="D97" s="15"/>
      <c r="E97" s="15"/>
      <c r="F97" s="15"/>
    </row>
    <row r="98" spans="2:6">
      <c r="B98" s="15"/>
      <c r="C98" s="15"/>
      <c r="D98" s="15"/>
      <c r="E98" s="15"/>
      <c r="F98" s="15"/>
    </row>
    <row r="99" spans="2:6">
      <c r="B99" s="28" t="s">
        <v>345</v>
      </c>
      <c r="C99" s="28" t="s">
        <v>346</v>
      </c>
      <c r="D99" s="29" t="s">
        <v>184</v>
      </c>
      <c r="E99" s="29" t="s">
        <v>347</v>
      </c>
      <c r="F99" s="29" t="s">
        <v>348</v>
      </c>
    </row>
    <row r="100" spans="2:6">
      <c r="B100" s="30" t="s">
        <v>378</v>
      </c>
      <c r="C100" s="30" t="s">
        <v>379</v>
      </c>
      <c r="D100" s="31">
        <v>1.05</v>
      </c>
      <c r="E100" s="32">
        <v>59000</v>
      </c>
      <c r="F100" s="32">
        <v>61950</v>
      </c>
    </row>
    <row r="101" spans="2:6">
      <c r="B101" s="18"/>
      <c r="C101" s="18"/>
      <c r="D101" s="18"/>
      <c r="E101" s="18"/>
      <c r="F101" s="32"/>
    </row>
    <row r="102" spans="2:6">
      <c r="B102" s="33" t="s">
        <v>380</v>
      </c>
      <c r="C102" s="33" t="s">
        <v>379</v>
      </c>
      <c r="D102" s="33">
        <v>1</v>
      </c>
      <c r="E102" s="34">
        <v>14500</v>
      </c>
      <c r="F102" s="32">
        <v>14500</v>
      </c>
    </row>
    <row r="103" spans="2:6">
      <c r="B103" s="33" t="s">
        <v>381</v>
      </c>
      <c r="C103" s="33" t="s">
        <v>379</v>
      </c>
      <c r="D103" s="33">
        <v>1</v>
      </c>
      <c r="E103" s="34">
        <v>4200</v>
      </c>
      <c r="F103" s="32">
        <v>4200</v>
      </c>
    </row>
    <row r="104" spans="2:6">
      <c r="B104" s="15"/>
      <c r="C104" s="15"/>
      <c r="D104" s="15"/>
      <c r="E104" s="15"/>
      <c r="F104" s="32"/>
    </row>
    <row r="105" spans="2:6">
      <c r="B105" s="15" t="s">
        <v>362</v>
      </c>
      <c r="C105" s="15" t="s">
        <v>358</v>
      </c>
      <c r="D105" s="15">
        <v>0.04</v>
      </c>
      <c r="E105" s="35">
        <v>105000</v>
      </c>
      <c r="F105" s="32">
        <v>4200</v>
      </c>
    </row>
    <row r="106" spans="2:6">
      <c r="B106" s="15" t="s">
        <v>382</v>
      </c>
      <c r="C106" s="15" t="s">
        <v>375</v>
      </c>
      <c r="D106" s="15">
        <v>7.0000000000000007E-2</v>
      </c>
      <c r="E106" s="35">
        <v>55000</v>
      </c>
      <c r="F106" s="32">
        <v>3850.0000000000005</v>
      </c>
    </row>
    <row r="107" spans="2:6">
      <c r="B107" s="15" t="s">
        <v>363</v>
      </c>
      <c r="C107" s="15" t="s">
        <v>364</v>
      </c>
      <c r="D107" s="36">
        <v>0.05</v>
      </c>
      <c r="E107" s="15" t="s">
        <v>383</v>
      </c>
      <c r="F107" s="35">
        <v>210</v>
      </c>
    </row>
    <row r="108" spans="2:6">
      <c r="B108" s="15" t="s">
        <v>384</v>
      </c>
      <c r="C108" s="15" t="s">
        <v>379</v>
      </c>
      <c r="D108" s="15">
        <v>1</v>
      </c>
      <c r="E108" s="35">
        <v>2495</v>
      </c>
      <c r="F108" s="35">
        <v>2495</v>
      </c>
    </row>
    <row r="109" spans="2:6">
      <c r="B109" s="15"/>
      <c r="C109" s="15"/>
      <c r="D109" s="15"/>
      <c r="E109" s="15"/>
      <c r="F109" s="15"/>
    </row>
    <row r="110" spans="2:6">
      <c r="B110" s="15"/>
      <c r="C110" s="15"/>
      <c r="D110" s="15"/>
      <c r="E110" s="15"/>
      <c r="F110" s="15"/>
    </row>
    <row r="111" spans="2:6">
      <c r="B111" s="37"/>
      <c r="C111" s="37"/>
      <c r="D111" s="37"/>
      <c r="E111" s="38" t="s">
        <v>110</v>
      </c>
      <c r="F111" s="39">
        <v>91405</v>
      </c>
    </row>
    <row r="112" spans="2:6">
      <c r="B112" s="141"/>
      <c r="C112" s="141"/>
      <c r="D112" s="141"/>
      <c r="E112" s="142" t="s">
        <v>2170</v>
      </c>
      <c r="F112" s="143">
        <v>124768</v>
      </c>
    </row>
    <row r="114" spans="1:6" ht="27" customHeight="1">
      <c r="A114" t="s">
        <v>2201</v>
      </c>
      <c r="B114" s="26" t="s">
        <v>343</v>
      </c>
      <c r="C114" s="330" t="s">
        <v>385</v>
      </c>
      <c r="D114" s="330"/>
      <c r="E114" s="330"/>
      <c r="F114" s="330"/>
    </row>
    <row r="115" spans="1:6">
      <c r="B115" s="15" t="s">
        <v>1</v>
      </c>
      <c r="C115" s="15" t="s">
        <v>17</v>
      </c>
      <c r="D115" s="15"/>
      <c r="E115" s="15"/>
      <c r="F115" s="15"/>
    </row>
    <row r="116" spans="1:6">
      <c r="B116" s="15" t="s">
        <v>344</v>
      </c>
      <c r="C116" s="27">
        <v>113516</v>
      </c>
      <c r="D116" s="15"/>
      <c r="E116" s="15"/>
      <c r="F116" s="15"/>
    </row>
    <row r="117" spans="1:6">
      <c r="B117" s="15"/>
      <c r="C117" s="15"/>
      <c r="D117" s="15"/>
      <c r="E117" s="15"/>
      <c r="F117" s="15"/>
    </row>
    <row r="118" spans="1:6">
      <c r="B118" s="28" t="s">
        <v>345</v>
      </c>
      <c r="C118" s="28" t="s">
        <v>346</v>
      </c>
      <c r="D118" s="29" t="s">
        <v>184</v>
      </c>
      <c r="E118" s="29" t="s">
        <v>347</v>
      </c>
      <c r="F118" s="29" t="s">
        <v>348</v>
      </c>
    </row>
    <row r="119" spans="1:6">
      <c r="B119" s="30" t="s">
        <v>386</v>
      </c>
      <c r="C119" s="30" t="s">
        <v>379</v>
      </c>
      <c r="D119" s="31">
        <v>1.1499999999999999</v>
      </c>
      <c r="E119" s="32">
        <v>48000</v>
      </c>
      <c r="F119" s="32">
        <v>55200</v>
      </c>
    </row>
    <row r="120" spans="1:6">
      <c r="B120" s="18"/>
      <c r="C120" s="18"/>
      <c r="D120" s="18"/>
      <c r="E120" s="18"/>
      <c r="F120" s="32"/>
    </row>
    <row r="121" spans="1:6">
      <c r="B121" s="33" t="s">
        <v>345</v>
      </c>
      <c r="C121" s="33" t="s">
        <v>346</v>
      </c>
      <c r="D121" s="33" t="s">
        <v>184</v>
      </c>
      <c r="E121" s="34" t="s">
        <v>347</v>
      </c>
      <c r="F121" s="32" t="s">
        <v>348</v>
      </c>
    </row>
    <row r="122" spans="1:6">
      <c r="B122" s="33" t="s">
        <v>387</v>
      </c>
      <c r="C122" s="33" t="s">
        <v>379</v>
      </c>
      <c r="D122" s="33">
        <v>1</v>
      </c>
      <c r="E122" s="34">
        <v>24000</v>
      </c>
      <c r="F122" s="32">
        <v>24000</v>
      </c>
    </row>
    <row r="123" spans="1:6">
      <c r="B123" s="15" t="s">
        <v>388</v>
      </c>
      <c r="C123" s="15" t="s">
        <v>379</v>
      </c>
      <c r="D123" s="15">
        <v>1</v>
      </c>
      <c r="E123" s="35">
        <v>5500</v>
      </c>
      <c r="F123" s="32">
        <v>5500</v>
      </c>
    </row>
    <row r="124" spans="1:6">
      <c r="B124" s="15"/>
      <c r="C124" s="15"/>
      <c r="D124" s="15"/>
      <c r="E124" s="35"/>
      <c r="F124" s="32"/>
    </row>
    <row r="125" spans="1:6">
      <c r="B125" s="15"/>
      <c r="C125" s="15"/>
      <c r="D125" s="15"/>
      <c r="E125" s="35"/>
      <c r="F125" s="32"/>
    </row>
    <row r="126" spans="1:6">
      <c r="B126" s="15" t="s">
        <v>345</v>
      </c>
      <c r="C126" s="15" t="s">
        <v>346</v>
      </c>
      <c r="D126" s="15" t="s">
        <v>184</v>
      </c>
      <c r="E126" s="35" t="s">
        <v>347</v>
      </c>
      <c r="F126" s="32" t="s">
        <v>348</v>
      </c>
    </row>
    <row r="127" spans="1:6">
      <c r="B127" s="15" t="s">
        <v>361</v>
      </c>
      <c r="C127" s="15" t="s">
        <v>358</v>
      </c>
      <c r="D127" s="15">
        <v>0.03</v>
      </c>
      <c r="E127" s="35">
        <v>145000</v>
      </c>
      <c r="F127" s="32">
        <v>4350</v>
      </c>
    </row>
    <row r="128" spans="1:6">
      <c r="B128" s="15" t="s">
        <v>362</v>
      </c>
      <c r="C128" s="15" t="s">
        <v>358</v>
      </c>
      <c r="D128" s="15">
        <v>0.05</v>
      </c>
      <c r="E128" s="35">
        <v>105000</v>
      </c>
      <c r="F128" s="32">
        <v>5250</v>
      </c>
    </row>
    <row r="129" spans="1:6">
      <c r="B129" s="15" t="s">
        <v>374</v>
      </c>
      <c r="C129" s="15" t="s">
        <v>375</v>
      </c>
      <c r="D129" s="15">
        <v>0.1</v>
      </c>
      <c r="E129" s="35">
        <v>55000</v>
      </c>
      <c r="F129" s="32">
        <v>5500</v>
      </c>
    </row>
    <row r="130" spans="1:6">
      <c r="B130" s="15" t="s">
        <v>389</v>
      </c>
      <c r="C130" s="15" t="s">
        <v>375</v>
      </c>
      <c r="D130" s="15">
        <v>0.03</v>
      </c>
      <c r="E130" s="35">
        <v>35000</v>
      </c>
      <c r="F130" s="32">
        <v>1050</v>
      </c>
    </row>
    <row r="131" spans="1:6">
      <c r="B131" s="15" t="s">
        <v>363</v>
      </c>
      <c r="C131" s="15" t="s">
        <v>364</v>
      </c>
      <c r="D131" s="36">
        <v>0.05</v>
      </c>
      <c r="E131" s="35" t="s">
        <v>383</v>
      </c>
      <c r="F131" s="32">
        <v>480</v>
      </c>
    </row>
    <row r="132" spans="1:6">
      <c r="B132" s="15" t="s">
        <v>384</v>
      </c>
      <c r="C132" s="15" t="s">
        <v>379</v>
      </c>
      <c r="D132" s="36">
        <v>1</v>
      </c>
      <c r="E132" s="35">
        <v>12186</v>
      </c>
      <c r="F132" s="35">
        <v>12186</v>
      </c>
    </row>
    <row r="133" spans="1:6">
      <c r="B133" s="15"/>
      <c r="C133" s="15"/>
      <c r="D133" s="15"/>
      <c r="E133" s="35"/>
      <c r="F133" s="35"/>
    </row>
    <row r="134" spans="1:6">
      <c r="B134" s="15"/>
      <c r="C134" s="15"/>
      <c r="D134" s="15"/>
      <c r="E134" s="15"/>
      <c r="F134" s="15"/>
    </row>
    <row r="135" spans="1:6">
      <c r="B135" s="15"/>
      <c r="C135" s="15"/>
      <c r="D135" s="15"/>
      <c r="E135" s="15"/>
      <c r="F135" s="15"/>
    </row>
    <row r="136" spans="1:6">
      <c r="B136" s="37"/>
      <c r="C136" s="37"/>
      <c r="D136" s="37"/>
      <c r="E136" s="38" t="s">
        <v>110</v>
      </c>
      <c r="F136" s="39">
        <v>113516</v>
      </c>
    </row>
    <row r="137" spans="1:6">
      <c r="B137" s="141"/>
      <c r="C137" s="141"/>
      <c r="D137" s="141"/>
      <c r="E137" s="142" t="s">
        <v>2170</v>
      </c>
      <c r="F137" s="143">
        <v>154949</v>
      </c>
    </row>
    <row r="139" spans="1:6" ht="27" customHeight="1">
      <c r="A139" t="s">
        <v>2202</v>
      </c>
      <c r="B139" s="26" t="s">
        <v>343</v>
      </c>
      <c r="C139" s="330" t="s">
        <v>390</v>
      </c>
      <c r="D139" s="330"/>
      <c r="E139" s="330"/>
      <c r="F139" s="330"/>
    </row>
    <row r="140" spans="1:6">
      <c r="B140" s="15" t="s">
        <v>1</v>
      </c>
      <c r="C140" s="15" t="s">
        <v>17</v>
      </c>
      <c r="D140" s="15"/>
      <c r="E140" s="15"/>
      <c r="F140" s="15"/>
    </row>
    <row r="141" spans="1:6">
      <c r="B141" s="15" t="s">
        <v>344</v>
      </c>
      <c r="C141" s="27">
        <v>41387</v>
      </c>
      <c r="D141" s="15"/>
      <c r="E141" s="15"/>
      <c r="F141" s="15"/>
    </row>
    <row r="142" spans="1:6">
      <c r="B142" s="15"/>
      <c r="C142" s="15"/>
      <c r="D142" s="15"/>
      <c r="E142" s="15"/>
      <c r="F142" s="15"/>
    </row>
    <row r="143" spans="1:6">
      <c r="B143" s="28" t="s">
        <v>345</v>
      </c>
      <c r="C143" s="28" t="s">
        <v>346</v>
      </c>
      <c r="D143" s="29" t="s">
        <v>184</v>
      </c>
      <c r="E143" s="29" t="s">
        <v>347</v>
      </c>
      <c r="F143" s="29" t="s">
        <v>348</v>
      </c>
    </row>
    <row r="144" spans="1:6">
      <c r="B144" s="30" t="s">
        <v>361</v>
      </c>
      <c r="C144" s="30" t="s">
        <v>358</v>
      </c>
      <c r="D144" s="31">
        <v>0.04</v>
      </c>
      <c r="E144" s="32">
        <v>145000</v>
      </c>
      <c r="F144" s="32">
        <v>5800</v>
      </c>
    </row>
    <row r="145" spans="2:6">
      <c r="B145" s="18" t="s">
        <v>362</v>
      </c>
      <c r="C145" s="18" t="s">
        <v>358</v>
      </c>
      <c r="D145" s="18">
        <v>0.12</v>
      </c>
      <c r="E145" s="40">
        <v>105000</v>
      </c>
      <c r="F145" s="32">
        <v>12600</v>
      </c>
    </row>
    <row r="146" spans="2:6">
      <c r="B146" s="33"/>
      <c r="C146" s="33"/>
      <c r="D146" s="33"/>
      <c r="E146" s="34"/>
      <c r="F146" s="32"/>
    </row>
    <row r="147" spans="2:6">
      <c r="B147" s="33" t="s">
        <v>345</v>
      </c>
      <c r="C147" s="33" t="s">
        <v>346</v>
      </c>
      <c r="D147" s="33" t="s">
        <v>184</v>
      </c>
      <c r="E147" s="34" t="s">
        <v>347</v>
      </c>
      <c r="F147" s="32" t="s">
        <v>348</v>
      </c>
    </row>
    <row r="148" spans="2:6">
      <c r="B148" s="15" t="s">
        <v>391</v>
      </c>
      <c r="C148" s="15" t="s">
        <v>392</v>
      </c>
      <c r="D148" s="15">
        <v>1</v>
      </c>
      <c r="E148" s="35">
        <v>14500</v>
      </c>
      <c r="F148" s="32">
        <v>14500</v>
      </c>
    </row>
    <row r="149" spans="2:6">
      <c r="B149" s="15" t="s">
        <v>393</v>
      </c>
      <c r="C149" s="15" t="s">
        <v>379</v>
      </c>
      <c r="D149" s="15">
        <v>1</v>
      </c>
      <c r="E149" s="35">
        <v>2200</v>
      </c>
      <c r="F149" s="32">
        <v>2200</v>
      </c>
    </row>
    <row r="150" spans="2:6">
      <c r="B150" s="15"/>
      <c r="C150" s="15"/>
      <c r="D150" s="15"/>
      <c r="E150" s="35"/>
      <c r="F150" s="32"/>
    </row>
    <row r="151" spans="2:6">
      <c r="B151" s="15" t="s">
        <v>345</v>
      </c>
      <c r="C151" s="15" t="s">
        <v>346</v>
      </c>
      <c r="D151" s="15" t="s">
        <v>184</v>
      </c>
      <c r="F151" s="35" t="s">
        <v>348</v>
      </c>
    </row>
    <row r="152" spans="2:6">
      <c r="B152" s="15" t="s">
        <v>394</v>
      </c>
      <c r="C152" s="15" t="s">
        <v>364</v>
      </c>
      <c r="D152" s="36">
        <v>0.05</v>
      </c>
      <c r="F152" s="35">
        <v>920</v>
      </c>
    </row>
    <row r="153" spans="2:6">
      <c r="B153" s="15" t="s">
        <v>395</v>
      </c>
      <c r="C153" s="15" t="s">
        <v>379</v>
      </c>
      <c r="D153" s="15">
        <v>1</v>
      </c>
      <c r="F153" s="35">
        <v>5367</v>
      </c>
    </row>
    <row r="154" spans="2:6">
      <c r="B154" s="15"/>
      <c r="C154" s="15"/>
      <c r="D154" s="15"/>
      <c r="E154" s="35"/>
      <c r="F154" s="32"/>
    </row>
    <row r="155" spans="2:6">
      <c r="B155" s="15"/>
      <c r="C155" s="15"/>
      <c r="D155" s="15"/>
      <c r="E155" s="35"/>
      <c r="F155" s="32"/>
    </row>
    <row r="156" spans="2:6">
      <c r="B156" s="15"/>
      <c r="C156" s="15"/>
      <c r="D156" s="36"/>
      <c r="E156" s="35"/>
      <c r="F156" s="32"/>
    </row>
    <row r="157" spans="2:6">
      <c r="B157" s="15"/>
      <c r="C157" s="15"/>
      <c r="D157" s="36"/>
      <c r="E157" s="35"/>
      <c r="F157" s="35"/>
    </row>
    <row r="158" spans="2:6">
      <c r="B158" s="15"/>
      <c r="C158" s="15"/>
      <c r="D158" s="15"/>
      <c r="E158" s="35"/>
      <c r="F158" s="35"/>
    </row>
    <row r="159" spans="2:6">
      <c r="B159" s="15"/>
      <c r="C159" s="15"/>
      <c r="D159" s="15"/>
      <c r="E159" s="15"/>
      <c r="F159" s="15"/>
    </row>
    <row r="160" spans="2:6">
      <c r="B160" s="15"/>
      <c r="C160" s="15"/>
      <c r="D160" s="15"/>
      <c r="E160" s="15"/>
      <c r="F160" s="15"/>
    </row>
    <row r="161" spans="1:6">
      <c r="B161" s="37"/>
      <c r="C161" s="37"/>
      <c r="D161" s="37"/>
      <c r="E161" s="38" t="s">
        <v>110</v>
      </c>
      <c r="F161" s="39">
        <v>41387</v>
      </c>
    </row>
    <row r="162" spans="1:6">
      <c r="B162" s="141"/>
      <c r="C162" s="141"/>
      <c r="D162" s="141"/>
      <c r="E162" s="142" t="s">
        <v>2170</v>
      </c>
      <c r="F162" s="143">
        <v>56493</v>
      </c>
    </row>
    <row r="163" spans="1:6">
      <c r="A163" t="s">
        <v>2203</v>
      </c>
    </row>
    <row r="164" spans="1:6" ht="27" customHeight="1">
      <c r="B164" s="26" t="s">
        <v>343</v>
      </c>
      <c r="C164" s="330" t="s">
        <v>396</v>
      </c>
      <c r="D164" s="330"/>
      <c r="E164" s="330"/>
      <c r="F164" s="330"/>
    </row>
    <row r="165" spans="1:6">
      <c r="B165" s="15" t="s">
        <v>1</v>
      </c>
      <c r="C165" s="15" t="s">
        <v>17</v>
      </c>
      <c r="D165" s="15"/>
      <c r="E165" s="15"/>
      <c r="F165" s="15"/>
    </row>
    <row r="166" spans="1:6">
      <c r="B166" s="15" t="s">
        <v>344</v>
      </c>
      <c r="C166" s="27">
        <v>33541</v>
      </c>
      <c r="D166" s="15"/>
      <c r="E166" s="15"/>
      <c r="F166" s="15"/>
    </row>
    <row r="167" spans="1:6">
      <c r="B167" s="15"/>
      <c r="C167" s="15"/>
      <c r="D167" s="15"/>
      <c r="E167" s="15"/>
      <c r="F167" s="15"/>
    </row>
    <row r="168" spans="1:6">
      <c r="B168" s="28" t="s">
        <v>345</v>
      </c>
      <c r="C168" s="28" t="s">
        <v>346</v>
      </c>
      <c r="D168" s="29" t="s">
        <v>184</v>
      </c>
      <c r="E168" s="29" t="s">
        <v>347</v>
      </c>
      <c r="F168" s="29" t="s">
        <v>348</v>
      </c>
    </row>
    <row r="169" spans="1:6">
      <c r="B169" s="30" t="s">
        <v>361</v>
      </c>
      <c r="C169" s="30" t="s">
        <v>358</v>
      </c>
      <c r="D169" s="31">
        <v>0.06</v>
      </c>
      <c r="E169" s="32">
        <v>145000</v>
      </c>
      <c r="F169" s="32">
        <v>8700</v>
      </c>
    </row>
    <row r="170" spans="1:6">
      <c r="B170" s="33" t="s">
        <v>362</v>
      </c>
      <c r="C170" s="33" t="s">
        <v>358</v>
      </c>
      <c r="D170" s="33">
        <v>0.14000000000000001</v>
      </c>
      <c r="E170" s="34">
        <v>105000</v>
      </c>
      <c r="F170" s="32">
        <v>14700</v>
      </c>
    </row>
    <row r="171" spans="1:6">
      <c r="B171" s="33"/>
      <c r="C171" s="33"/>
      <c r="D171" s="33"/>
      <c r="E171" s="34"/>
      <c r="F171" s="32"/>
    </row>
    <row r="172" spans="1:6">
      <c r="B172" s="33"/>
      <c r="C172" s="33"/>
      <c r="D172" s="33"/>
      <c r="E172" s="34"/>
      <c r="F172" s="32"/>
    </row>
    <row r="173" spans="1:6">
      <c r="B173" s="33" t="s">
        <v>345</v>
      </c>
      <c r="C173" s="33" t="s">
        <v>346</v>
      </c>
      <c r="D173" s="33" t="s">
        <v>184</v>
      </c>
      <c r="E173" s="34"/>
      <c r="F173" s="32" t="s">
        <v>348</v>
      </c>
    </row>
    <row r="174" spans="1:6">
      <c r="B174" s="33" t="s">
        <v>397</v>
      </c>
      <c r="C174" s="33" t="s">
        <v>364</v>
      </c>
      <c r="D174" s="33">
        <v>0.05</v>
      </c>
      <c r="E174" s="34"/>
      <c r="F174" s="32">
        <v>1170</v>
      </c>
    </row>
    <row r="175" spans="1:6">
      <c r="B175" s="33"/>
      <c r="C175" s="33"/>
      <c r="D175" s="33"/>
      <c r="E175" s="34"/>
      <c r="F175" s="32"/>
    </row>
    <row r="176" spans="1:6">
      <c r="B176" s="33" t="s">
        <v>345</v>
      </c>
      <c r="C176" s="33" t="s">
        <v>346</v>
      </c>
      <c r="D176" s="33" t="s">
        <v>184</v>
      </c>
      <c r="E176" s="34"/>
      <c r="F176" s="32" t="s">
        <v>348</v>
      </c>
    </row>
    <row r="177" spans="1:6">
      <c r="B177" s="33" t="s">
        <v>398</v>
      </c>
      <c r="C177" s="33" t="s">
        <v>379</v>
      </c>
      <c r="D177" s="33">
        <v>1</v>
      </c>
      <c r="E177" s="34"/>
      <c r="F177" s="32">
        <v>5271</v>
      </c>
    </row>
    <row r="178" spans="1:6">
      <c r="B178" s="33" t="s">
        <v>399</v>
      </c>
      <c r="C178" s="33" t="s">
        <v>379</v>
      </c>
      <c r="D178" s="33">
        <v>1</v>
      </c>
      <c r="E178" s="34"/>
      <c r="F178" s="32">
        <v>3700</v>
      </c>
    </row>
    <row r="179" spans="1:6">
      <c r="B179" s="33"/>
      <c r="C179" s="33"/>
      <c r="D179" s="33"/>
      <c r="E179" s="34"/>
      <c r="F179" s="32"/>
    </row>
    <row r="180" spans="1:6">
      <c r="B180" s="33"/>
      <c r="C180" s="33"/>
      <c r="D180" s="33"/>
      <c r="E180" s="34"/>
      <c r="F180" s="32"/>
    </row>
    <row r="181" spans="1:6">
      <c r="B181" s="33"/>
      <c r="C181" s="33"/>
      <c r="D181" s="33"/>
      <c r="E181" s="34"/>
      <c r="F181" s="32"/>
    </row>
    <row r="182" spans="1:6">
      <c r="B182" s="15"/>
      <c r="C182" s="15"/>
      <c r="D182" s="36"/>
      <c r="E182" s="35"/>
      <c r="F182" s="35"/>
    </row>
    <row r="183" spans="1:6">
      <c r="B183" s="15"/>
      <c r="C183" s="15"/>
      <c r="D183" s="15"/>
      <c r="E183" s="35"/>
      <c r="F183" s="35"/>
    </row>
    <row r="184" spans="1:6">
      <c r="B184" s="15"/>
      <c r="C184" s="15"/>
      <c r="D184" s="15"/>
      <c r="E184" s="15"/>
      <c r="F184" s="15"/>
    </row>
    <row r="185" spans="1:6">
      <c r="B185" s="15"/>
      <c r="C185" s="15"/>
      <c r="D185" s="15"/>
      <c r="E185" s="15"/>
      <c r="F185" s="15"/>
    </row>
    <row r="186" spans="1:6">
      <c r="B186" s="37"/>
      <c r="C186" s="37"/>
      <c r="D186" s="37"/>
      <c r="E186" s="38" t="s">
        <v>110</v>
      </c>
      <c r="F186" s="39">
        <v>33541</v>
      </c>
    </row>
    <row r="187" spans="1:6">
      <c r="B187" s="141"/>
      <c r="C187" s="141"/>
      <c r="D187" s="141"/>
      <c r="E187" s="142" t="s">
        <v>2170</v>
      </c>
      <c r="F187" s="143">
        <v>45783</v>
      </c>
    </row>
    <row r="190" spans="1:6" ht="27" customHeight="1">
      <c r="A190" t="s">
        <v>2204</v>
      </c>
      <c r="B190" s="26" t="s">
        <v>343</v>
      </c>
      <c r="C190" s="330" t="s">
        <v>400</v>
      </c>
      <c r="D190" s="330"/>
      <c r="E190" s="330"/>
      <c r="F190" s="330"/>
    </row>
    <row r="191" spans="1:6">
      <c r="B191" s="15" t="s">
        <v>1</v>
      </c>
      <c r="C191" s="15" t="s">
        <v>17</v>
      </c>
      <c r="D191" s="15"/>
      <c r="E191" s="15"/>
      <c r="F191" s="15"/>
    </row>
    <row r="192" spans="1:6">
      <c r="B192" s="15" t="s">
        <v>344</v>
      </c>
      <c r="C192" s="27">
        <v>50315</v>
      </c>
      <c r="D192" s="15"/>
      <c r="E192" s="15"/>
      <c r="F192" s="15"/>
    </row>
    <row r="193" spans="2:6">
      <c r="B193" s="15"/>
      <c r="C193" s="15"/>
      <c r="D193" s="15"/>
      <c r="E193" s="15"/>
      <c r="F193" s="15"/>
    </row>
    <row r="194" spans="2:6">
      <c r="B194" s="28" t="s">
        <v>345</v>
      </c>
      <c r="C194" s="28" t="s">
        <v>346</v>
      </c>
      <c r="D194" s="29" t="s">
        <v>184</v>
      </c>
      <c r="E194" s="29" t="s">
        <v>347</v>
      </c>
      <c r="F194" s="29" t="s">
        <v>348</v>
      </c>
    </row>
    <row r="195" spans="2:6">
      <c r="B195" s="30" t="s">
        <v>361</v>
      </c>
      <c r="C195" s="30" t="s">
        <v>358</v>
      </c>
      <c r="D195" s="31">
        <v>0.11</v>
      </c>
      <c r="E195" s="32">
        <v>145000</v>
      </c>
      <c r="F195" s="32">
        <v>15950</v>
      </c>
    </row>
    <row r="196" spans="2:6">
      <c r="B196" s="33" t="s">
        <v>362</v>
      </c>
      <c r="C196" s="33" t="s">
        <v>358</v>
      </c>
      <c r="D196" s="33">
        <v>0.19</v>
      </c>
      <c r="E196" s="34">
        <v>105000</v>
      </c>
      <c r="F196" s="32">
        <v>19950</v>
      </c>
    </row>
    <row r="197" spans="2:6">
      <c r="B197" s="33"/>
      <c r="C197" s="33"/>
      <c r="D197" s="33"/>
      <c r="E197" s="32"/>
      <c r="F197" s="32"/>
    </row>
    <row r="198" spans="2:6">
      <c r="B198" s="33" t="s">
        <v>345</v>
      </c>
      <c r="C198" s="33" t="s">
        <v>346</v>
      </c>
      <c r="D198" s="33" t="s">
        <v>184</v>
      </c>
      <c r="E198" s="32"/>
      <c r="F198" s="34" t="s">
        <v>348</v>
      </c>
    </row>
    <row r="199" spans="2:6">
      <c r="B199" s="33" t="s">
        <v>397</v>
      </c>
      <c r="C199" s="33" t="s">
        <v>364</v>
      </c>
      <c r="D199" s="41">
        <v>0.05</v>
      </c>
      <c r="E199" s="32"/>
      <c r="F199" s="34">
        <v>1795</v>
      </c>
    </row>
    <row r="200" spans="2:6">
      <c r="B200" s="33"/>
      <c r="C200" s="33"/>
      <c r="D200" s="33"/>
      <c r="E200" s="32"/>
      <c r="F200" s="34"/>
    </row>
    <row r="201" spans="2:6">
      <c r="B201" s="33" t="s">
        <v>345</v>
      </c>
      <c r="C201" s="33" t="s">
        <v>346</v>
      </c>
      <c r="D201" s="33" t="s">
        <v>184</v>
      </c>
      <c r="E201" s="32"/>
      <c r="F201" s="34" t="s">
        <v>348</v>
      </c>
    </row>
    <row r="202" spans="2:6">
      <c r="B202" s="33" t="s">
        <v>401</v>
      </c>
      <c r="C202" s="33" t="s">
        <v>379</v>
      </c>
      <c r="D202" s="33">
        <v>1</v>
      </c>
      <c r="E202" s="32"/>
      <c r="F202" s="34">
        <v>7620</v>
      </c>
    </row>
    <row r="203" spans="2:6">
      <c r="B203" s="33" t="s">
        <v>402</v>
      </c>
      <c r="C203" s="33" t="s">
        <v>379</v>
      </c>
      <c r="D203" s="33">
        <v>1</v>
      </c>
      <c r="E203" s="32"/>
      <c r="F203" s="34">
        <v>5000</v>
      </c>
    </row>
    <row r="204" spans="2:6">
      <c r="B204" s="33"/>
      <c r="C204" s="33"/>
      <c r="D204" s="33"/>
      <c r="E204" s="32"/>
      <c r="F204" s="32"/>
    </row>
    <row r="205" spans="2:6">
      <c r="B205" s="15"/>
      <c r="C205" s="15"/>
      <c r="D205" s="15"/>
      <c r="E205" s="15"/>
      <c r="F205" s="15"/>
    </row>
    <row r="206" spans="2:6">
      <c r="B206" s="37"/>
      <c r="C206" s="37"/>
      <c r="D206" s="37"/>
      <c r="E206" s="38" t="s">
        <v>110</v>
      </c>
      <c r="F206" s="39">
        <v>50315</v>
      </c>
    </row>
    <row r="207" spans="2:6">
      <c r="B207" s="141"/>
      <c r="C207" s="141"/>
      <c r="D207" s="141"/>
      <c r="E207" s="142" t="s">
        <v>2170</v>
      </c>
      <c r="F207" s="143">
        <v>68680</v>
      </c>
    </row>
    <row r="209" spans="1:6" ht="23.25" customHeight="1">
      <c r="A209" t="s">
        <v>2205</v>
      </c>
      <c r="B209" s="26" t="s">
        <v>343</v>
      </c>
      <c r="C209" s="330" t="s">
        <v>403</v>
      </c>
      <c r="D209" s="330"/>
      <c r="E209" s="330"/>
      <c r="F209" s="330"/>
    </row>
    <row r="210" spans="1:6">
      <c r="B210" s="15" t="s">
        <v>1</v>
      </c>
      <c r="C210" s="15" t="s">
        <v>375</v>
      </c>
      <c r="D210" s="15"/>
      <c r="E210" s="15"/>
      <c r="F210" s="15"/>
    </row>
    <row r="211" spans="1:6">
      <c r="B211" s="15" t="s">
        <v>344</v>
      </c>
      <c r="C211" s="27">
        <v>16150</v>
      </c>
      <c r="D211" s="15"/>
      <c r="E211" s="15"/>
      <c r="F211" s="15"/>
    </row>
    <row r="212" spans="1:6">
      <c r="B212" s="15"/>
      <c r="C212" s="15"/>
      <c r="D212" s="15"/>
      <c r="E212" s="15"/>
      <c r="F212" s="15"/>
    </row>
    <row r="213" spans="1:6">
      <c r="B213" s="28" t="s">
        <v>345</v>
      </c>
      <c r="C213" s="28" t="s">
        <v>346</v>
      </c>
      <c r="D213" s="29" t="s">
        <v>184</v>
      </c>
      <c r="E213" s="29" t="s">
        <v>347</v>
      </c>
      <c r="F213" s="29" t="s">
        <v>348</v>
      </c>
    </row>
    <row r="214" spans="1:6">
      <c r="B214" s="30" t="s">
        <v>404</v>
      </c>
      <c r="C214" s="30" t="s">
        <v>375</v>
      </c>
      <c r="D214" s="31">
        <v>1</v>
      </c>
      <c r="E214" s="32">
        <v>6500</v>
      </c>
      <c r="F214" s="32">
        <v>6500</v>
      </c>
    </row>
    <row r="215" spans="1:6">
      <c r="B215" s="33" t="s">
        <v>405</v>
      </c>
      <c r="C215" s="33" t="s">
        <v>375</v>
      </c>
      <c r="D215" s="33">
        <v>1</v>
      </c>
      <c r="E215" s="34">
        <v>4200</v>
      </c>
      <c r="F215" s="32">
        <v>4200</v>
      </c>
    </row>
    <row r="216" spans="1:6">
      <c r="B216" s="33"/>
      <c r="C216" s="33"/>
      <c r="D216" s="33"/>
      <c r="E216" s="32"/>
      <c r="F216" s="32"/>
    </row>
    <row r="217" spans="1:6">
      <c r="B217" s="33" t="s">
        <v>345</v>
      </c>
      <c r="C217" s="33" t="s">
        <v>346</v>
      </c>
      <c r="D217" s="33" t="s">
        <v>184</v>
      </c>
      <c r="E217" s="32" t="s">
        <v>347</v>
      </c>
      <c r="F217" s="34" t="s">
        <v>348</v>
      </c>
    </row>
    <row r="218" spans="1:6">
      <c r="B218" s="33" t="s">
        <v>406</v>
      </c>
      <c r="C218" s="33" t="s">
        <v>375</v>
      </c>
      <c r="D218" s="41">
        <v>1</v>
      </c>
      <c r="E218" s="32">
        <v>3600</v>
      </c>
      <c r="F218" s="34">
        <v>3600</v>
      </c>
    </row>
    <row r="219" spans="1:6">
      <c r="B219" s="33"/>
      <c r="C219" s="33"/>
      <c r="D219" s="33"/>
      <c r="E219" s="32"/>
      <c r="F219" s="34"/>
    </row>
    <row r="220" spans="1:6">
      <c r="B220" s="33" t="s">
        <v>345</v>
      </c>
      <c r="C220" s="33" t="s">
        <v>346</v>
      </c>
      <c r="D220" s="33" t="s">
        <v>184</v>
      </c>
      <c r="F220" s="32" t="s">
        <v>348</v>
      </c>
    </row>
    <row r="221" spans="1:6">
      <c r="B221" s="33" t="s">
        <v>407</v>
      </c>
      <c r="C221" s="33" t="s">
        <v>375</v>
      </c>
      <c r="D221" s="33">
        <v>1</v>
      </c>
      <c r="F221" s="32">
        <v>1850</v>
      </c>
    </row>
    <row r="222" spans="1:6">
      <c r="B222" s="33"/>
      <c r="C222" s="33"/>
      <c r="D222" s="33"/>
      <c r="E222" s="32"/>
      <c r="F222" s="34"/>
    </row>
    <row r="223" spans="1:6">
      <c r="B223" s="15"/>
      <c r="C223" s="15"/>
      <c r="D223" s="15"/>
      <c r="E223" s="15"/>
      <c r="F223" s="15"/>
    </row>
    <row r="224" spans="1:6">
      <c r="B224" s="15"/>
      <c r="C224" s="15"/>
      <c r="D224" s="15"/>
      <c r="E224" s="15"/>
      <c r="F224" s="15"/>
    </row>
    <row r="225" spans="1:6">
      <c r="B225" s="37"/>
      <c r="C225" s="37"/>
      <c r="D225" s="37"/>
      <c r="E225" s="38" t="s">
        <v>110</v>
      </c>
      <c r="F225" s="39">
        <v>16150</v>
      </c>
    </row>
    <row r="226" spans="1:6">
      <c r="B226" s="141"/>
      <c r="C226" s="141"/>
      <c r="D226" s="141"/>
      <c r="E226" s="142" t="s">
        <v>2170</v>
      </c>
      <c r="F226" s="143">
        <v>22045</v>
      </c>
    </row>
    <row r="228" spans="1:6" ht="23.25" customHeight="1">
      <c r="A228" t="s">
        <v>2206</v>
      </c>
      <c r="B228" s="26" t="s">
        <v>343</v>
      </c>
      <c r="C228" s="330" t="s">
        <v>408</v>
      </c>
      <c r="D228" s="330"/>
      <c r="E228" s="330"/>
      <c r="F228" s="330"/>
    </row>
    <row r="229" spans="1:6">
      <c r="B229" s="15" t="s">
        <v>1</v>
      </c>
      <c r="C229" s="15" t="s">
        <v>176</v>
      </c>
      <c r="D229" s="15"/>
      <c r="E229" s="15"/>
      <c r="F229" s="15"/>
    </row>
    <row r="230" spans="1:6">
      <c r="B230" s="15" t="s">
        <v>344</v>
      </c>
      <c r="C230" s="27">
        <v>42934</v>
      </c>
      <c r="D230" s="15"/>
      <c r="E230" s="15"/>
      <c r="F230" s="15"/>
    </row>
    <row r="231" spans="1:6">
      <c r="B231" s="15"/>
      <c r="C231" s="15"/>
      <c r="D231" s="15"/>
      <c r="E231" s="15"/>
      <c r="F231" s="15"/>
    </row>
    <row r="232" spans="1:6">
      <c r="B232" s="28" t="s">
        <v>345</v>
      </c>
      <c r="C232" s="28" t="s">
        <v>346</v>
      </c>
      <c r="D232" s="29" t="s">
        <v>184</v>
      </c>
      <c r="E232" s="29" t="s">
        <v>347</v>
      </c>
      <c r="F232" s="29" t="s">
        <v>348</v>
      </c>
    </row>
    <row r="233" spans="1:6">
      <c r="B233" s="30" t="s">
        <v>409</v>
      </c>
      <c r="C233" s="30" t="s">
        <v>410</v>
      </c>
      <c r="D233" s="31">
        <v>1</v>
      </c>
      <c r="E233" s="32">
        <v>18500</v>
      </c>
      <c r="F233" s="32">
        <v>18500</v>
      </c>
    </row>
    <row r="234" spans="1:6">
      <c r="B234" s="33" t="s">
        <v>411</v>
      </c>
      <c r="C234" s="33" t="s">
        <v>410</v>
      </c>
      <c r="D234" s="33">
        <v>1</v>
      </c>
      <c r="E234" s="34">
        <v>2600</v>
      </c>
      <c r="F234" s="32">
        <v>2600</v>
      </c>
    </row>
    <row r="235" spans="1:6">
      <c r="B235" s="33"/>
      <c r="C235" s="33"/>
      <c r="D235" s="33"/>
      <c r="E235" s="32"/>
      <c r="F235" s="32"/>
    </row>
    <row r="236" spans="1:6">
      <c r="B236" s="33" t="s">
        <v>345</v>
      </c>
      <c r="C236" s="33" t="s">
        <v>346</v>
      </c>
      <c r="D236" s="33" t="s">
        <v>184</v>
      </c>
      <c r="E236" s="32" t="s">
        <v>347</v>
      </c>
      <c r="F236" s="34" t="s">
        <v>348</v>
      </c>
    </row>
    <row r="237" spans="1:6">
      <c r="B237" s="33" t="s">
        <v>412</v>
      </c>
      <c r="C237" s="33" t="s">
        <v>358</v>
      </c>
      <c r="D237" s="41">
        <v>0.06</v>
      </c>
      <c r="E237" s="32">
        <v>155000</v>
      </c>
      <c r="F237" s="34">
        <v>9300</v>
      </c>
    </row>
    <row r="238" spans="1:6">
      <c r="B238" s="33" t="s">
        <v>413</v>
      </c>
      <c r="C238" s="33" t="s">
        <v>358</v>
      </c>
      <c r="D238" s="33">
        <v>7.0000000000000007E-2</v>
      </c>
      <c r="E238" s="32">
        <v>105000</v>
      </c>
      <c r="F238" s="34">
        <v>7350</v>
      </c>
    </row>
    <row r="239" spans="1:6">
      <c r="B239" s="33"/>
      <c r="C239" s="33"/>
      <c r="D239" s="33"/>
      <c r="F239" s="32"/>
    </row>
    <row r="240" spans="1:6">
      <c r="B240" s="33" t="s">
        <v>345</v>
      </c>
      <c r="C240" s="33" t="s">
        <v>346</v>
      </c>
      <c r="D240" s="33" t="s">
        <v>184</v>
      </c>
      <c r="F240" t="s">
        <v>348</v>
      </c>
    </row>
    <row r="241" spans="1:6">
      <c r="B241" s="33" t="s">
        <v>397</v>
      </c>
      <c r="C241" s="33" t="s">
        <v>364</v>
      </c>
      <c r="D241" s="41">
        <v>0.05</v>
      </c>
      <c r="F241" s="32">
        <v>833</v>
      </c>
    </row>
    <row r="242" spans="1:6">
      <c r="B242" s="33" t="s">
        <v>414</v>
      </c>
      <c r="C242" s="33" t="s">
        <v>410</v>
      </c>
      <c r="D242" s="33">
        <v>1</v>
      </c>
      <c r="F242" s="32">
        <v>4351</v>
      </c>
    </row>
    <row r="243" spans="1:6">
      <c r="B243" s="33"/>
      <c r="C243" s="33"/>
      <c r="D243" s="33"/>
      <c r="E243" s="32"/>
      <c r="F243" s="32"/>
    </row>
    <row r="244" spans="1:6">
      <c r="B244" s="15"/>
      <c r="C244" s="15"/>
      <c r="D244" s="15"/>
      <c r="E244" s="15"/>
      <c r="F244" s="15"/>
    </row>
    <row r="245" spans="1:6">
      <c r="B245" s="37"/>
      <c r="C245" s="37"/>
      <c r="D245" s="37"/>
      <c r="E245" s="38" t="s">
        <v>110</v>
      </c>
      <c r="F245" s="39">
        <v>42934</v>
      </c>
    </row>
    <row r="246" spans="1:6">
      <c r="B246" s="141"/>
      <c r="C246" s="141"/>
      <c r="D246" s="141"/>
      <c r="E246" s="142" t="s">
        <v>2170</v>
      </c>
      <c r="F246" s="143">
        <v>58605</v>
      </c>
    </row>
    <row r="248" spans="1:6" ht="23.25" customHeight="1">
      <c r="A248" t="s">
        <v>2207</v>
      </c>
      <c r="B248" s="26" t="s">
        <v>343</v>
      </c>
      <c r="C248" s="330" t="s">
        <v>415</v>
      </c>
      <c r="D248" s="330"/>
      <c r="E248" s="330"/>
      <c r="F248" s="330"/>
    </row>
    <row r="249" spans="1:6">
      <c r="B249" s="15" t="s">
        <v>1</v>
      </c>
      <c r="C249" s="15" t="s">
        <v>176</v>
      </c>
      <c r="D249" s="15"/>
      <c r="E249" s="15"/>
      <c r="F249" s="15"/>
    </row>
    <row r="250" spans="1:6">
      <c r="B250" s="15" t="s">
        <v>344</v>
      </c>
      <c r="C250" s="27">
        <v>41946</v>
      </c>
      <c r="D250" s="15"/>
      <c r="E250" s="15"/>
      <c r="F250" s="15"/>
    </row>
    <row r="251" spans="1:6">
      <c r="B251" s="15"/>
      <c r="C251" s="15"/>
      <c r="D251" s="15"/>
      <c r="E251" s="15"/>
      <c r="F251" s="15"/>
    </row>
    <row r="252" spans="1:6">
      <c r="B252" s="28" t="s">
        <v>345</v>
      </c>
      <c r="C252" s="28" t="s">
        <v>346</v>
      </c>
      <c r="D252" s="29" t="s">
        <v>184</v>
      </c>
      <c r="E252" s="29" t="s">
        <v>347</v>
      </c>
      <c r="F252" s="29" t="s">
        <v>348</v>
      </c>
    </row>
    <row r="253" spans="1:6">
      <c r="B253" s="30" t="s">
        <v>416</v>
      </c>
      <c r="C253" s="30" t="s">
        <v>375</v>
      </c>
      <c r="D253" s="31">
        <v>0.12</v>
      </c>
      <c r="E253" s="32">
        <v>95000</v>
      </c>
      <c r="F253" s="32">
        <v>11400</v>
      </c>
    </row>
    <row r="254" spans="1:6">
      <c r="B254" s="33" t="s">
        <v>417</v>
      </c>
      <c r="C254" s="33" t="s">
        <v>375</v>
      </c>
      <c r="D254" s="33">
        <v>0.04</v>
      </c>
      <c r="E254" s="34">
        <v>85000</v>
      </c>
      <c r="F254" s="32">
        <v>3400</v>
      </c>
    </row>
    <row r="255" spans="1:6">
      <c r="B255" s="33" t="s">
        <v>418</v>
      </c>
      <c r="C255" s="33" t="s">
        <v>410</v>
      </c>
      <c r="D255" s="33">
        <v>1</v>
      </c>
      <c r="E255" s="32">
        <v>6800</v>
      </c>
      <c r="F255" s="32">
        <v>6800</v>
      </c>
    </row>
    <row r="256" spans="1:6">
      <c r="B256" s="33"/>
      <c r="C256" s="33"/>
      <c r="D256" s="33"/>
      <c r="E256" s="32"/>
      <c r="F256" s="34"/>
    </row>
    <row r="257" spans="1:6">
      <c r="B257" s="33" t="s">
        <v>345</v>
      </c>
      <c r="C257" s="33" t="s">
        <v>346</v>
      </c>
      <c r="D257" s="41" t="s">
        <v>184</v>
      </c>
      <c r="E257" s="32" t="s">
        <v>347</v>
      </c>
      <c r="F257" s="34" t="s">
        <v>348</v>
      </c>
    </row>
    <row r="258" spans="1:6">
      <c r="B258" s="33" t="s">
        <v>361</v>
      </c>
      <c r="C258" s="33" t="s">
        <v>358</v>
      </c>
      <c r="D258" s="33">
        <v>0.05</v>
      </c>
      <c r="E258" s="32">
        <v>145000</v>
      </c>
      <c r="F258" s="34">
        <v>7250</v>
      </c>
    </row>
    <row r="259" spans="1:6">
      <c r="B259" s="33" t="s">
        <v>362</v>
      </c>
      <c r="C259" s="33" t="s">
        <v>358</v>
      </c>
      <c r="D259" s="33">
        <v>7.0000000000000007E-2</v>
      </c>
      <c r="E259" s="32">
        <v>105000</v>
      </c>
      <c r="F259" s="32">
        <v>7350</v>
      </c>
    </row>
    <row r="260" spans="1:6">
      <c r="B260" s="33"/>
      <c r="C260" s="33"/>
      <c r="D260" s="33"/>
      <c r="E260" s="32"/>
    </row>
    <row r="261" spans="1:6">
      <c r="B261" s="33" t="s">
        <v>345</v>
      </c>
      <c r="C261" s="33" t="s">
        <v>346</v>
      </c>
      <c r="D261" s="41" t="s">
        <v>184</v>
      </c>
      <c r="E261" s="32"/>
      <c r="F261" t="s">
        <v>348</v>
      </c>
    </row>
    <row r="262" spans="1:6">
      <c r="B262" s="33" t="s">
        <v>419</v>
      </c>
      <c r="C262" s="33" t="s">
        <v>364</v>
      </c>
      <c r="D262" s="41">
        <v>0.05</v>
      </c>
      <c r="E262" s="32"/>
      <c r="F262" s="42">
        <v>730</v>
      </c>
    </row>
    <row r="263" spans="1:6">
      <c r="B263" s="33" t="s">
        <v>420</v>
      </c>
      <c r="C263" s="33" t="s">
        <v>410</v>
      </c>
      <c r="D263" s="33">
        <v>1</v>
      </c>
      <c r="E263" s="32"/>
      <c r="F263" s="32">
        <v>3116</v>
      </c>
    </row>
    <row r="264" spans="1:6">
      <c r="B264" s="33" t="s">
        <v>384</v>
      </c>
      <c r="C264" s="33" t="s">
        <v>410</v>
      </c>
      <c r="D264" s="33">
        <v>1</v>
      </c>
      <c r="E264" s="32"/>
      <c r="F264" s="32">
        <v>1900</v>
      </c>
    </row>
    <row r="265" spans="1:6">
      <c r="B265" s="33"/>
      <c r="C265" s="33"/>
      <c r="D265" s="33"/>
      <c r="E265" s="32"/>
      <c r="F265" s="32"/>
    </row>
    <row r="266" spans="1:6">
      <c r="B266" s="15"/>
      <c r="C266" s="15"/>
      <c r="D266" s="15"/>
      <c r="E266" s="15"/>
      <c r="F266" s="15"/>
    </row>
    <row r="267" spans="1:6">
      <c r="B267" s="37"/>
      <c r="C267" s="37"/>
      <c r="D267" s="37"/>
      <c r="E267" s="38" t="s">
        <v>110</v>
      </c>
      <c r="F267" s="39">
        <v>41946</v>
      </c>
    </row>
    <row r="268" spans="1:6">
      <c r="B268" s="141"/>
      <c r="C268" s="141"/>
      <c r="D268" s="141"/>
      <c r="E268" s="142" t="s">
        <v>2170</v>
      </c>
      <c r="F268" s="143">
        <v>57256</v>
      </c>
    </row>
    <row r="270" spans="1:6" ht="23.25" customHeight="1">
      <c r="A270" t="s">
        <v>2208</v>
      </c>
      <c r="B270" s="26" t="s">
        <v>343</v>
      </c>
      <c r="C270" s="330" t="s">
        <v>421</v>
      </c>
      <c r="D270" s="330"/>
      <c r="E270" s="330"/>
      <c r="F270" s="330"/>
    </row>
    <row r="271" spans="1:6">
      <c r="B271" s="15" t="s">
        <v>1</v>
      </c>
      <c r="C271" s="15" t="s">
        <v>187</v>
      </c>
      <c r="D271" s="15"/>
      <c r="E271" s="15"/>
      <c r="F271" s="15"/>
    </row>
    <row r="272" spans="1:6">
      <c r="B272" s="15" t="s">
        <v>344</v>
      </c>
      <c r="C272" s="27">
        <v>197142</v>
      </c>
      <c r="D272" s="15"/>
      <c r="E272" s="15"/>
      <c r="F272" s="15"/>
    </row>
    <row r="273" spans="2:6">
      <c r="B273" s="15"/>
      <c r="C273" s="15"/>
      <c r="D273" s="15"/>
      <c r="E273" s="15"/>
      <c r="F273" s="15"/>
    </row>
    <row r="274" spans="2:6">
      <c r="B274" s="28" t="s">
        <v>345</v>
      </c>
      <c r="C274" s="28" t="s">
        <v>346</v>
      </c>
      <c r="D274" s="29" t="s">
        <v>184</v>
      </c>
      <c r="E274" s="29" t="s">
        <v>347</v>
      </c>
      <c r="F274" s="29" t="s">
        <v>348</v>
      </c>
    </row>
    <row r="275" spans="2:6">
      <c r="B275" s="30" t="s">
        <v>422</v>
      </c>
      <c r="C275" s="30" t="s">
        <v>379</v>
      </c>
      <c r="D275" s="31">
        <v>1.1499999999999999</v>
      </c>
      <c r="E275" s="32">
        <v>82000</v>
      </c>
      <c r="F275" s="32">
        <v>94300</v>
      </c>
    </row>
    <row r="276" spans="2:6">
      <c r="B276" s="33"/>
      <c r="C276" s="33"/>
      <c r="D276" s="33"/>
      <c r="E276" s="34"/>
      <c r="F276" s="32"/>
    </row>
    <row r="277" spans="2:6">
      <c r="B277" s="33" t="s">
        <v>345</v>
      </c>
      <c r="C277" s="33" t="s">
        <v>346</v>
      </c>
      <c r="D277" s="33" t="s">
        <v>184</v>
      </c>
      <c r="E277" s="32" t="s">
        <v>347</v>
      </c>
      <c r="F277" s="32" t="s">
        <v>348</v>
      </c>
    </row>
    <row r="278" spans="2:6">
      <c r="B278" s="33" t="s">
        <v>423</v>
      </c>
      <c r="C278" s="33" t="s">
        <v>379</v>
      </c>
      <c r="D278" s="33">
        <v>1</v>
      </c>
      <c r="E278" s="32">
        <v>32500</v>
      </c>
      <c r="F278" s="34">
        <v>32500</v>
      </c>
    </row>
    <row r="279" spans="2:6">
      <c r="B279" s="33" t="s">
        <v>424</v>
      </c>
      <c r="C279" s="33" t="s">
        <v>379</v>
      </c>
      <c r="D279" s="41">
        <v>1</v>
      </c>
      <c r="E279" s="32">
        <v>6800</v>
      </c>
      <c r="F279" s="34">
        <v>6800</v>
      </c>
    </row>
    <row r="280" spans="2:6">
      <c r="B280" s="33"/>
      <c r="C280" s="33"/>
      <c r="D280" s="33"/>
      <c r="E280" s="32"/>
      <c r="F280" s="34"/>
    </row>
    <row r="281" spans="2:6">
      <c r="B281" s="33" t="s">
        <v>345</v>
      </c>
      <c r="C281" s="33" t="s">
        <v>346</v>
      </c>
      <c r="D281" s="33" t="s">
        <v>184</v>
      </c>
      <c r="E281" s="32" t="s">
        <v>347</v>
      </c>
      <c r="F281" s="32" t="s">
        <v>348</v>
      </c>
    </row>
    <row r="282" spans="2:6">
      <c r="B282" s="33" t="s">
        <v>425</v>
      </c>
      <c r="C282" s="33" t="s">
        <v>375</v>
      </c>
      <c r="D282" s="33">
        <v>0.12</v>
      </c>
      <c r="E282" s="32">
        <v>95000</v>
      </c>
      <c r="F282" s="42">
        <v>11400</v>
      </c>
    </row>
    <row r="283" spans="2:6">
      <c r="B283" s="33" t="s">
        <v>426</v>
      </c>
      <c r="C283" s="33" t="s">
        <v>375</v>
      </c>
      <c r="D283" s="41">
        <v>0.05</v>
      </c>
      <c r="E283" s="32">
        <v>180000</v>
      </c>
      <c r="F283" s="42">
        <v>9000</v>
      </c>
    </row>
    <row r="284" spans="2:6">
      <c r="B284" s="33" t="s">
        <v>427</v>
      </c>
      <c r="C284" s="33" t="s">
        <v>375</v>
      </c>
      <c r="D284" s="41">
        <v>0.03</v>
      </c>
      <c r="E284" s="32">
        <v>160000</v>
      </c>
      <c r="F284" s="42">
        <v>4800</v>
      </c>
    </row>
    <row r="285" spans="2:6">
      <c r="B285" s="33"/>
      <c r="C285" s="33"/>
      <c r="D285" s="33"/>
      <c r="E285" s="32"/>
      <c r="F285" s="32"/>
    </row>
    <row r="286" spans="2:6">
      <c r="B286" s="33" t="s">
        <v>345</v>
      </c>
      <c r="C286" s="33" t="s">
        <v>346</v>
      </c>
      <c r="D286" s="33" t="s">
        <v>184</v>
      </c>
      <c r="E286" s="32" t="s">
        <v>347</v>
      </c>
      <c r="F286" s="32" t="s">
        <v>348</v>
      </c>
    </row>
    <row r="287" spans="2:6">
      <c r="B287" s="33" t="s">
        <v>428</v>
      </c>
      <c r="C287" s="33" t="s">
        <v>358</v>
      </c>
      <c r="D287" s="33">
        <v>0.03</v>
      </c>
      <c r="E287" s="32">
        <v>145000</v>
      </c>
      <c r="F287" s="32">
        <v>4350</v>
      </c>
    </row>
    <row r="288" spans="2:6">
      <c r="B288" s="15" t="s">
        <v>413</v>
      </c>
      <c r="C288" s="15" t="s">
        <v>358</v>
      </c>
      <c r="D288" s="36">
        <v>0.05</v>
      </c>
      <c r="E288" s="32">
        <v>105000</v>
      </c>
      <c r="F288" s="35">
        <v>5250</v>
      </c>
    </row>
    <row r="289" spans="1:6">
      <c r="B289" s="15" t="s">
        <v>363</v>
      </c>
      <c r="C289" s="15" t="s">
        <v>364</v>
      </c>
      <c r="D289" s="36">
        <v>0.05</v>
      </c>
      <c r="E289" s="32" t="s">
        <v>383</v>
      </c>
      <c r="F289" s="35">
        <v>480</v>
      </c>
    </row>
    <row r="290" spans="1:6">
      <c r="B290" s="15" t="s">
        <v>384</v>
      </c>
      <c r="C290" s="15" t="s">
        <v>379</v>
      </c>
      <c r="D290" s="15">
        <v>1</v>
      </c>
      <c r="E290" s="35">
        <v>28262</v>
      </c>
      <c r="F290" s="35">
        <v>28262</v>
      </c>
    </row>
    <row r="291" spans="1:6">
      <c r="B291" s="15"/>
      <c r="C291" s="15"/>
      <c r="D291" s="15"/>
      <c r="E291" s="15"/>
      <c r="F291" s="15"/>
    </row>
    <row r="292" spans="1:6">
      <c r="B292" s="37"/>
      <c r="C292" s="37"/>
      <c r="D292" s="37"/>
      <c r="E292" s="38" t="s">
        <v>110</v>
      </c>
      <c r="F292" s="39">
        <v>197142</v>
      </c>
    </row>
    <row r="293" spans="1:6">
      <c r="B293" s="141"/>
      <c r="C293" s="141"/>
      <c r="D293" s="141"/>
      <c r="E293" s="142" t="s">
        <v>2170</v>
      </c>
      <c r="F293" s="143">
        <v>269099</v>
      </c>
    </row>
    <row r="295" spans="1:6" ht="23.25" customHeight="1">
      <c r="A295" t="s">
        <v>2209</v>
      </c>
      <c r="B295" s="26" t="s">
        <v>343</v>
      </c>
      <c r="C295" s="330" t="s">
        <v>429</v>
      </c>
      <c r="D295" s="330"/>
      <c r="E295" s="330"/>
      <c r="F295" s="330"/>
    </row>
    <row r="296" spans="1:6">
      <c r="B296" s="15" t="s">
        <v>1</v>
      </c>
      <c r="C296" s="15" t="s">
        <v>187</v>
      </c>
      <c r="D296" s="15"/>
      <c r="E296" s="15"/>
      <c r="F296" s="15"/>
    </row>
    <row r="297" spans="1:6">
      <c r="B297" s="15" t="s">
        <v>344</v>
      </c>
      <c r="C297" s="27">
        <v>200325</v>
      </c>
      <c r="D297" s="15"/>
      <c r="E297" s="15"/>
      <c r="F297" s="15"/>
    </row>
    <row r="298" spans="1:6">
      <c r="B298" s="15"/>
      <c r="C298" s="15"/>
      <c r="D298" s="15"/>
      <c r="E298" s="15"/>
      <c r="F298" s="15"/>
    </row>
    <row r="299" spans="1:6">
      <c r="B299" s="28" t="s">
        <v>345</v>
      </c>
      <c r="C299" s="28" t="s">
        <v>346</v>
      </c>
      <c r="D299" s="29" t="s">
        <v>184</v>
      </c>
      <c r="E299" s="29" t="s">
        <v>347</v>
      </c>
      <c r="F299" s="29" t="s">
        <v>348</v>
      </c>
    </row>
    <row r="300" spans="1:6">
      <c r="B300" s="30" t="s">
        <v>430</v>
      </c>
      <c r="C300" s="30" t="s">
        <v>379</v>
      </c>
      <c r="D300" s="31">
        <v>1.1499999999999999</v>
      </c>
      <c r="E300" s="32">
        <v>85000</v>
      </c>
      <c r="F300" s="32">
        <v>97750</v>
      </c>
    </row>
    <row r="301" spans="1:6">
      <c r="B301" s="33"/>
      <c r="C301" s="33"/>
      <c r="D301" s="33"/>
      <c r="E301" s="34"/>
      <c r="F301" s="32"/>
    </row>
    <row r="302" spans="1:6">
      <c r="B302" s="33" t="s">
        <v>345</v>
      </c>
      <c r="C302" s="33" t="s">
        <v>346</v>
      </c>
      <c r="D302" s="33" t="s">
        <v>184</v>
      </c>
      <c r="E302" s="32" t="s">
        <v>347</v>
      </c>
      <c r="F302" s="32" t="s">
        <v>348</v>
      </c>
    </row>
    <row r="303" spans="1:6">
      <c r="B303" s="33" t="s">
        <v>423</v>
      </c>
      <c r="C303" s="33" t="s">
        <v>379</v>
      </c>
      <c r="D303" s="33">
        <v>1</v>
      </c>
      <c r="E303" s="32">
        <v>31500</v>
      </c>
      <c r="F303" s="34">
        <v>31500</v>
      </c>
    </row>
    <row r="304" spans="1:6">
      <c r="B304" s="33" t="s">
        <v>424</v>
      </c>
      <c r="C304" s="33" t="s">
        <v>379</v>
      </c>
      <c r="D304" s="41">
        <v>1</v>
      </c>
      <c r="E304" s="32">
        <v>6800</v>
      </c>
      <c r="F304" s="34">
        <v>6800</v>
      </c>
    </row>
    <row r="305" spans="1:6">
      <c r="B305" s="33"/>
      <c r="C305" s="33"/>
      <c r="D305" s="33"/>
      <c r="E305" s="32"/>
      <c r="F305" s="34"/>
    </row>
    <row r="306" spans="1:6">
      <c r="B306" s="33" t="s">
        <v>345</v>
      </c>
      <c r="C306" s="33" t="s">
        <v>346</v>
      </c>
      <c r="D306" s="33" t="s">
        <v>184</v>
      </c>
      <c r="E306" s="32" t="s">
        <v>347</v>
      </c>
      <c r="F306" s="32" t="s">
        <v>348</v>
      </c>
    </row>
    <row r="307" spans="1:6">
      <c r="B307" s="33" t="s">
        <v>425</v>
      </c>
      <c r="C307" s="33" t="s">
        <v>375</v>
      </c>
      <c r="D307" s="33">
        <v>0.12</v>
      </c>
      <c r="E307" s="32">
        <v>95000</v>
      </c>
      <c r="F307" s="42">
        <v>11400</v>
      </c>
    </row>
    <row r="308" spans="1:6">
      <c r="B308" s="33" t="s">
        <v>426</v>
      </c>
      <c r="C308" s="33" t="s">
        <v>375</v>
      </c>
      <c r="D308" s="41">
        <v>0.05</v>
      </c>
      <c r="E308" s="32">
        <v>180000</v>
      </c>
      <c r="F308" s="42">
        <v>9000</v>
      </c>
    </row>
    <row r="309" spans="1:6">
      <c r="B309" s="33" t="s">
        <v>427</v>
      </c>
      <c r="C309" s="33" t="s">
        <v>375</v>
      </c>
      <c r="D309" s="41">
        <v>0.03</v>
      </c>
      <c r="E309" s="32">
        <v>160000</v>
      </c>
      <c r="F309" s="42">
        <v>4800</v>
      </c>
    </row>
    <row r="310" spans="1:6">
      <c r="B310" s="33"/>
      <c r="C310" s="33"/>
      <c r="D310" s="33"/>
      <c r="E310" s="32"/>
      <c r="F310" s="32"/>
    </row>
    <row r="311" spans="1:6">
      <c r="B311" s="33" t="s">
        <v>345</v>
      </c>
      <c r="C311" s="33" t="s">
        <v>346</v>
      </c>
      <c r="D311" s="33" t="s">
        <v>184</v>
      </c>
      <c r="E311" s="32" t="s">
        <v>347</v>
      </c>
      <c r="F311" s="32" t="s">
        <v>348</v>
      </c>
    </row>
    <row r="312" spans="1:6">
      <c r="B312" s="33" t="s">
        <v>428</v>
      </c>
      <c r="C312" s="33" t="s">
        <v>358</v>
      </c>
      <c r="D312" s="33">
        <v>0.03</v>
      </c>
      <c r="E312" s="32">
        <v>145000</v>
      </c>
      <c r="F312" s="32">
        <v>4350</v>
      </c>
    </row>
    <row r="313" spans="1:6">
      <c r="B313" s="15" t="s">
        <v>413</v>
      </c>
      <c r="C313" s="15" t="s">
        <v>358</v>
      </c>
      <c r="D313" s="36">
        <v>0.05</v>
      </c>
      <c r="E313" s="32">
        <v>105000</v>
      </c>
      <c r="F313" s="35">
        <v>5250</v>
      </c>
    </row>
    <row r="314" spans="1:6">
      <c r="B314" s="15" t="s">
        <v>363</v>
      </c>
      <c r="C314" s="15" t="s">
        <v>364</v>
      </c>
      <c r="D314" s="36">
        <v>0.05</v>
      </c>
      <c r="E314" s="32" t="s">
        <v>383</v>
      </c>
      <c r="F314" s="35">
        <v>480</v>
      </c>
    </row>
    <row r="315" spans="1:6">
      <c r="B315" s="15" t="s">
        <v>384</v>
      </c>
      <c r="C315" s="15" t="s">
        <v>379</v>
      </c>
      <c r="D315" s="15">
        <v>1</v>
      </c>
      <c r="E315" s="35">
        <v>28995</v>
      </c>
      <c r="F315" s="35">
        <v>28995</v>
      </c>
    </row>
    <row r="316" spans="1:6">
      <c r="B316" s="15"/>
      <c r="C316" s="15"/>
      <c r="D316" s="15"/>
      <c r="E316" s="15"/>
      <c r="F316" s="15"/>
    </row>
    <row r="317" spans="1:6">
      <c r="B317" s="37"/>
      <c r="C317" s="37"/>
      <c r="D317" s="37"/>
      <c r="E317" s="38" t="s">
        <v>110</v>
      </c>
      <c r="F317" s="39">
        <v>200325</v>
      </c>
    </row>
    <row r="318" spans="1:6">
      <c r="B318" s="141"/>
      <c r="C318" s="141"/>
      <c r="D318" s="141"/>
      <c r="E318" s="142" t="s">
        <v>2170</v>
      </c>
      <c r="F318" s="143">
        <v>273444</v>
      </c>
    </row>
    <row r="320" spans="1:6" ht="23.25" customHeight="1">
      <c r="A320" t="s">
        <v>2210</v>
      </c>
      <c r="B320" s="26" t="s">
        <v>343</v>
      </c>
      <c r="C320" s="330" t="s">
        <v>431</v>
      </c>
      <c r="D320" s="330"/>
      <c r="E320" s="330"/>
      <c r="F320" s="330"/>
    </row>
    <row r="321" spans="2:6">
      <c r="B321" s="15" t="s">
        <v>1</v>
      </c>
      <c r="C321" s="15" t="s">
        <v>187</v>
      </c>
      <c r="D321" s="15"/>
      <c r="E321" s="15"/>
      <c r="F321" s="15"/>
    </row>
    <row r="322" spans="2:6">
      <c r="B322" s="15" t="s">
        <v>344</v>
      </c>
      <c r="C322" s="27">
        <v>1099062</v>
      </c>
      <c r="D322" s="15"/>
      <c r="E322" s="15"/>
      <c r="F322" s="15"/>
    </row>
    <row r="323" spans="2:6">
      <c r="B323" s="15"/>
      <c r="C323" s="15"/>
      <c r="D323" s="15"/>
      <c r="E323" s="15"/>
      <c r="F323" s="15"/>
    </row>
    <row r="324" spans="2:6">
      <c r="B324" s="28" t="s">
        <v>345</v>
      </c>
      <c r="C324" s="28" t="s">
        <v>346</v>
      </c>
      <c r="D324" s="29" t="s">
        <v>184</v>
      </c>
      <c r="E324" s="29" t="s">
        <v>347</v>
      </c>
      <c r="F324" s="29" t="s">
        <v>348</v>
      </c>
    </row>
    <row r="325" spans="2:6">
      <c r="B325" s="30" t="s">
        <v>432</v>
      </c>
      <c r="C325" s="30" t="s">
        <v>379</v>
      </c>
      <c r="D325" s="31">
        <v>1.05</v>
      </c>
      <c r="E325" s="32">
        <v>620000</v>
      </c>
      <c r="F325" s="32">
        <v>651000</v>
      </c>
    </row>
    <row r="326" spans="2:6">
      <c r="B326" s="33"/>
      <c r="C326" s="33"/>
      <c r="D326" s="33"/>
      <c r="E326" s="34"/>
      <c r="F326" s="32"/>
    </row>
    <row r="327" spans="2:6">
      <c r="B327" s="33" t="s">
        <v>345</v>
      </c>
      <c r="C327" s="33" t="s">
        <v>346</v>
      </c>
      <c r="D327" s="33" t="s">
        <v>184</v>
      </c>
      <c r="E327" s="32" t="s">
        <v>347</v>
      </c>
      <c r="F327" s="32" t="s">
        <v>348</v>
      </c>
    </row>
    <row r="328" spans="2:6">
      <c r="B328" s="33" t="s">
        <v>433</v>
      </c>
      <c r="C328" s="33" t="s">
        <v>379</v>
      </c>
      <c r="D328" s="33">
        <v>1</v>
      </c>
      <c r="E328" s="32">
        <v>96000</v>
      </c>
      <c r="F328" s="34">
        <v>96000</v>
      </c>
    </row>
    <row r="329" spans="2:6">
      <c r="B329" s="33" t="s">
        <v>434</v>
      </c>
      <c r="C329" s="33" t="s">
        <v>379</v>
      </c>
      <c r="D329" s="41">
        <v>1</v>
      </c>
      <c r="E329" s="32">
        <v>18500</v>
      </c>
      <c r="F329" s="34">
        <v>18500</v>
      </c>
    </row>
    <row r="330" spans="2:6">
      <c r="B330" s="33"/>
      <c r="C330" s="33"/>
      <c r="D330" s="33"/>
      <c r="E330" s="32"/>
      <c r="F330" s="34"/>
    </row>
    <row r="331" spans="2:6">
      <c r="B331" s="33" t="s">
        <v>345</v>
      </c>
      <c r="C331" s="33" t="s">
        <v>346</v>
      </c>
      <c r="D331" s="33" t="s">
        <v>184</v>
      </c>
      <c r="E331" s="32" t="s">
        <v>347</v>
      </c>
      <c r="F331" s="32" t="s">
        <v>348</v>
      </c>
    </row>
    <row r="332" spans="2:6">
      <c r="B332" s="33" t="s">
        <v>435</v>
      </c>
      <c r="C332" s="33" t="s">
        <v>375</v>
      </c>
      <c r="D332" s="33">
        <v>0.12</v>
      </c>
      <c r="E332" s="32">
        <v>780000</v>
      </c>
      <c r="F332" s="42">
        <v>93600</v>
      </c>
    </row>
    <row r="333" spans="2:6">
      <c r="B333" s="33" t="s">
        <v>436</v>
      </c>
      <c r="C333" s="33" t="s">
        <v>375</v>
      </c>
      <c r="D333" s="41">
        <v>0.12</v>
      </c>
      <c r="E333" s="32">
        <v>220000</v>
      </c>
      <c r="F333" s="42">
        <v>26400</v>
      </c>
    </row>
    <row r="334" spans="2:6">
      <c r="B334" s="33" t="s">
        <v>437</v>
      </c>
      <c r="C334" s="33" t="s">
        <v>375</v>
      </c>
      <c r="D334" s="41">
        <v>0.08</v>
      </c>
      <c r="E334" s="32">
        <v>190000</v>
      </c>
      <c r="F334" s="42">
        <v>15200</v>
      </c>
    </row>
    <row r="335" spans="2:6">
      <c r="B335" s="33"/>
      <c r="C335" s="33"/>
      <c r="D335" s="33"/>
      <c r="E335" s="32"/>
      <c r="F335" s="32"/>
    </row>
    <row r="336" spans="2:6">
      <c r="B336" s="33" t="s">
        <v>345</v>
      </c>
      <c r="C336" s="33" t="s">
        <v>346</v>
      </c>
      <c r="D336" s="33" t="s">
        <v>184</v>
      </c>
      <c r="E336" s="32" t="s">
        <v>347</v>
      </c>
      <c r="F336" s="32" t="s">
        <v>348</v>
      </c>
    </row>
    <row r="337" spans="1:6">
      <c r="B337" s="33" t="s">
        <v>438</v>
      </c>
      <c r="C337" s="33" t="s">
        <v>379</v>
      </c>
      <c r="D337" s="33">
        <v>1</v>
      </c>
      <c r="E337" s="32">
        <v>48000</v>
      </c>
      <c r="F337" s="32">
        <v>48000</v>
      </c>
    </row>
    <row r="338" spans="1:6">
      <c r="B338" s="15" t="s">
        <v>363</v>
      </c>
      <c r="C338" s="15" t="s">
        <v>364</v>
      </c>
      <c r="D338" s="36">
        <v>0.05</v>
      </c>
      <c r="E338" s="32" t="s">
        <v>383</v>
      </c>
      <c r="F338" s="35">
        <v>2400</v>
      </c>
    </row>
    <row r="339" spans="1:6">
      <c r="B339" s="15" t="s">
        <v>384</v>
      </c>
      <c r="C339" s="15" t="s">
        <v>379</v>
      </c>
      <c r="D339" s="36">
        <v>1</v>
      </c>
      <c r="E339" s="32">
        <v>147962</v>
      </c>
      <c r="F339" s="35">
        <v>147962</v>
      </c>
    </row>
    <row r="340" spans="1:6">
      <c r="B340" s="15"/>
      <c r="C340" s="15"/>
      <c r="D340" s="15"/>
      <c r="E340" s="35"/>
      <c r="F340" s="35"/>
    </row>
    <row r="341" spans="1:6">
      <c r="B341" s="15"/>
      <c r="C341" s="15"/>
      <c r="D341" s="15"/>
      <c r="E341" s="15"/>
      <c r="F341" s="15"/>
    </row>
    <row r="342" spans="1:6">
      <c r="B342" s="37"/>
      <c r="C342" s="37"/>
      <c r="D342" s="37"/>
      <c r="E342" s="38" t="s">
        <v>110</v>
      </c>
      <c r="F342" s="39">
        <v>1099062</v>
      </c>
    </row>
    <row r="343" spans="1:6">
      <c r="B343" s="141"/>
      <c r="C343" s="141"/>
      <c r="D343" s="141"/>
      <c r="E343" s="142" t="s">
        <v>2170</v>
      </c>
      <c r="F343" s="143">
        <v>1500220</v>
      </c>
    </row>
    <row r="345" spans="1:6" ht="23.25" customHeight="1">
      <c r="A345" t="s">
        <v>2211</v>
      </c>
      <c r="B345" s="26" t="s">
        <v>343</v>
      </c>
      <c r="C345" s="330" t="s">
        <v>439</v>
      </c>
      <c r="D345" s="330"/>
      <c r="E345" s="330"/>
      <c r="F345" s="330"/>
    </row>
    <row r="346" spans="1:6">
      <c r="B346" s="15" t="s">
        <v>1</v>
      </c>
      <c r="C346" s="15" t="s">
        <v>440</v>
      </c>
      <c r="D346" s="15"/>
      <c r="E346" s="15"/>
      <c r="F346" s="15"/>
    </row>
    <row r="347" spans="1:6">
      <c r="B347" s="15" t="s">
        <v>344</v>
      </c>
      <c r="C347" s="27">
        <v>77237</v>
      </c>
      <c r="D347" s="15"/>
      <c r="E347" s="15"/>
      <c r="F347" s="15"/>
    </row>
    <row r="348" spans="1:6">
      <c r="B348" s="15"/>
      <c r="C348" s="15"/>
      <c r="D348" s="15"/>
      <c r="E348" s="15"/>
      <c r="F348" s="15"/>
    </row>
    <row r="349" spans="1:6">
      <c r="B349" s="28" t="s">
        <v>345</v>
      </c>
      <c r="C349" s="28" t="s">
        <v>346</v>
      </c>
      <c r="D349" s="29" t="s">
        <v>184</v>
      </c>
      <c r="E349" s="29" t="s">
        <v>347</v>
      </c>
      <c r="F349" s="29" t="s">
        <v>348</v>
      </c>
    </row>
    <row r="350" spans="1:6">
      <c r="B350" s="30" t="s">
        <v>441</v>
      </c>
      <c r="C350" s="30" t="s">
        <v>440</v>
      </c>
      <c r="D350" s="31">
        <v>1</v>
      </c>
      <c r="E350" s="32">
        <v>48500</v>
      </c>
      <c r="F350" s="32">
        <v>48500</v>
      </c>
    </row>
    <row r="351" spans="1:6">
      <c r="B351" s="33" t="s">
        <v>442</v>
      </c>
      <c r="C351" s="33" t="s">
        <v>440</v>
      </c>
      <c r="D351" s="33">
        <v>1</v>
      </c>
      <c r="E351" s="34">
        <v>3800</v>
      </c>
      <c r="F351" s="32">
        <v>3800</v>
      </c>
    </row>
    <row r="352" spans="1:6">
      <c r="B352" s="33"/>
      <c r="C352" s="33"/>
      <c r="D352" s="33"/>
      <c r="E352" s="32"/>
      <c r="F352" s="32"/>
    </row>
    <row r="353" spans="2:6">
      <c r="B353" s="33" t="s">
        <v>345</v>
      </c>
      <c r="C353" s="33" t="s">
        <v>346</v>
      </c>
      <c r="D353" s="33" t="s">
        <v>184</v>
      </c>
      <c r="E353" s="32" t="s">
        <v>347</v>
      </c>
      <c r="F353" s="34" t="s">
        <v>348</v>
      </c>
    </row>
    <row r="354" spans="2:6">
      <c r="B354" s="33" t="s">
        <v>380</v>
      </c>
      <c r="C354" s="33" t="s">
        <v>440</v>
      </c>
      <c r="D354" s="41">
        <v>1</v>
      </c>
      <c r="E354" s="32">
        <v>6500</v>
      </c>
      <c r="F354" s="34">
        <v>6500</v>
      </c>
    </row>
    <row r="355" spans="2:6">
      <c r="B355" s="33" t="s">
        <v>443</v>
      </c>
      <c r="C355" s="33" t="s">
        <v>440</v>
      </c>
      <c r="D355" s="33">
        <v>1</v>
      </c>
      <c r="E355" s="32">
        <v>2800</v>
      </c>
      <c r="F355" s="34">
        <v>2800</v>
      </c>
    </row>
    <row r="356" spans="2:6">
      <c r="B356" s="33"/>
      <c r="C356" s="33"/>
      <c r="D356" s="33"/>
      <c r="E356" s="32"/>
      <c r="F356" s="32"/>
    </row>
    <row r="357" spans="2:6">
      <c r="B357" s="33" t="s">
        <v>345</v>
      </c>
      <c r="C357" s="33" t="s">
        <v>346</v>
      </c>
      <c r="D357" s="33" t="s">
        <v>184</v>
      </c>
      <c r="E357" s="32" t="s">
        <v>347</v>
      </c>
      <c r="F357" s="42" t="s">
        <v>348</v>
      </c>
    </row>
    <row r="358" spans="2:6">
      <c r="B358" s="33" t="s">
        <v>444</v>
      </c>
      <c r="C358" s="33" t="s">
        <v>358</v>
      </c>
      <c r="D358" s="41">
        <v>2.5000000000000001E-2</v>
      </c>
      <c r="E358" s="32">
        <v>155000</v>
      </c>
      <c r="F358" s="42">
        <v>3875</v>
      </c>
    </row>
    <row r="359" spans="2:6">
      <c r="B359" s="33" t="s">
        <v>445</v>
      </c>
      <c r="C359" s="33" t="s">
        <v>358</v>
      </c>
      <c r="D359" s="41">
        <v>0.04</v>
      </c>
      <c r="E359" s="32">
        <v>105000</v>
      </c>
      <c r="F359" s="42">
        <v>4200</v>
      </c>
    </row>
    <row r="360" spans="2:6">
      <c r="B360" s="33"/>
      <c r="C360" s="33"/>
      <c r="D360" s="33"/>
      <c r="E360" s="32"/>
      <c r="F360" s="32"/>
    </row>
    <row r="361" spans="2:6">
      <c r="B361" s="33" t="s">
        <v>345</v>
      </c>
      <c r="C361" s="33" t="s">
        <v>346</v>
      </c>
      <c r="D361" s="33" t="s">
        <v>184</v>
      </c>
      <c r="E361" s="32"/>
      <c r="F361" s="32" t="s">
        <v>348</v>
      </c>
    </row>
    <row r="362" spans="2:6">
      <c r="B362" s="33" t="s">
        <v>446</v>
      </c>
      <c r="C362" s="33" t="s">
        <v>364</v>
      </c>
      <c r="D362" s="41">
        <v>0.05</v>
      </c>
      <c r="E362" s="32"/>
      <c r="F362" s="32">
        <v>404</v>
      </c>
    </row>
    <row r="363" spans="2:6">
      <c r="B363" s="15" t="s">
        <v>384</v>
      </c>
      <c r="C363" s="15" t="s">
        <v>440</v>
      </c>
      <c r="D363" s="36">
        <v>1</v>
      </c>
      <c r="E363" s="32"/>
      <c r="F363" s="32">
        <v>7158</v>
      </c>
    </row>
    <row r="364" spans="2:6">
      <c r="B364" s="15"/>
      <c r="C364" s="15"/>
      <c r="D364" s="36"/>
      <c r="E364" s="32"/>
      <c r="F364" s="35"/>
    </row>
    <row r="365" spans="2:6">
      <c r="B365" s="15"/>
      <c r="C365" s="15"/>
      <c r="D365" s="15"/>
      <c r="E365" s="32"/>
      <c r="F365" s="35"/>
    </row>
    <row r="366" spans="2:6">
      <c r="B366" s="15"/>
      <c r="C366" s="15"/>
      <c r="D366" s="15"/>
      <c r="E366" s="15"/>
      <c r="F366" s="15"/>
    </row>
    <row r="367" spans="2:6">
      <c r="B367" s="37"/>
      <c r="C367" s="37"/>
      <c r="D367" s="37"/>
      <c r="E367" s="38" t="s">
        <v>110</v>
      </c>
      <c r="F367" s="39">
        <v>77237</v>
      </c>
    </row>
    <row r="368" spans="2:6">
      <c r="B368" s="141"/>
      <c r="C368" s="141"/>
      <c r="D368" s="141"/>
      <c r="E368" s="142" t="s">
        <v>2170</v>
      </c>
      <c r="F368" s="143">
        <v>105429</v>
      </c>
    </row>
    <row r="370" spans="1:6" ht="23.25" customHeight="1">
      <c r="A370" t="s">
        <v>2212</v>
      </c>
      <c r="B370" s="26" t="s">
        <v>343</v>
      </c>
      <c r="C370" s="330" t="s">
        <v>447</v>
      </c>
      <c r="D370" s="330"/>
      <c r="E370" s="330"/>
      <c r="F370" s="330"/>
    </row>
    <row r="371" spans="1:6">
      <c r="B371" s="15" t="s">
        <v>1</v>
      </c>
      <c r="C371" s="15" t="s">
        <v>440</v>
      </c>
      <c r="D371" s="15"/>
      <c r="E371" s="15"/>
      <c r="F371" s="15"/>
    </row>
    <row r="372" spans="1:6">
      <c r="B372" s="15" t="s">
        <v>344</v>
      </c>
      <c r="C372" s="27">
        <v>122473</v>
      </c>
      <c r="D372" s="15"/>
      <c r="E372" s="15"/>
      <c r="F372" s="15"/>
    </row>
    <row r="373" spans="1:6">
      <c r="B373" s="15"/>
      <c r="C373" s="15"/>
      <c r="D373" s="15"/>
      <c r="E373" s="15"/>
      <c r="F373" s="15"/>
    </row>
    <row r="374" spans="1:6">
      <c r="B374" s="28" t="s">
        <v>345</v>
      </c>
      <c r="C374" s="28" t="s">
        <v>346</v>
      </c>
      <c r="D374" s="29" t="s">
        <v>184</v>
      </c>
      <c r="E374" s="29" t="s">
        <v>347</v>
      </c>
      <c r="F374" s="29" t="s">
        <v>348</v>
      </c>
    </row>
    <row r="375" spans="1:6">
      <c r="B375" s="30" t="s">
        <v>448</v>
      </c>
      <c r="C375" s="30" t="s">
        <v>440</v>
      </c>
      <c r="D375" s="31">
        <v>1</v>
      </c>
      <c r="E375" s="32">
        <v>74500</v>
      </c>
      <c r="F375" s="32">
        <v>74500</v>
      </c>
    </row>
    <row r="376" spans="1:6">
      <c r="B376" s="33" t="s">
        <v>442</v>
      </c>
      <c r="C376" s="33" t="s">
        <v>440</v>
      </c>
      <c r="D376" s="33">
        <v>1</v>
      </c>
      <c r="E376" s="34">
        <v>5500</v>
      </c>
      <c r="F376" s="32">
        <v>5500</v>
      </c>
    </row>
    <row r="377" spans="1:6">
      <c r="B377" s="33"/>
      <c r="C377" s="33"/>
      <c r="D377" s="33"/>
      <c r="E377" s="32"/>
      <c r="F377" s="32"/>
    </row>
    <row r="378" spans="1:6">
      <c r="B378" s="33" t="s">
        <v>345</v>
      </c>
      <c r="C378" s="33" t="s">
        <v>346</v>
      </c>
      <c r="D378" s="33" t="s">
        <v>184</v>
      </c>
      <c r="E378" s="32" t="s">
        <v>347</v>
      </c>
      <c r="F378" s="34" t="s">
        <v>348</v>
      </c>
    </row>
    <row r="379" spans="1:6">
      <c r="B379" s="33" t="s">
        <v>380</v>
      </c>
      <c r="C379" s="33" t="s">
        <v>440</v>
      </c>
      <c r="D379" s="41">
        <v>1</v>
      </c>
      <c r="E379" s="32">
        <v>8500</v>
      </c>
      <c r="F379" s="34">
        <v>8500</v>
      </c>
    </row>
    <row r="380" spans="1:6">
      <c r="B380" s="33" t="s">
        <v>443</v>
      </c>
      <c r="C380" s="33" t="s">
        <v>440</v>
      </c>
      <c r="D380" s="33">
        <v>1</v>
      </c>
      <c r="E380" s="32">
        <v>3500</v>
      </c>
      <c r="F380" s="34">
        <v>3500</v>
      </c>
    </row>
    <row r="381" spans="1:6">
      <c r="B381" s="33"/>
      <c r="C381" s="33"/>
      <c r="D381" s="33"/>
      <c r="E381" s="32"/>
      <c r="F381" s="32"/>
    </row>
    <row r="382" spans="1:6">
      <c r="B382" s="33" t="s">
        <v>345</v>
      </c>
      <c r="C382" s="33" t="s">
        <v>346</v>
      </c>
      <c r="D382" s="33" t="s">
        <v>184</v>
      </c>
      <c r="E382" s="32" t="s">
        <v>347</v>
      </c>
      <c r="F382" s="42" t="s">
        <v>348</v>
      </c>
    </row>
    <row r="383" spans="1:6">
      <c r="B383" s="33" t="s">
        <v>444</v>
      </c>
      <c r="C383" s="33" t="s">
        <v>358</v>
      </c>
      <c r="D383" s="41">
        <v>3.5000000000000003E-2</v>
      </c>
      <c r="E383" s="32">
        <v>155000</v>
      </c>
      <c r="F383" s="42">
        <v>5425</v>
      </c>
    </row>
    <row r="384" spans="1:6">
      <c r="B384" s="33" t="s">
        <v>445</v>
      </c>
      <c r="C384" s="33" t="s">
        <v>358</v>
      </c>
      <c r="D384" s="41">
        <v>0.05</v>
      </c>
      <c r="E384" s="32">
        <v>105000</v>
      </c>
      <c r="F384" s="42">
        <v>5250</v>
      </c>
    </row>
    <row r="385" spans="1:6">
      <c r="B385" s="33"/>
      <c r="C385" s="33"/>
      <c r="D385" s="33"/>
      <c r="E385" s="32"/>
      <c r="F385" s="32"/>
    </row>
    <row r="386" spans="1:6">
      <c r="B386" s="33" t="s">
        <v>345</v>
      </c>
      <c r="C386" s="33" t="s">
        <v>346</v>
      </c>
      <c r="D386" s="33" t="s">
        <v>184</v>
      </c>
      <c r="F386" s="32" t="s">
        <v>348</v>
      </c>
    </row>
    <row r="387" spans="1:6">
      <c r="B387" s="33" t="s">
        <v>446</v>
      </c>
      <c r="C387" s="33" t="s">
        <v>364</v>
      </c>
      <c r="D387" s="41">
        <v>0.05</v>
      </c>
      <c r="F387" s="32">
        <v>534</v>
      </c>
    </row>
    <row r="388" spans="1:6">
      <c r="B388" s="15" t="s">
        <v>384</v>
      </c>
      <c r="C388" s="15" t="s">
        <v>440</v>
      </c>
      <c r="D388" s="36">
        <v>1</v>
      </c>
      <c r="F388" s="32">
        <v>9264</v>
      </c>
    </row>
    <row r="389" spans="1:6">
      <c r="B389" s="15"/>
      <c r="C389" s="15"/>
      <c r="D389" s="36"/>
      <c r="E389" s="32"/>
      <c r="F389" s="35"/>
    </row>
    <row r="390" spans="1:6">
      <c r="B390" s="15"/>
      <c r="C390" s="15"/>
      <c r="D390" s="15"/>
      <c r="E390" s="32"/>
      <c r="F390" s="35"/>
    </row>
    <row r="391" spans="1:6">
      <c r="B391" s="15"/>
      <c r="C391" s="15"/>
      <c r="D391" s="15"/>
      <c r="E391" s="15"/>
      <c r="F391" s="15"/>
    </row>
    <row r="392" spans="1:6">
      <c r="B392" s="37"/>
      <c r="C392" s="37"/>
      <c r="D392" s="37"/>
      <c r="E392" s="38" t="s">
        <v>110</v>
      </c>
      <c r="F392" s="39">
        <v>112473</v>
      </c>
    </row>
    <row r="393" spans="1:6">
      <c r="B393" s="141"/>
      <c r="C393" s="141"/>
      <c r="D393" s="141"/>
      <c r="E393" s="142" t="s">
        <v>2170</v>
      </c>
      <c r="F393" s="143">
        <v>153526</v>
      </c>
    </row>
    <row r="395" spans="1:6" ht="23.25" customHeight="1">
      <c r="A395" t="s">
        <v>2213</v>
      </c>
      <c r="B395" s="26" t="s">
        <v>343</v>
      </c>
      <c r="C395" s="330" t="s">
        <v>449</v>
      </c>
      <c r="D395" s="330"/>
      <c r="E395" s="330"/>
      <c r="F395" s="330"/>
    </row>
    <row r="396" spans="1:6">
      <c r="B396" s="15" t="s">
        <v>1</v>
      </c>
      <c r="C396" s="15" t="s">
        <v>450</v>
      </c>
      <c r="D396" s="15"/>
      <c r="E396" s="15"/>
      <c r="F396" s="15"/>
    </row>
    <row r="397" spans="1:6">
      <c r="B397" s="15" t="s">
        <v>344</v>
      </c>
      <c r="C397" s="27">
        <v>2652573</v>
      </c>
      <c r="D397" s="15"/>
      <c r="E397" s="15"/>
      <c r="F397" s="15"/>
    </row>
    <row r="398" spans="1:6">
      <c r="B398" s="15"/>
      <c r="C398" s="15"/>
      <c r="D398" s="15"/>
      <c r="E398" s="15"/>
      <c r="F398" s="15"/>
    </row>
    <row r="399" spans="1:6">
      <c r="B399" s="28" t="s">
        <v>345</v>
      </c>
      <c r="C399" s="31"/>
      <c r="D399" s="29"/>
      <c r="E399" s="29"/>
      <c r="F399" s="28" t="s">
        <v>348</v>
      </c>
    </row>
    <row r="400" spans="1:6">
      <c r="B400" s="30" t="s">
        <v>451</v>
      </c>
      <c r="C400" s="31"/>
      <c r="D400" s="31"/>
      <c r="E400" s="32"/>
      <c r="F400" s="27">
        <v>520000</v>
      </c>
    </row>
    <row r="401" spans="2:6">
      <c r="B401" s="33" t="s">
        <v>452</v>
      </c>
      <c r="C401" s="31"/>
      <c r="D401" s="33"/>
      <c r="E401" s="34"/>
      <c r="F401" s="34">
        <v>210000</v>
      </c>
    </row>
    <row r="402" spans="2:6">
      <c r="B402" s="33" t="s">
        <v>453</v>
      </c>
      <c r="C402" s="31"/>
      <c r="D402" s="33"/>
      <c r="E402" s="32"/>
      <c r="F402" s="34">
        <v>690000</v>
      </c>
    </row>
    <row r="403" spans="2:6">
      <c r="B403" s="33" t="s">
        <v>454</v>
      </c>
      <c r="C403" s="31"/>
      <c r="D403" s="33"/>
      <c r="E403" s="32"/>
      <c r="F403" s="34">
        <v>180000</v>
      </c>
    </row>
    <row r="404" spans="2:6">
      <c r="B404" s="33" t="s">
        <v>455</v>
      </c>
      <c r="C404" s="31"/>
      <c r="D404" s="41"/>
      <c r="E404" s="32"/>
      <c r="F404" s="34">
        <v>95000</v>
      </c>
    </row>
    <row r="405" spans="2:6">
      <c r="B405" s="33"/>
      <c r="C405" s="31"/>
      <c r="D405" s="33"/>
      <c r="E405" s="32"/>
      <c r="F405" s="33"/>
    </row>
    <row r="406" spans="2:6">
      <c r="B406" s="33" t="s">
        <v>345</v>
      </c>
      <c r="C406" s="31"/>
      <c r="D406" s="33"/>
      <c r="E406" s="32"/>
      <c r="F406" s="33" t="s">
        <v>348</v>
      </c>
    </row>
    <row r="407" spans="2:6">
      <c r="B407" s="33" t="s">
        <v>361</v>
      </c>
      <c r="C407" s="31"/>
      <c r="D407" s="33"/>
      <c r="E407" s="32"/>
      <c r="F407" s="34">
        <v>235000</v>
      </c>
    </row>
    <row r="408" spans="2:6">
      <c r="B408" s="33" t="s">
        <v>456</v>
      </c>
      <c r="C408" s="31"/>
      <c r="D408" s="41"/>
      <c r="E408" s="32"/>
      <c r="F408" s="34">
        <v>180000</v>
      </c>
    </row>
    <row r="409" spans="2:6">
      <c r="B409" s="33" t="s">
        <v>457</v>
      </c>
      <c r="C409" s="31"/>
      <c r="D409" s="41"/>
      <c r="E409" s="32"/>
      <c r="F409" s="34">
        <v>75000</v>
      </c>
    </row>
    <row r="410" spans="2:6">
      <c r="B410" s="33"/>
      <c r="C410" s="31"/>
      <c r="D410" s="33"/>
      <c r="E410" s="32"/>
      <c r="F410" s="33"/>
    </row>
    <row r="411" spans="2:6">
      <c r="B411" s="33" t="s">
        <v>345</v>
      </c>
      <c r="C411" s="31"/>
      <c r="D411" s="33"/>
      <c r="F411" s="33" t="s">
        <v>348</v>
      </c>
    </row>
    <row r="412" spans="2:6">
      <c r="B412" s="33" t="s">
        <v>458</v>
      </c>
      <c r="C412" s="31"/>
      <c r="D412" s="41"/>
      <c r="F412" s="34">
        <v>120000</v>
      </c>
    </row>
    <row r="413" spans="2:6">
      <c r="B413" s="15" t="s">
        <v>459</v>
      </c>
      <c r="C413" s="31"/>
      <c r="D413" s="36"/>
      <c r="F413" s="35">
        <v>165000</v>
      </c>
    </row>
    <row r="414" spans="2:6">
      <c r="B414" s="15" t="s">
        <v>460</v>
      </c>
      <c r="C414" s="31"/>
      <c r="D414" s="36"/>
      <c r="E414" s="32"/>
      <c r="F414" s="35">
        <v>85000</v>
      </c>
    </row>
    <row r="415" spans="2:6">
      <c r="B415" s="15" t="s">
        <v>384</v>
      </c>
      <c r="C415" s="31"/>
      <c r="D415" s="15"/>
      <c r="E415" s="32"/>
      <c r="F415" s="35">
        <v>97573</v>
      </c>
    </row>
    <row r="416" spans="2:6">
      <c r="B416" s="15"/>
      <c r="C416" s="15"/>
      <c r="D416" s="15"/>
      <c r="E416" s="15"/>
      <c r="F416" s="15"/>
    </row>
    <row r="417" spans="1:6">
      <c r="B417" s="37"/>
      <c r="C417" s="37"/>
      <c r="D417" s="37"/>
      <c r="E417" s="38" t="s">
        <v>110</v>
      </c>
      <c r="F417" s="39">
        <v>2652573</v>
      </c>
    </row>
    <row r="418" spans="1:6">
      <c r="B418" s="141"/>
      <c r="C418" s="141"/>
      <c r="D418" s="141"/>
      <c r="E418" s="142" t="s">
        <v>2170</v>
      </c>
      <c r="F418" s="143">
        <v>3620762</v>
      </c>
    </row>
    <row r="420" spans="1:6" ht="15" thickBot="1"/>
    <row r="421" spans="1:6" ht="28.5" customHeight="1">
      <c r="A421" t="s">
        <v>2214</v>
      </c>
      <c r="B421" s="324" t="s">
        <v>461</v>
      </c>
      <c r="C421" s="325"/>
      <c r="D421" s="325"/>
      <c r="E421" s="325"/>
      <c r="F421" s="326"/>
    </row>
    <row r="422" spans="1:6">
      <c r="B422" s="43" t="s">
        <v>462</v>
      </c>
      <c r="C422" s="15"/>
      <c r="D422" s="15"/>
      <c r="E422" s="15"/>
      <c r="F422" s="16"/>
    </row>
    <row r="423" spans="1:6">
      <c r="B423" s="43" t="s">
        <v>463</v>
      </c>
      <c r="C423" s="15"/>
      <c r="D423" s="15"/>
      <c r="E423" s="15"/>
      <c r="F423" s="16"/>
    </row>
    <row r="424" spans="1:6">
      <c r="B424" s="43" t="s">
        <v>345</v>
      </c>
      <c r="C424" s="15" t="s">
        <v>464</v>
      </c>
      <c r="D424" s="15" t="s">
        <v>465</v>
      </c>
      <c r="E424" s="15" t="s">
        <v>466</v>
      </c>
      <c r="F424" s="16" t="s">
        <v>348</v>
      </c>
    </row>
    <row r="425" spans="1:6" ht="43.2">
      <c r="B425" s="43" t="s">
        <v>467</v>
      </c>
      <c r="C425" s="15" t="s">
        <v>197</v>
      </c>
      <c r="D425" s="15">
        <v>1</v>
      </c>
      <c r="E425" s="35">
        <v>9850000</v>
      </c>
      <c r="F425" s="44">
        <v>9850000</v>
      </c>
    </row>
    <row r="426" spans="1:6" ht="28.8">
      <c r="B426" s="43" t="s">
        <v>468</v>
      </c>
      <c r="C426" s="15" t="s">
        <v>197</v>
      </c>
      <c r="D426" s="15">
        <v>1</v>
      </c>
      <c r="E426" s="35">
        <v>5200000</v>
      </c>
      <c r="F426" s="44">
        <v>5200000</v>
      </c>
    </row>
    <row r="427" spans="1:6" ht="28.8">
      <c r="B427" s="43" t="s">
        <v>469</v>
      </c>
      <c r="C427" s="15" t="s">
        <v>197</v>
      </c>
      <c r="D427" s="15">
        <v>1</v>
      </c>
      <c r="E427" s="35">
        <v>1280000</v>
      </c>
      <c r="F427" s="44">
        <v>1280000</v>
      </c>
    </row>
    <row r="428" spans="1:6">
      <c r="B428" s="43" t="s">
        <v>470</v>
      </c>
      <c r="C428" s="15" t="s">
        <v>197</v>
      </c>
      <c r="D428" s="15">
        <v>4</v>
      </c>
      <c r="E428" s="35">
        <v>185000</v>
      </c>
      <c r="F428" s="44">
        <v>740000</v>
      </c>
    </row>
    <row r="429" spans="1:6" ht="28.8">
      <c r="B429" s="43" t="s">
        <v>471</v>
      </c>
      <c r="C429" s="15" t="s">
        <v>186</v>
      </c>
      <c r="D429" s="15">
        <v>1</v>
      </c>
      <c r="E429" s="35">
        <v>320000</v>
      </c>
      <c r="F429" s="44">
        <v>320000</v>
      </c>
    </row>
    <row r="430" spans="1:6" ht="28.8">
      <c r="B430" s="43" t="s">
        <v>472</v>
      </c>
      <c r="C430" s="15" t="s">
        <v>14</v>
      </c>
      <c r="D430" s="15">
        <v>6</v>
      </c>
      <c r="E430" s="35">
        <v>48500</v>
      </c>
      <c r="F430" s="44">
        <v>291000</v>
      </c>
    </row>
    <row r="431" spans="1:6" ht="28.8">
      <c r="B431" s="43" t="s">
        <v>473</v>
      </c>
      <c r="C431" s="15" t="s">
        <v>186</v>
      </c>
      <c r="D431" s="15">
        <v>1</v>
      </c>
      <c r="E431" s="35">
        <v>185000</v>
      </c>
      <c r="F431" s="44">
        <v>185000</v>
      </c>
    </row>
    <row r="432" spans="1:6" ht="28.8">
      <c r="B432" s="43" t="s">
        <v>474</v>
      </c>
      <c r="C432" s="15" t="s">
        <v>186</v>
      </c>
      <c r="D432" s="15">
        <v>1</v>
      </c>
      <c r="E432" s="35">
        <v>95000</v>
      </c>
      <c r="F432" s="44">
        <v>95000</v>
      </c>
    </row>
    <row r="433" spans="2:6" s="48" customFormat="1">
      <c r="B433" s="45" t="s">
        <v>475</v>
      </c>
      <c r="C433" s="46"/>
      <c r="D433" s="46"/>
      <c r="E433" s="46"/>
      <c r="F433" s="47">
        <v>17961000</v>
      </c>
    </row>
    <row r="434" spans="2:6">
      <c r="B434" s="43" t="s">
        <v>476</v>
      </c>
      <c r="C434" s="15"/>
      <c r="D434" s="15"/>
      <c r="E434" s="15"/>
      <c r="F434" s="16"/>
    </row>
    <row r="435" spans="2:6">
      <c r="B435" s="43" t="s">
        <v>477</v>
      </c>
      <c r="C435" s="15" t="s">
        <v>478</v>
      </c>
      <c r="D435" s="15" t="s">
        <v>465</v>
      </c>
      <c r="E435" s="15" t="s">
        <v>479</v>
      </c>
      <c r="F435" s="16" t="s">
        <v>348</v>
      </c>
    </row>
    <row r="436" spans="2:6" ht="28.8">
      <c r="B436" s="43" t="s">
        <v>480</v>
      </c>
      <c r="C436" s="15">
        <v>16</v>
      </c>
      <c r="D436" s="15">
        <v>1</v>
      </c>
      <c r="E436" s="35">
        <v>22500</v>
      </c>
      <c r="F436" s="44">
        <v>360000</v>
      </c>
    </row>
    <row r="437" spans="2:6">
      <c r="B437" s="43" t="s">
        <v>481</v>
      </c>
      <c r="C437" s="15">
        <v>16</v>
      </c>
      <c r="D437" s="15">
        <v>1</v>
      </c>
      <c r="E437" s="35">
        <v>14500</v>
      </c>
      <c r="F437" s="44">
        <v>232000</v>
      </c>
    </row>
    <row r="438" spans="2:6" ht="28.8">
      <c r="B438" s="43" t="s">
        <v>482</v>
      </c>
      <c r="C438" s="15">
        <v>8</v>
      </c>
      <c r="D438" s="15">
        <v>1</v>
      </c>
      <c r="E438" s="35">
        <v>55000</v>
      </c>
      <c r="F438" s="44">
        <v>440000</v>
      </c>
    </row>
    <row r="439" spans="2:6" ht="28.8">
      <c r="B439" s="43" t="s">
        <v>483</v>
      </c>
      <c r="C439" s="15" t="s">
        <v>383</v>
      </c>
      <c r="D439" s="15" t="s">
        <v>383</v>
      </c>
      <c r="E439" s="15" t="s">
        <v>383</v>
      </c>
      <c r="F439" s="44">
        <v>350000</v>
      </c>
    </row>
    <row r="440" spans="2:6" s="48" customFormat="1">
      <c r="B440" s="45" t="s">
        <v>484</v>
      </c>
      <c r="C440" s="46"/>
      <c r="D440" s="46"/>
      <c r="E440" s="46"/>
      <c r="F440" s="47">
        <v>1382000</v>
      </c>
    </row>
    <row r="441" spans="2:6">
      <c r="B441" s="43" t="s">
        <v>485</v>
      </c>
      <c r="C441" s="15"/>
      <c r="D441" s="15"/>
      <c r="E441" s="15"/>
      <c r="F441" s="16"/>
    </row>
    <row r="442" spans="2:6">
      <c r="B442" s="43" t="s">
        <v>486</v>
      </c>
      <c r="C442" s="15" t="s">
        <v>487</v>
      </c>
      <c r="D442" s="15"/>
      <c r="E442" s="15"/>
      <c r="F442" s="16" t="s">
        <v>348</v>
      </c>
    </row>
    <row r="443" spans="2:6" ht="28.8">
      <c r="B443" s="43" t="s">
        <v>488</v>
      </c>
      <c r="C443" s="15" t="s">
        <v>489</v>
      </c>
      <c r="D443" s="15"/>
      <c r="E443" s="15"/>
      <c r="F443" s="44">
        <v>1800000</v>
      </c>
    </row>
    <row r="444" spans="2:6">
      <c r="B444" s="43" t="s">
        <v>490</v>
      </c>
      <c r="C444" s="15" t="s">
        <v>491</v>
      </c>
      <c r="D444" s="15"/>
      <c r="E444" s="15"/>
      <c r="F444" s="44">
        <v>180000</v>
      </c>
    </row>
    <row r="445" spans="2:6" ht="28.8">
      <c r="B445" s="43" t="s">
        <v>492</v>
      </c>
      <c r="C445" s="15" t="s">
        <v>493</v>
      </c>
      <c r="D445" s="15"/>
      <c r="E445" s="15"/>
      <c r="F445" s="44">
        <v>95000</v>
      </c>
    </row>
    <row r="446" spans="2:6" s="48" customFormat="1">
      <c r="B446" s="45" t="s">
        <v>494</v>
      </c>
      <c r="C446" s="46"/>
      <c r="D446" s="46"/>
      <c r="E446" s="46"/>
      <c r="F446" s="47">
        <v>2075000</v>
      </c>
    </row>
    <row r="447" spans="2:6">
      <c r="B447" s="43" t="s">
        <v>495</v>
      </c>
      <c r="C447" s="15"/>
      <c r="D447" s="15"/>
      <c r="E447" s="15"/>
      <c r="F447" s="44"/>
    </row>
    <row r="448" spans="2:6">
      <c r="B448" s="43" t="s">
        <v>486</v>
      </c>
      <c r="C448" s="15" t="s">
        <v>496</v>
      </c>
      <c r="D448" s="15"/>
      <c r="E448" s="15"/>
      <c r="F448" s="16" t="s">
        <v>348</v>
      </c>
    </row>
    <row r="449" spans="1:6">
      <c r="B449" s="43" t="s">
        <v>497</v>
      </c>
      <c r="C449" s="49">
        <v>0.02</v>
      </c>
      <c r="D449" s="15"/>
      <c r="E449" s="15"/>
      <c r="F449" s="44">
        <v>359220</v>
      </c>
    </row>
    <row r="450" spans="1:6">
      <c r="B450" s="43" t="s">
        <v>498</v>
      </c>
      <c r="C450" s="49">
        <v>0.1</v>
      </c>
      <c r="D450" s="15"/>
      <c r="E450" s="15"/>
      <c r="F450" s="44">
        <v>1503820</v>
      </c>
    </row>
    <row r="451" spans="1:6">
      <c r="B451" s="43" t="s">
        <v>499</v>
      </c>
      <c r="C451" s="49">
        <v>0.03</v>
      </c>
      <c r="D451" s="15"/>
      <c r="E451" s="15"/>
      <c r="F451" s="44">
        <v>451146</v>
      </c>
    </row>
    <row r="452" spans="1:6">
      <c r="B452" s="43" t="s">
        <v>500</v>
      </c>
      <c r="C452" s="49">
        <v>0.05</v>
      </c>
      <c r="D452" s="15"/>
      <c r="E452" s="15"/>
      <c r="F452" s="44">
        <v>752134</v>
      </c>
    </row>
    <row r="453" spans="1:6" s="48" customFormat="1">
      <c r="B453" s="45" t="s">
        <v>501</v>
      </c>
      <c r="C453" s="46"/>
      <c r="D453" s="46"/>
      <c r="E453" s="46"/>
      <c r="F453" s="47">
        <v>3066320</v>
      </c>
    </row>
    <row r="454" spans="1:6" s="48" customFormat="1" ht="15" thickBot="1">
      <c r="B454" s="50" t="s">
        <v>502</v>
      </c>
      <c r="C454" s="51"/>
      <c r="D454" s="52"/>
      <c r="E454" s="52"/>
      <c r="F454" s="53">
        <v>24484320</v>
      </c>
    </row>
    <row r="455" spans="1:6">
      <c r="B455" s="141"/>
      <c r="C455" s="141"/>
      <c r="D455" s="141"/>
      <c r="E455" s="142" t="s">
        <v>2170</v>
      </c>
      <c r="F455" s="143">
        <v>33421097</v>
      </c>
    </row>
    <row r="456" spans="1:6">
      <c r="B456" s="11"/>
    </row>
    <row r="457" spans="1:6" ht="15" thickBot="1">
      <c r="B457" s="11"/>
    </row>
    <row r="458" spans="1:6" ht="28.5" customHeight="1">
      <c r="A458" t="s">
        <v>2215</v>
      </c>
      <c r="B458" s="324" t="s">
        <v>503</v>
      </c>
      <c r="C458" s="325"/>
      <c r="D458" s="325"/>
      <c r="E458" s="325"/>
      <c r="F458" s="326"/>
    </row>
    <row r="459" spans="1:6">
      <c r="B459" s="43" t="s">
        <v>504</v>
      </c>
      <c r="C459" s="15"/>
      <c r="D459" s="15"/>
      <c r="E459" s="15"/>
      <c r="F459" s="16"/>
    </row>
    <row r="460" spans="1:6">
      <c r="B460" s="43" t="s">
        <v>505</v>
      </c>
      <c r="C460" s="15"/>
      <c r="D460" s="15"/>
      <c r="E460" s="15"/>
      <c r="F460" s="16"/>
    </row>
    <row r="461" spans="1:6">
      <c r="B461" s="43" t="s">
        <v>345</v>
      </c>
      <c r="C461" s="15" t="s">
        <v>464</v>
      </c>
      <c r="D461" s="15" t="s">
        <v>465</v>
      </c>
      <c r="E461" s="15" t="s">
        <v>466</v>
      </c>
      <c r="F461" s="16" t="s">
        <v>348</v>
      </c>
    </row>
    <row r="462" spans="1:6" ht="28.8">
      <c r="B462" s="43" t="s">
        <v>506</v>
      </c>
      <c r="C462" s="15" t="s">
        <v>197</v>
      </c>
      <c r="D462" s="15">
        <v>1</v>
      </c>
      <c r="E462" s="35">
        <v>485000</v>
      </c>
      <c r="F462" s="44">
        <v>485000</v>
      </c>
    </row>
    <row r="463" spans="1:6" ht="28.8">
      <c r="B463" s="43" t="s">
        <v>507</v>
      </c>
      <c r="C463" s="15" t="s">
        <v>197</v>
      </c>
      <c r="D463" s="15">
        <v>18</v>
      </c>
      <c r="E463" s="35">
        <v>28500</v>
      </c>
      <c r="F463" s="44">
        <v>513000</v>
      </c>
    </row>
    <row r="464" spans="1:6">
      <c r="B464" s="43" t="s">
        <v>508</v>
      </c>
      <c r="C464" s="15" t="s">
        <v>186</v>
      </c>
      <c r="D464" s="15">
        <v>1</v>
      </c>
      <c r="E464" s="35">
        <v>85000</v>
      </c>
      <c r="F464" s="44">
        <v>85000</v>
      </c>
    </row>
    <row r="465" spans="2:6" ht="28.8">
      <c r="B465" s="43" t="s">
        <v>509</v>
      </c>
      <c r="C465" s="15" t="s">
        <v>14</v>
      </c>
      <c r="D465" s="15">
        <v>4</v>
      </c>
      <c r="E465" s="35">
        <v>5800</v>
      </c>
      <c r="F465" s="44">
        <v>23200</v>
      </c>
    </row>
    <row r="466" spans="2:6">
      <c r="B466" s="43" t="s">
        <v>510</v>
      </c>
      <c r="C466" s="15" t="s">
        <v>186</v>
      </c>
      <c r="D466" s="15">
        <v>1</v>
      </c>
      <c r="E466" s="35">
        <v>38000</v>
      </c>
      <c r="F466" s="44">
        <v>38000</v>
      </c>
    </row>
    <row r="467" spans="2:6">
      <c r="B467" s="43" t="s">
        <v>511</v>
      </c>
      <c r="C467" s="15" t="s">
        <v>186</v>
      </c>
      <c r="D467" s="15">
        <v>1</v>
      </c>
      <c r="E467" s="35">
        <v>22000</v>
      </c>
      <c r="F467" s="44">
        <v>22000</v>
      </c>
    </row>
    <row r="468" spans="2:6" s="48" customFormat="1">
      <c r="B468" s="45" t="s">
        <v>475</v>
      </c>
      <c r="C468" s="46"/>
      <c r="D468" s="46"/>
      <c r="E468" s="46"/>
      <c r="F468" s="47">
        <v>1166200</v>
      </c>
    </row>
    <row r="469" spans="2:6">
      <c r="B469" s="43" t="s">
        <v>476</v>
      </c>
      <c r="C469" s="15"/>
      <c r="D469" s="15"/>
      <c r="E469" s="15"/>
      <c r="F469" s="16"/>
    </row>
    <row r="470" spans="2:6">
      <c r="B470" s="43" t="s">
        <v>477</v>
      </c>
      <c r="C470" s="15" t="s">
        <v>512</v>
      </c>
      <c r="D470" s="15" t="s">
        <v>479</v>
      </c>
      <c r="E470" s="15"/>
      <c r="F470" s="16" t="s">
        <v>348</v>
      </c>
    </row>
    <row r="471" spans="2:6">
      <c r="B471" s="43" t="s">
        <v>513</v>
      </c>
      <c r="C471" s="15">
        <v>6</v>
      </c>
      <c r="D471" s="35">
        <v>22500</v>
      </c>
      <c r="E471" s="15"/>
      <c r="F471" s="44">
        <v>135000</v>
      </c>
    </row>
    <row r="472" spans="2:6">
      <c r="B472" s="43" t="s">
        <v>481</v>
      </c>
      <c r="C472" s="15">
        <v>6</v>
      </c>
      <c r="D472" s="35">
        <v>14500</v>
      </c>
      <c r="E472" s="15"/>
      <c r="F472" s="44">
        <v>87000</v>
      </c>
    </row>
    <row r="473" spans="2:6">
      <c r="B473" s="43" t="s">
        <v>514</v>
      </c>
      <c r="C473" s="15" t="s">
        <v>383</v>
      </c>
      <c r="D473" s="15" t="s">
        <v>383</v>
      </c>
      <c r="E473" s="15"/>
      <c r="F473" s="44">
        <v>89100</v>
      </c>
    </row>
    <row r="474" spans="2:6" s="48" customFormat="1">
      <c r="B474" s="45" t="s">
        <v>484</v>
      </c>
      <c r="C474" s="46"/>
      <c r="D474" s="46"/>
      <c r="E474" s="46"/>
      <c r="F474" s="47">
        <v>311100</v>
      </c>
    </row>
    <row r="475" spans="2:6">
      <c r="B475" s="43" t="s">
        <v>515</v>
      </c>
      <c r="C475" s="15"/>
      <c r="D475" s="15"/>
      <c r="E475" s="15"/>
      <c r="F475" s="16"/>
    </row>
    <row r="476" spans="2:6">
      <c r="B476" s="43" t="s">
        <v>486</v>
      </c>
      <c r="C476" s="15" t="s">
        <v>348</v>
      </c>
      <c r="D476" s="15"/>
      <c r="E476" s="15"/>
      <c r="F476" s="16"/>
    </row>
    <row r="477" spans="2:6" ht="28.8">
      <c r="B477" s="43" t="s">
        <v>516</v>
      </c>
      <c r="C477" s="15"/>
      <c r="D477" s="15"/>
      <c r="E477" s="15"/>
      <c r="F477" s="44">
        <v>85000</v>
      </c>
    </row>
    <row r="478" spans="2:6" ht="28.8">
      <c r="B478" s="43" t="s">
        <v>517</v>
      </c>
      <c r="C478" s="15"/>
      <c r="D478" s="15"/>
      <c r="E478" s="15"/>
      <c r="F478" s="44">
        <v>40000</v>
      </c>
    </row>
    <row r="479" spans="2:6" s="48" customFormat="1">
      <c r="B479" s="45" t="s">
        <v>494</v>
      </c>
      <c r="C479" s="46"/>
      <c r="D479" s="46"/>
      <c r="E479" s="46"/>
      <c r="F479" s="47">
        <v>125000</v>
      </c>
    </row>
    <row r="480" spans="2:6">
      <c r="B480" s="43" t="s">
        <v>518</v>
      </c>
      <c r="C480" s="15"/>
      <c r="D480" s="15"/>
      <c r="E480" s="15"/>
      <c r="F480" s="16"/>
    </row>
    <row r="481" spans="1:6">
      <c r="B481" s="43" t="s">
        <v>486</v>
      </c>
      <c r="C481" s="15" t="s">
        <v>496</v>
      </c>
      <c r="D481" s="15"/>
      <c r="E481" s="15"/>
      <c r="F481" s="16" t="s">
        <v>348</v>
      </c>
    </row>
    <row r="482" spans="1:6">
      <c r="B482" s="43" t="s">
        <v>363</v>
      </c>
      <c r="C482" s="49">
        <v>0.02</v>
      </c>
      <c r="D482" s="15"/>
      <c r="E482" s="15"/>
      <c r="F482" s="44">
        <v>23324</v>
      </c>
    </row>
    <row r="483" spans="1:6">
      <c r="B483" s="43" t="s">
        <v>519</v>
      </c>
      <c r="C483" s="49">
        <v>0.1</v>
      </c>
      <c r="D483" s="15"/>
      <c r="E483" s="15"/>
      <c r="F483" s="44">
        <v>175454</v>
      </c>
    </row>
    <row r="484" spans="1:6">
      <c r="B484" s="43" t="s">
        <v>520</v>
      </c>
      <c r="C484" s="49">
        <v>0.03</v>
      </c>
      <c r="D484" s="15"/>
      <c r="E484" s="15"/>
      <c r="F484" s="44">
        <v>48070</v>
      </c>
    </row>
    <row r="485" spans="1:6">
      <c r="B485" s="43" t="s">
        <v>500</v>
      </c>
      <c r="C485" s="49">
        <v>0.05</v>
      </c>
      <c r="D485" s="15"/>
      <c r="E485" s="15"/>
      <c r="F485" s="44">
        <v>80116</v>
      </c>
    </row>
    <row r="486" spans="1:6" s="48" customFormat="1">
      <c r="B486" s="45" t="s">
        <v>522</v>
      </c>
      <c r="C486" s="46"/>
      <c r="D486" s="46"/>
      <c r="E486" s="46"/>
      <c r="F486" s="47">
        <v>326299</v>
      </c>
    </row>
    <row r="487" spans="1:6" s="48" customFormat="1" ht="15" thickBot="1">
      <c r="B487" s="50" t="s">
        <v>523</v>
      </c>
      <c r="C487" s="51"/>
      <c r="D487" s="52"/>
      <c r="E487" s="52"/>
      <c r="F487" s="53">
        <v>1928599</v>
      </c>
    </row>
    <row r="488" spans="1:6">
      <c r="B488" s="141"/>
      <c r="C488" s="141"/>
      <c r="D488" s="141"/>
      <c r="E488" s="142" t="s">
        <v>2170</v>
      </c>
      <c r="F488" s="143">
        <v>2632538</v>
      </c>
    </row>
    <row r="489" spans="1:6">
      <c r="B489" s="11"/>
    </row>
    <row r="490" spans="1:6" ht="15" thickBot="1">
      <c r="B490" s="11"/>
    </row>
    <row r="491" spans="1:6" ht="28.5" customHeight="1">
      <c r="A491" t="s">
        <v>2216</v>
      </c>
      <c r="B491" s="324" t="s">
        <v>524</v>
      </c>
      <c r="C491" s="325"/>
      <c r="D491" s="325"/>
      <c r="E491" s="325"/>
      <c r="F491" s="326"/>
    </row>
    <row r="492" spans="1:6">
      <c r="B492" s="43" t="s">
        <v>525</v>
      </c>
      <c r="C492" s="15"/>
      <c r="D492" s="15"/>
      <c r="E492" s="15"/>
      <c r="F492" s="16"/>
    </row>
    <row r="493" spans="1:6">
      <c r="B493" s="43" t="s">
        <v>505</v>
      </c>
      <c r="C493" s="15"/>
      <c r="D493" s="15"/>
      <c r="E493" s="15"/>
      <c r="F493" s="16"/>
    </row>
    <row r="494" spans="1:6">
      <c r="B494" s="43" t="s">
        <v>345</v>
      </c>
      <c r="C494" s="15" t="s">
        <v>464</v>
      </c>
      <c r="D494" s="15" t="s">
        <v>465</v>
      </c>
      <c r="E494" s="15" t="s">
        <v>466</v>
      </c>
      <c r="F494" s="16" t="s">
        <v>348</v>
      </c>
    </row>
    <row r="495" spans="1:6" ht="28.8">
      <c r="B495" s="43" t="s">
        <v>526</v>
      </c>
      <c r="C495" s="15" t="s">
        <v>197</v>
      </c>
      <c r="D495" s="15">
        <v>1</v>
      </c>
      <c r="E495" s="35">
        <v>520000</v>
      </c>
      <c r="F495" s="44">
        <v>520000</v>
      </c>
    </row>
    <row r="496" spans="1:6" ht="28.8">
      <c r="B496" s="43" t="s">
        <v>527</v>
      </c>
      <c r="C496" s="15" t="s">
        <v>197</v>
      </c>
      <c r="D496" s="15">
        <v>36</v>
      </c>
      <c r="E496" s="35">
        <v>10449.444444444445</v>
      </c>
      <c r="F496" s="44">
        <v>376180</v>
      </c>
    </row>
    <row r="497" spans="2:6">
      <c r="B497" s="43" t="s">
        <v>528</v>
      </c>
      <c r="C497" s="15" t="s">
        <v>197</v>
      </c>
      <c r="D497" s="15">
        <v>1</v>
      </c>
      <c r="E497" s="35">
        <v>185000</v>
      </c>
      <c r="F497" s="44">
        <v>185000</v>
      </c>
    </row>
    <row r="498" spans="2:6">
      <c r="B498" s="43" t="s">
        <v>529</v>
      </c>
      <c r="C498" s="15" t="s">
        <v>186</v>
      </c>
      <c r="D498" s="15">
        <v>1</v>
      </c>
      <c r="E498" s="35">
        <v>95000</v>
      </c>
      <c r="F498" s="44">
        <v>95000</v>
      </c>
    </row>
    <row r="499" spans="2:6" ht="28.8">
      <c r="B499" s="43" t="s">
        <v>530</v>
      </c>
      <c r="C499" s="15" t="s">
        <v>14</v>
      </c>
      <c r="D499" s="15">
        <v>2</v>
      </c>
      <c r="E499" s="35">
        <v>9500</v>
      </c>
      <c r="F499" s="44">
        <v>19000</v>
      </c>
    </row>
    <row r="500" spans="2:6" ht="28.8">
      <c r="B500" s="43" t="s">
        <v>531</v>
      </c>
      <c r="C500" s="15" t="s">
        <v>186</v>
      </c>
      <c r="D500" s="15">
        <v>1</v>
      </c>
      <c r="E500" s="35">
        <v>28000</v>
      </c>
      <c r="F500" s="44">
        <v>28000</v>
      </c>
    </row>
    <row r="501" spans="2:6" s="48" customFormat="1">
      <c r="B501" s="45" t="s">
        <v>475</v>
      </c>
      <c r="C501" s="46"/>
      <c r="D501" s="46"/>
      <c r="E501" s="46"/>
      <c r="F501" s="47">
        <v>1223180</v>
      </c>
    </row>
    <row r="502" spans="2:6">
      <c r="B502" s="43" t="s">
        <v>476</v>
      </c>
      <c r="C502" s="15"/>
      <c r="D502" s="15"/>
      <c r="E502" s="15"/>
      <c r="F502" s="16"/>
    </row>
    <row r="503" spans="2:6">
      <c r="B503" s="43" t="s">
        <v>477</v>
      </c>
      <c r="C503" s="15" t="s">
        <v>512</v>
      </c>
      <c r="D503" s="15" t="s">
        <v>479</v>
      </c>
      <c r="E503" s="15"/>
      <c r="F503" s="16" t="s">
        <v>348</v>
      </c>
    </row>
    <row r="504" spans="2:6">
      <c r="B504" s="43" t="s">
        <v>532</v>
      </c>
      <c r="C504" s="15">
        <v>8</v>
      </c>
      <c r="D504" s="35">
        <v>22500</v>
      </c>
      <c r="E504" s="15"/>
      <c r="F504" s="44">
        <v>180000</v>
      </c>
    </row>
    <row r="505" spans="2:6">
      <c r="B505" s="43" t="s">
        <v>481</v>
      </c>
      <c r="C505" s="15">
        <v>8</v>
      </c>
      <c r="D505" s="35">
        <v>14500</v>
      </c>
      <c r="E505" s="15"/>
      <c r="F505" s="44">
        <v>116000</v>
      </c>
    </row>
    <row r="506" spans="2:6">
      <c r="B506" s="43" t="s">
        <v>533</v>
      </c>
      <c r="C506" s="15" t="s">
        <v>383</v>
      </c>
      <c r="D506" s="15" t="s">
        <v>383</v>
      </c>
      <c r="E506" s="15"/>
      <c r="F506" s="44">
        <v>98000</v>
      </c>
    </row>
    <row r="507" spans="2:6" s="48" customFormat="1">
      <c r="B507" s="45" t="s">
        <v>484</v>
      </c>
      <c r="C507" s="46"/>
      <c r="D507" s="46"/>
      <c r="E507" s="46"/>
      <c r="F507" s="47">
        <v>394000</v>
      </c>
    </row>
    <row r="508" spans="2:6">
      <c r="B508" s="43" t="s">
        <v>515</v>
      </c>
      <c r="C508" s="15"/>
      <c r="D508" s="15"/>
      <c r="E508" s="15"/>
      <c r="F508" s="16"/>
    </row>
    <row r="509" spans="2:6">
      <c r="B509" s="43" t="s">
        <v>486</v>
      </c>
      <c r="C509" s="15" t="s">
        <v>348</v>
      </c>
      <c r="D509" s="15"/>
      <c r="E509" s="15"/>
      <c r="F509" s="16"/>
    </row>
    <row r="510" spans="2:6" ht="28.8">
      <c r="B510" s="43" t="s">
        <v>534</v>
      </c>
      <c r="C510" s="15"/>
      <c r="D510" s="15"/>
      <c r="E510" s="15"/>
      <c r="F510" s="44">
        <v>92000</v>
      </c>
    </row>
    <row r="511" spans="2:6">
      <c r="B511" s="43" t="s">
        <v>535</v>
      </c>
      <c r="C511" s="15"/>
      <c r="D511" s="15"/>
      <c r="E511" s="15"/>
      <c r="F511" s="44">
        <v>45000</v>
      </c>
    </row>
    <row r="512" spans="2:6" s="48" customFormat="1">
      <c r="B512" s="45" t="s">
        <v>494</v>
      </c>
      <c r="C512" s="46"/>
      <c r="D512" s="46"/>
      <c r="E512" s="46"/>
      <c r="F512" s="47">
        <v>137000</v>
      </c>
    </row>
    <row r="513" spans="1:7">
      <c r="B513" s="43" t="s">
        <v>518</v>
      </c>
      <c r="C513" s="15"/>
      <c r="D513" s="15"/>
      <c r="E513" s="15"/>
      <c r="F513" s="16"/>
    </row>
    <row r="514" spans="1:7">
      <c r="B514" s="43" t="s">
        <v>486</v>
      </c>
      <c r="C514" s="15" t="s">
        <v>496</v>
      </c>
      <c r="D514" s="15"/>
      <c r="E514" s="15"/>
      <c r="F514" s="16" t="s">
        <v>348</v>
      </c>
    </row>
    <row r="515" spans="1:7">
      <c r="B515" s="43" t="s">
        <v>363</v>
      </c>
      <c r="C515" s="49">
        <v>0.02</v>
      </c>
      <c r="D515" s="15"/>
      <c r="E515" s="15"/>
      <c r="F515" s="44">
        <v>39460</v>
      </c>
    </row>
    <row r="516" spans="1:7">
      <c r="B516" s="43" t="s">
        <v>519</v>
      </c>
      <c r="C516" s="49">
        <v>0.1</v>
      </c>
      <c r="D516" s="15"/>
      <c r="E516" s="15"/>
      <c r="F516" s="44">
        <v>274187</v>
      </c>
    </row>
    <row r="517" spans="1:7">
      <c r="B517" s="43" t="s">
        <v>520</v>
      </c>
      <c r="C517" s="49">
        <v>0.03</v>
      </c>
      <c r="D517" s="15"/>
      <c r="E517" s="15"/>
      <c r="F517" s="44">
        <v>75120</v>
      </c>
    </row>
    <row r="518" spans="1:7">
      <c r="B518" s="43" t="s">
        <v>500</v>
      </c>
      <c r="C518" s="49">
        <v>0.05</v>
      </c>
      <c r="D518" s="15"/>
      <c r="E518" s="15"/>
      <c r="F518" s="44">
        <v>125200</v>
      </c>
    </row>
    <row r="519" spans="1:7" s="48" customFormat="1">
      <c r="B519" s="45" t="s">
        <v>522</v>
      </c>
      <c r="C519" s="46"/>
      <c r="D519" s="46"/>
      <c r="E519" s="46"/>
      <c r="F519" s="47">
        <v>513967</v>
      </c>
    </row>
    <row r="520" spans="1:7" s="48" customFormat="1" ht="15" thickBot="1">
      <c r="B520" s="50" t="s">
        <v>536</v>
      </c>
      <c r="C520" s="51"/>
      <c r="D520" s="52"/>
      <c r="E520" s="52"/>
      <c r="F520" s="53">
        <v>2268147</v>
      </c>
      <c r="G520" s="54"/>
    </row>
    <row r="521" spans="1:7">
      <c r="B521" s="141"/>
      <c r="C521" s="141"/>
      <c r="D521" s="141"/>
      <c r="E521" s="142" t="s">
        <v>2170</v>
      </c>
      <c r="F521" s="143">
        <v>3096021</v>
      </c>
    </row>
    <row r="522" spans="1:7">
      <c r="B522" s="11"/>
    </row>
    <row r="523" spans="1:7" ht="15" thickBot="1">
      <c r="B523" s="11"/>
    </row>
    <row r="524" spans="1:7">
      <c r="A524" t="s">
        <v>2217</v>
      </c>
      <c r="B524" s="331" t="s">
        <v>537</v>
      </c>
      <c r="C524" s="332"/>
      <c r="D524" s="332"/>
      <c r="E524" s="332"/>
      <c r="F524" s="333"/>
    </row>
    <row r="525" spans="1:7">
      <c r="B525" s="43" t="s">
        <v>538</v>
      </c>
      <c r="C525" s="15"/>
      <c r="D525" s="15"/>
      <c r="E525" s="15"/>
      <c r="F525" s="16"/>
    </row>
    <row r="526" spans="1:7">
      <c r="B526" s="43" t="s">
        <v>505</v>
      </c>
      <c r="C526" s="15"/>
      <c r="D526" s="15"/>
      <c r="E526" s="15"/>
      <c r="F526" s="16"/>
    </row>
    <row r="527" spans="1:7">
      <c r="B527" s="43" t="s">
        <v>345</v>
      </c>
      <c r="C527" s="15" t="s">
        <v>464</v>
      </c>
      <c r="D527" s="15" t="s">
        <v>465</v>
      </c>
      <c r="E527" s="15" t="s">
        <v>466</v>
      </c>
      <c r="F527" s="16" t="s">
        <v>348</v>
      </c>
    </row>
    <row r="528" spans="1:7">
      <c r="B528" s="43" t="s">
        <v>539</v>
      </c>
      <c r="C528" s="15" t="s">
        <v>197</v>
      </c>
      <c r="D528" s="15">
        <v>3</v>
      </c>
      <c r="E528" s="35">
        <v>62000</v>
      </c>
      <c r="F528" s="44">
        <v>186000</v>
      </c>
    </row>
    <row r="529" spans="2:6" ht="28.8">
      <c r="B529" s="43" t="s">
        <v>540</v>
      </c>
      <c r="C529" s="15" t="s">
        <v>14</v>
      </c>
      <c r="D529" s="15">
        <v>20</v>
      </c>
      <c r="E529" s="35">
        <v>6320.25</v>
      </c>
      <c r="F529" s="44">
        <v>126405</v>
      </c>
    </row>
    <row r="530" spans="2:6" ht="28.8">
      <c r="B530" s="43" t="s">
        <v>541</v>
      </c>
      <c r="C530" s="15" t="s">
        <v>197</v>
      </c>
      <c r="D530" s="15">
        <v>3</v>
      </c>
      <c r="E530" s="35">
        <v>28500</v>
      </c>
      <c r="F530" s="44">
        <v>85500</v>
      </c>
    </row>
    <row r="531" spans="2:6">
      <c r="B531" s="43" t="s">
        <v>542</v>
      </c>
      <c r="C531" s="15" t="s">
        <v>197</v>
      </c>
      <c r="D531" s="15">
        <v>3</v>
      </c>
      <c r="E531" s="35">
        <v>42000</v>
      </c>
      <c r="F531" s="44">
        <v>126000</v>
      </c>
    </row>
    <row r="532" spans="2:6" ht="28.8">
      <c r="B532" s="43" t="s">
        <v>543</v>
      </c>
      <c r="C532" s="15" t="s">
        <v>197</v>
      </c>
      <c r="D532" s="15">
        <v>4</v>
      </c>
      <c r="E532" s="35">
        <v>28500</v>
      </c>
      <c r="F532" s="44">
        <v>114000</v>
      </c>
    </row>
    <row r="533" spans="2:6" ht="28.8">
      <c r="B533" s="43" t="s">
        <v>544</v>
      </c>
      <c r="C533" s="15" t="s">
        <v>14</v>
      </c>
      <c r="D533" s="15">
        <v>10</v>
      </c>
      <c r="E533" s="35">
        <v>8500</v>
      </c>
      <c r="F533" s="44">
        <v>85000</v>
      </c>
    </row>
    <row r="534" spans="2:6">
      <c r="B534" s="43" t="s">
        <v>545</v>
      </c>
      <c r="C534" s="15" t="s">
        <v>197</v>
      </c>
      <c r="D534" s="15">
        <v>2</v>
      </c>
      <c r="E534" s="35">
        <v>18500</v>
      </c>
      <c r="F534" s="44">
        <v>37000</v>
      </c>
    </row>
    <row r="535" spans="2:6" ht="28.8">
      <c r="B535" s="43" t="s">
        <v>546</v>
      </c>
      <c r="C535" s="15" t="s">
        <v>186</v>
      </c>
      <c r="D535" s="15">
        <v>1</v>
      </c>
      <c r="E535" s="35">
        <v>32000</v>
      </c>
      <c r="F535" s="44">
        <v>32000</v>
      </c>
    </row>
    <row r="536" spans="2:6" s="48" customFormat="1">
      <c r="B536" s="45" t="s">
        <v>475</v>
      </c>
      <c r="C536" s="46"/>
      <c r="D536" s="46"/>
      <c r="E536" s="46"/>
      <c r="F536" s="47">
        <v>791905</v>
      </c>
    </row>
    <row r="537" spans="2:6">
      <c r="B537" s="43" t="s">
        <v>476</v>
      </c>
      <c r="C537" s="15"/>
      <c r="D537" s="15"/>
      <c r="E537" s="15"/>
      <c r="F537" s="16"/>
    </row>
    <row r="538" spans="2:6">
      <c r="B538" s="43" t="s">
        <v>477</v>
      </c>
      <c r="C538" s="15" t="s">
        <v>512</v>
      </c>
      <c r="D538" s="15" t="s">
        <v>479</v>
      </c>
      <c r="E538" s="15"/>
      <c r="F538" s="16" t="s">
        <v>348</v>
      </c>
    </row>
    <row r="539" spans="2:6" ht="28.8">
      <c r="B539" s="43" t="s">
        <v>547</v>
      </c>
      <c r="C539" s="15">
        <v>8</v>
      </c>
      <c r="D539" s="35">
        <v>22500</v>
      </c>
      <c r="E539" s="15"/>
      <c r="F539" s="44">
        <v>180000</v>
      </c>
    </row>
    <row r="540" spans="2:6">
      <c r="B540" s="43" t="s">
        <v>548</v>
      </c>
      <c r="C540" s="15">
        <v>8</v>
      </c>
      <c r="D540" s="35">
        <v>14500</v>
      </c>
      <c r="E540" s="15"/>
      <c r="F540" s="44">
        <v>116000</v>
      </c>
    </row>
    <row r="541" spans="2:6">
      <c r="B541" s="43" t="s">
        <v>549</v>
      </c>
      <c r="C541" s="15">
        <v>2</v>
      </c>
      <c r="D541" s="35">
        <v>45000</v>
      </c>
      <c r="E541" s="15"/>
      <c r="F541" s="44">
        <v>90000</v>
      </c>
    </row>
    <row r="542" spans="2:6">
      <c r="B542" s="43" t="s">
        <v>514</v>
      </c>
      <c r="C542" s="15" t="s">
        <v>383</v>
      </c>
      <c r="D542" s="15" t="s">
        <v>383</v>
      </c>
      <c r="E542" s="15"/>
      <c r="F542" s="44">
        <v>99000</v>
      </c>
    </row>
    <row r="543" spans="2:6" s="48" customFormat="1">
      <c r="B543" s="45" t="s">
        <v>484</v>
      </c>
      <c r="C543" s="46"/>
      <c r="D543" s="46"/>
      <c r="E543" s="46"/>
      <c r="F543" s="47">
        <v>485000</v>
      </c>
    </row>
    <row r="544" spans="2:6">
      <c r="B544" s="43" t="s">
        <v>515</v>
      </c>
      <c r="C544" s="15"/>
      <c r="D544" s="15"/>
      <c r="E544" s="15"/>
      <c r="F544" s="16"/>
    </row>
    <row r="545" spans="1:6">
      <c r="B545" s="43" t="s">
        <v>486</v>
      </c>
      <c r="C545" s="15"/>
      <c r="D545" s="15"/>
      <c r="E545" s="15"/>
      <c r="F545" s="16" t="s">
        <v>348</v>
      </c>
    </row>
    <row r="546" spans="1:6" ht="28.8">
      <c r="B546" s="43" t="s">
        <v>550</v>
      </c>
      <c r="C546" s="15"/>
      <c r="D546" s="15"/>
      <c r="E546" s="15"/>
      <c r="F546" s="44">
        <v>78000</v>
      </c>
    </row>
    <row r="547" spans="1:6" ht="28.8">
      <c r="B547" s="43" t="s">
        <v>551</v>
      </c>
      <c r="C547" s="15"/>
      <c r="D547" s="15"/>
      <c r="E547" s="15"/>
      <c r="F547" s="44">
        <v>48000</v>
      </c>
    </row>
    <row r="548" spans="1:6" s="48" customFormat="1">
      <c r="B548" s="45" t="s">
        <v>494</v>
      </c>
      <c r="C548" s="46"/>
      <c r="D548" s="46"/>
      <c r="E548" s="46"/>
      <c r="F548" s="47">
        <v>126000</v>
      </c>
    </row>
    <row r="549" spans="1:6">
      <c r="B549" s="43" t="s">
        <v>552</v>
      </c>
      <c r="C549" s="15"/>
      <c r="D549" s="15"/>
      <c r="E549" s="15"/>
      <c r="F549" s="16"/>
    </row>
    <row r="550" spans="1:6">
      <c r="B550" s="43" t="s">
        <v>486</v>
      </c>
      <c r="C550" s="15" t="s">
        <v>496</v>
      </c>
      <c r="D550" s="15"/>
      <c r="E550" s="15"/>
      <c r="F550" s="16" t="s">
        <v>348</v>
      </c>
    </row>
    <row r="551" spans="1:6">
      <c r="B551" s="43" t="s">
        <v>553</v>
      </c>
      <c r="C551" s="49">
        <v>0.02</v>
      </c>
      <c r="D551" s="15"/>
      <c r="E551" s="15"/>
      <c r="F551" s="44">
        <v>25510</v>
      </c>
    </row>
    <row r="552" spans="1:6">
      <c r="B552" s="43" t="s">
        <v>519</v>
      </c>
      <c r="C552" s="49">
        <v>0.1</v>
      </c>
      <c r="D552" s="15"/>
      <c r="E552" s="15"/>
      <c r="F552" s="44">
        <v>207174</v>
      </c>
    </row>
    <row r="553" spans="1:6" ht="28.8">
      <c r="B553" s="43" t="s">
        <v>554</v>
      </c>
      <c r="C553" s="49">
        <v>0.03</v>
      </c>
      <c r="D553" s="15"/>
      <c r="E553" s="15"/>
      <c r="F553" s="44">
        <v>56760</v>
      </c>
    </row>
    <row r="554" spans="1:6">
      <c r="B554" s="43" t="s">
        <v>500</v>
      </c>
      <c r="C554" s="49">
        <v>0.05</v>
      </c>
      <c r="D554" s="15"/>
      <c r="E554" s="15"/>
      <c r="F554" s="44">
        <v>94600</v>
      </c>
    </row>
    <row r="555" spans="1:6" s="48" customFormat="1">
      <c r="B555" s="45" t="s">
        <v>522</v>
      </c>
      <c r="C555" s="46"/>
      <c r="D555" s="46"/>
      <c r="E555" s="46"/>
      <c r="F555" s="47">
        <v>384044</v>
      </c>
    </row>
    <row r="556" spans="1:6" ht="15" thickBot="1">
      <c r="B556" s="55" t="s">
        <v>555</v>
      </c>
      <c r="C556" s="56"/>
      <c r="D556" s="57"/>
      <c r="E556" s="57"/>
      <c r="F556" s="53">
        <v>1786949</v>
      </c>
    </row>
    <row r="557" spans="1:6">
      <c r="B557" s="141"/>
      <c r="C557" s="141"/>
      <c r="D557" s="141"/>
      <c r="E557" s="142" t="s">
        <v>2170</v>
      </c>
      <c r="F557" s="143">
        <v>2439185</v>
      </c>
    </row>
    <row r="558" spans="1:6" ht="15" thickBot="1">
      <c r="B558" s="11"/>
    </row>
    <row r="559" spans="1:6" ht="28.5" customHeight="1">
      <c r="A559" t="s">
        <v>2218</v>
      </c>
      <c r="B559" s="324" t="s">
        <v>556</v>
      </c>
      <c r="C559" s="325"/>
      <c r="D559" s="325"/>
      <c r="E559" s="325"/>
      <c r="F559" s="326"/>
    </row>
    <row r="560" spans="1:6" ht="28.8">
      <c r="B560" s="43" t="s">
        <v>557</v>
      </c>
      <c r="C560" s="15"/>
      <c r="D560" s="15"/>
      <c r="E560" s="15"/>
      <c r="F560" s="16"/>
    </row>
    <row r="561" spans="2:6">
      <c r="B561" s="43" t="s">
        <v>558</v>
      </c>
      <c r="C561" s="15"/>
      <c r="D561" s="15"/>
      <c r="E561" s="15"/>
      <c r="F561" s="16"/>
    </row>
    <row r="562" spans="2:6">
      <c r="B562" s="43" t="s">
        <v>345</v>
      </c>
      <c r="C562" s="15" t="s">
        <v>464</v>
      </c>
      <c r="D562" s="15" t="s">
        <v>465</v>
      </c>
      <c r="E562" s="15" t="s">
        <v>466</v>
      </c>
      <c r="F562" s="16" t="s">
        <v>348</v>
      </c>
    </row>
    <row r="563" spans="2:6" ht="43.2">
      <c r="B563" s="43" t="s">
        <v>559</v>
      </c>
      <c r="C563" s="15" t="s">
        <v>14</v>
      </c>
      <c r="D563" s="15">
        <v>1.05</v>
      </c>
      <c r="E563" s="35">
        <v>32500</v>
      </c>
      <c r="F563" s="44">
        <v>34125</v>
      </c>
    </row>
    <row r="564" spans="2:6" ht="28.8">
      <c r="B564" s="43" t="s">
        <v>560</v>
      </c>
      <c r="C564" s="15" t="s">
        <v>197</v>
      </c>
      <c r="D564" s="15">
        <v>0.17</v>
      </c>
      <c r="E564" s="35">
        <v>12800</v>
      </c>
      <c r="F564" s="44">
        <v>2176</v>
      </c>
    </row>
    <row r="565" spans="2:6">
      <c r="B565" s="43" t="s">
        <v>561</v>
      </c>
      <c r="C565" s="15" t="s">
        <v>186</v>
      </c>
      <c r="D565" s="15">
        <v>0.05</v>
      </c>
      <c r="E565" s="35">
        <v>28000</v>
      </c>
      <c r="F565" s="44">
        <v>1400</v>
      </c>
    </row>
    <row r="566" spans="2:6">
      <c r="B566" s="43" t="s">
        <v>562</v>
      </c>
      <c r="C566" s="15" t="s">
        <v>14</v>
      </c>
      <c r="D566" s="15">
        <v>1.05</v>
      </c>
      <c r="E566" s="35">
        <v>850</v>
      </c>
      <c r="F566" s="44">
        <v>893</v>
      </c>
    </row>
    <row r="567" spans="2:6" ht="28.8">
      <c r="B567" s="43" t="s">
        <v>563</v>
      </c>
      <c r="C567" s="15" t="s">
        <v>564</v>
      </c>
      <c r="D567" s="15">
        <v>0.1</v>
      </c>
      <c r="E567" s="35">
        <v>88000</v>
      </c>
      <c r="F567" s="44">
        <v>8800</v>
      </c>
    </row>
    <row r="568" spans="2:6" ht="28.8">
      <c r="B568" s="43" t="s">
        <v>565</v>
      </c>
      <c r="C568" s="15" t="s">
        <v>14</v>
      </c>
      <c r="D568" s="15">
        <v>1</v>
      </c>
      <c r="E568" s="35">
        <v>1200</v>
      </c>
      <c r="F568" s="44">
        <v>1200</v>
      </c>
    </row>
    <row r="569" spans="2:6" s="48" customFormat="1">
      <c r="B569" s="45" t="s">
        <v>475</v>
      </c>
      <c r="C569" s="46"/>
      <c r="D569" s="46"/>
      <c r="E569" s="46"/>
      <c r="F569" s="47">
        <v>48594</v>
      </c>
    </row>
    <row r="570" spans="2:6">
      <c r="B570" s="43" t="s">
        <v>566</v>
      </c>
      <c r="C570" s="15"/>
      <c r="D570" s="15"/>
      <c r="E570" s="15"/>
      <c r="F570" s="16"/>
    </row>
    <row r="571" spans="2:6">
      <c r="B571" s="43" t="s">
        <v>477</v>
      </c>
      <c r="C571" s="15" t="s">
        <v>111</v>
      </c>
      <c r="D571" s="15" t="s">
        <v>478</v>
      </c>
      <c r="E571" s="15" t="s">
        <v>479</v>
      </c>
      <c r="F571" s="16" t="s">
        <v>567</v>
      </c>
    </row>
    <row r="572" spans="2:6">
      <c r="B572" s="43" t="s">
        <v>568</v>
      </c>
      <c r="C572" s="15" t="s">
        <v>569</v>
      </c>
      <c r="D572" s="15">
        <v>1</v>
      </c>
      <c r="E572" s="35">
        <v>18500</v>
      </c>
      <c r="F572" s="44">
        <v>2313</v>
      </c>
    </row>
    <row r="573" spans="2:6">
      <c r="B573" s="43" t="s">
        <v>570</v>
      </c>
      <c r="C573" s="15" t="s">
        <v>569</v>
      </c>
      <c r="D573" s="15">
        <v>1</v>
      </c>
      <c r="E573" s="35">
        <v>14500</v>
      </c>
      <c r="F573" s="44">
        <v>1813</v>
      </c>
    </row>
    <row r="574" spans="2:6">
      <c r="B574" s="43" t="s">
        <v>514</v>
      </c>
      <c r="C574" s="15" t="s">
        <v>383</v>
      </c>
      <c r="D574" s="15" t="s">
        <v>383</v>
      </c>
      <c r="E574" s="15" t="s">
        <v>383</v>
      </c>
      <c r="F574" s="44">
        <v>1836</v>
      </c>
    </row>
    <row r="575" spans="2:6" s="48" customFormat="1">
      <c r="B575" s="45" t="s">
        <v>484</v>
      </c>
      <c r="C575" s="46"/>
      <c r="D575" s="46"/>
      <c r="E575" s="46"/>
      <c r="F575" s="47">
        <v>5962</v>
      </c>
    </row>
    <row r="576" spans="2:6" ht="43.2">
      <c r="B576" s="43" t="s">
        <v>571</v>
      </c>
      <c r="C576" s="15"/>
      <c r="D576" s="15"/>
      <c r="E576" s="15"/>
      <c r="F576" s="16"/>
    </row>
    <row r="577" spans="2:6">
      <c r="B577" s="43" t="s">
        <v>572</v>
      </c>
      <c r="C577" s="15"/>
      <c r="D577" s="15"/>
      <c r="E577" s="15"/>
      <c r="F577" s="16"/>
    </row>
    <row r="578" spans="2:6">
      <c r="B578" s="43" t="s">
        <v>573</v>
      </c>
      <c r="C578" s="15" t="s">
        <v>574</v>
      </c>
      <c r="D578" s="15" t="s">
        <v>575</v>
      </c>
      <c r="E578" s="15"/>
      <c r="F578" s="16" t="s">
        <v>348</v>
      </c>
    </row>
    <row r="579" spans="2:6" ht="28.8">
      <c r="B579" s="43" t="s">
        <v>576</v>
      </c>
      <c r="C579" s="15">
        <v>0.12</v>
      </c>
      <c r="D579" s="35">
        <v>42000</v>
      </c>
      <c r="E579" s="15"/>
      <c r="F579" s="44">
        <v>5040</v>
      </c>
    </row>
    <row r="580" spans="2:6" ht="28.8">
      <c r="B580" s="43" t="s">
        <v>577</v>
      </c>
      <c r="C580" s="15">
        <v>0.06</v>
      </c>
      <c r="D580" s="35">
        <v>185000</v>
      </c>
      <c r="E580" s="15"/>
      <c r="F580" s="44">
        <v>11100</v>
      </c>
    </row>
    <row r="581" spans="2:6" s="48" customFormat="1">
      <c r="B581" s="45" t="s">
        <v>578</v>
      </c>
      <c r="C581" s="46"/>
      <c r="D581" s="46"/>
      <c r="E581" s="46"/>
      <c r="F581" s="47">
        <v>16140</v>
      </c>
    </row>
    <row r="582" spans="2:6">
      <c r="B582" s="43" t="s">
        <v>579</v>
      </c>
      <c r="C582" s="15"/>
      <c r="D582" s="15"/>
      <c r="E582" s="15"/>
      <c r="F582" s="16"/>
    </row>
    <row r="583" spans="2:6">
      <c r="B583" s="43" t="s">
        <v>486</v>
      </c>
      <c r="C583" s="15"/>
      <c r="D583" s="15"/>
      <c r="E583" s="15"/>
      <c r="F583" s="16" t="s">
        <v>567</v>
      </c>
    </row>
    <row r="584" spans="2:6" ht="28.8">
      <c r="B584" s="43" t="s">
        <v>580</v>
      </c>
      <c r="C584" s="15"/>
      <c r="D584" s="15"/>
      <c r="E584" s="15"/>
      <c r="F584" s="44">
        <v>1850</v>
      </c>
    </row>
    <row r="585" spans="2:6" ht="28.8">
      <c r="B585" s="43" t="s">
        <v>581</v>
      </c>
      <c r="C585" s="15"/>
      <c r="D585" s="15"/>
      <c r="E585" s="15"/>
      <c r="F585" s="44">
        <v>980</v>
      </c>
    </row>
    <row r="586" spans="2:6" s="48" customFormat="1">
      <c r="B586" s="45" t="s">
        <v>494</v>
      </c>
      <c r="C586" s="46"/>
      <c r="D586" s="46"/>
      <c r="E586" s="46"/>
      <c r="F586" s="47">
        <v>2830</v>
      </c>
    </row>
    <row r="587" spans="2:6">
      <c r="B587" s="43" t="s">
        <v>582</v>
      </c>
      <c r="C587" s="15"/>
      <c r="D587" s="15"/>
      <c r="E587" s="15"/>
      <c r="F587" s="16"/>
    </row>
    <row r="588" spans="2:6">
      <c r="B588" s="43" t="s">
        <v>486</v>
      </c>
      <c r="C588" s="15" t="s">
        <v>496</v>
      </c>
      <c r="D588" s="15"/>
      <c r="E588" s="15"/>
      <c r="F588" s="16" t="s">
        <v>348</v>
      </c>
    </row>
    <row r="589" spans="2:6">
      <c r="B589" s="43" t="s">
        <v>583</v>
      </c>
      <c r="C589" s="49">
        <v>0.02</v>
      </c>
      <c r="D589" s="15"/>
      <c r="E589" s="15"/>
      <c r="F589" s="44">
        <v>971</v>
      </c>
    </row>
    <row r="590" spans="2:6">
      <c r="B590" s="43" t="s">
        <v>584</v>
      </c>
      <c r="C590" s="49">
        <v>0.1</v>
      </c>
      <c r="D590" s="15"/>
      <c r="E590" s="15"/>
      <c r="F590" s="44">
        <v>734</v>
      </c>
    </row>
    <row r="591" spans="2:6">
      <c r="B591" s="43" t="s">
        <v>585</v>
      </c>
      <c r="C591" s="49">
        <v>0.03</v>
      </c>
      <c r="D591" s="15"/>
      <c r="E591" s="15"/>
      <c r="F591" s="44">
        <v>220</v>
      </c>
    </row>
    <row r="592" spans="2:6">
      <c r="B592" s="43" t="s">
        <v>586</v>
      </c>
      <c r="C592" s="49">
        <v>0.05</v>
      </c>
      <c r="D592" s="15"/>
      <c r="E592" s="15"/>
      <c r="F592" s="44">
        <v>631</v>
      </c>
    </row>
    <row r="593" spans="1:6" s="48" customFormat="1">
      <c r="B593" s="45" t="s">
        <v>522</v>
      </c>
      <c r="C593" s="46"/>
      <c r="D593" s="46"/>
      <c r="E593" s="46"/>
      <c r="F593" s="47">
        <v>2556</v>
      </c>
    </row>
    <row r="594" spans="1:6" s="48" customFormat="1" ht="15" thickBot="1">
      <c r="B594" s="50" t="s">
        <v>587</v>
      </c>
      <c r="C594" s="51"/>
      <c r="D594" s="52"/>
      <c r="E594" s="52"/>
      <c r="F594" s="53">
        <v>76082</v>
      </c>
    </row>
    <row r="595" spans="1:6">
      <c r="B595" s="141"/>
      <c r="C595" s="141"/>
      <c r="D595" s="141"/>
      <c r="E595" s="142" t="s">
        <v>2170</v>
      </c>
      <c r="F595" s="143">
        <v>103852</v>
      </c>
    </row>
    <row r="596" spans="1:6">
      <c r="B596" s="11"/>
    </row>
    <row r="597" spans="1:6" ht="15" thickBot="1">
      <c r="B597" s="11"/>
    </row>
    <row r="598" spans="1:6" ht="28.5" customHeight="1">
      <c r="A598" t="s">
        <v>2219</v>
      </c>
      <c r="B598" s="324" t="s">
        <v>588</v>
      </c>
      <c r="C598" s="325"/>
      <c r="D598" s="325"/>
      <c r="E598" s="325"/>
      <c r="F598" s="326"/>
    </row>
    <row r="599" spans="1:6">
      <c r="B599" s="43" t="s">
        <v>589</v>
      </c>
      <c r="C599" s="15"/>
      <c r="D599" s="15"/>
      <c r="E599" s="15"/>
      <c r="F599" s="16"/>
    </row>
    <row r="600" spans="1:6">
      <c r="B600" s="43" t="s">
        <v>558</v>
      </c>
      <c r="C600" s="15"/>
      <c r="D600" s="15"/>
      <c r="E600" s="15"/>
      <c r="F600" s="16"/>
    </row>
    <row r="601" spans="1:6">
      <c r="B601" s="43" t="s">
        <v>345</v>
      </c>
      <c r="C601" s="15" t="s">
        <v>464</v>
      </c>
      <c r="D601" s="15" t="s">
        <v>465</v>
      </c>
      <c r="E601" s="15" t="s">
        <v>466</v>
      </c>
      <c r="F601" s="16" t="s">
        <v>348</v>
      </c>
    </row>
    <row r="602" spans="1:6" ht="28.8">
      <c r="B602" s="43" t="s">
        <v>590</v>
      </c>
      <c r="C602" s="15" t="s">
        <v>14</v>
      </c>
      <c r="D602" s="15">
        <v>1.05</v>
      </c>
      <c r="E602" s="35">
        <v>17800</v>
      </c>
      <c r="F602" s="44">
        <v>18690</v>
      </c>
    </row>
    <row r="603" spans="1:6">
      <c r="B603" s="43" t="s">
        <v>591</v>
      </c>
      <c r="C603" s="15" t="s">
        <v>197</v>
      </c>
      <c r="D603" s="15">
        <v>0.17</v>
      </c>
      <c r="E603" s="35">
        <v>6500</v>
      </c>
      <c r="F603" s="44">
        <v>1105</v>
      </c>
    </row>
    <row r="604" spans="1:6">
      <c r="B604" s="43" t="s">
        <v>592</v>
      </c>
      <c r="C604" s="15" t="s">
        <v>186</v>
      </c>
      <c r="D604" s="15">
        <v>0.04</v>
      </c>
      <c r="E604" s="35">
        <v>28000</v>
      </c>
      <c r="F604" s="44">
        <v>1120</v>
      </c>
    </row>
    <row r="605" spans="1:6">
      <c r="B605" s="43" t="s">
        <v>593</v>
      </c>
      <c r="C605" s="15" t="s">
        <v>14</v>
      </c>
      <c r="D605" s="15">
        <v>1.05</v>
      </c>
      <c r="E605" s="35">
        <v>850</v>
      </c>
      <c r="F605" s="44">
        <v>893</v>
      </c>
    </row>
    <row r="606" spans="1:6">
      <c r="B606" s="43" t="s">
        <v>594</v>
      </c>
      <c r="C606" s="15" t="s">
        <v>564</v>
      </c>
      <c r="D606" s="15">
        <v>0.08</v>
      </c>
      <c r="E606" s="35">
        <v>88000</v>
      </c>
      <c r="F606" s="44">
        <v>7040</v>
      </c>
    </row>
    <row r="607" spans="1:6">
      <c r="B607" s="43" t="s">
        <v>595</v>
      </c>
      <c r="C607" s="15" t="s">
        <v>14</v>
      </c>
      <c r="D607" s="15">
        <v>1</v>
      </c>
      <c r="E607" s="35">
        <v>1200</v>
      </c>
      <c r="F607" s="44">
        <v>1200</v>
      </c>
    </row>
    <row r="608" spans="1:6" s="48" customFormat="1">
      <c r="B608" s="45" t="s">
        <v>475</v>
      </c>
      <c r="C608" s="46"/>
      <c r="D608" s="46"/>
      <c r="E608" s="46"/>
      <c r="F608" s="47">
        <v>30048</v>
      </c>
    </row>
    <row r="609" spans="2:6">
      <c r="B609" s="43" t="s">
        <v>596</v>
      </c>
      <c r="C609" s="15"/>
      <c r="D609" s="15"/>
      <c r="E609" s="15"/>
      <c r="F609" s="16"/>
    </row>
    <row r="610" spans="2:6">
      <c r="B610" s="43" t="s">
        <v>477</v>
      </c>
      <c r="C610" s="15" t="s">
        <v>111</v>
      </c>
      <c r="D610" s="15" t="s">
        <v>574</v>
      </c>
      <c r="E610" s="15" t="s">
        <v>479</v>
      </c>
      <c r="F610" s="16" t="s">
        <v>567</v>
      </c>
    </row>
    <row r="611" spans="2:6">
      <c r="B611" s="43" t="s">
        <v>597</v>
      </c>
      <c r="C611" s="15" t="s">
        <v>598</v>
      </c>
      <c r="D611" s="15">
        <v>0.8</v>
      </c>
      <c r="E611" s="35">
        <v>18500</v>
      </c>
      <c r="F611" s="44">
        <v>1480</v>
      </c>
    </row>
    <row r="612" spans="2:6">
      <c r="B612" s="43" t="s">
        <v>413</v>
      </c>
      <c r="C612" s="15" t="s">
        <v>598</v>
      </c>
      <c r="D612" s="15">
        <v>0.8</v>
      </c>
      <c r="E612" s="35">
        <v>14500</v>
      </c>
      <c r="F612" s="44">
        <v>1160</v>
      </c>
    </row>
    <row r="613" spans="2:6">
      <c r="B613" s="43" t="s">
        <v>533</v>
      </c>
      <c r="C613" s="15" t="s">
        <v>383</v>
      </c>
      <c r="D613" s="15" t="s">
        <v>383</v>
      </c>
      <c r="E613" s="15" t="s">
        <v>383</v>
      </c>
      <c r="F613" s="44">
        <v>1386</v>
      </c>
    </row>
    <row r="614" spans="2:6" s="48" customFormat="1">
      <c r="B614" s="45" t="s">
        <v>484</v>
      </c>
      <c r="C614" s="46"/>
      <c r="D614" s="46"/>
      <c r="E614" s="46"/>
      <c r="F614" s="47">
        <v>4026</v>
      </c>
    </row>
    <row r="615" spans="2:6">
      <c r="B615" s="43" t="s">
        <v>572</v>
      </c>
      <c r="C615" s="15"/>
      <c r="D615" s="15"/>
      <c r="E615" s="15"/>
      <c r="F615" s="16"/>
    </row>
    <row r="616" spans="2:6">
      <c r="B616" s="43" t="s">
        <v>573</v>
      </c>
      <c r="C616" s="15" t="s">
        <v>574</v>
      </c>
      <c r="D616" s="15" t="s">
        <v>575</v>
      </c>
      <c r="E616" s="15"/>
      <c r="F616" s="16" t="s">
        <v>348</v>
      </c>
    </row>
    <row r="617" spans="2:6">
      <c r="B617" s="43" t="s">
        <v>599</v>
      </c>
      <c r="C617" s="15">
        <v>0.1</v>
      </c>
      <c r="D617" s="35">
        <v>42000</v>
      </c>
      <c r="E617" s="15"/>
      <c r="F617" s="44">
        <v>4200</v>
      </c>
    </row>
    <row r="618" spans="2:6">
      <c r="B618" s="43" t="s">
        <v>600</v>
      </c>
      <c r="C618" s="15">
        <v>0.05</v>
      </c>
      <c r="D618" s="35">
        <v>185000</v>
      </c>
      <c r="E618" s="15"/>
      <c r="F618" s="44">
        <v>9250</v>
      </c>
    </row>
    <row r="619" spans="2:6" s="48" customFormat="1">
      <c r="B619" s="45" t="s">
        <v>578</v>
      </c>
      <c r="C619" s="46"/>
      <c r="D619" s="46"/>
      <c r="E619" s="46"/>
      <c r="F619" s="47">
        <v>13450</v>
      </c>
    </row>
    <row r="620" spans="2:6">
      <c r="B620" s="43" t="s">
        <v>601</v>
      </c>
      <c r="C620" s="15"/>
      <c r="D620" s="15"/>
      <c r="E620" s="15"/>
      <c r="F620" s="16"/>
    </row>
    <row r="621" spans="2:6">
      <c r="B621" s="43" t="s">
        <v>486</v>
      </c>
      <c r="C621" s="15"/>
      <c r="D621" s="15"/>
      <c r="E621" s="15"/>
      <c r="F621" s="16" t="s">
        <v>567</v>
      </c>
    </row>
    <row r="622" spans="2:6" ht="28.8">
      <c r="B622" s="43" t="s">
        <v>602</v>
      </c>
      <c r="C622" s="15"/>
      <c r="D622" s="15"/>
      <c r="E622" s="15"/>
      <c r="F622" s="44">
        <v>1450</v>
      </c>
    </row>
    <row r="623" spans="2:6">
      <c r="B623" s="43" t="s">
        <v>603</v>
      </c>
      <c r="C623" s="15"/>
      <c r="D623" s="15"/>
      <c r="E623" s="15"/>
      <c r="F623" s="44">
        <v>850</v>
      </c>
    </row>
    <row r="624" spans="2:6" s="48" customFormat="1">
      <c r="B624" s="45" t="s">
        <v>494</v>
      </c>
      <c r="C624" s="46"/>
      <c r="D624" s="46"/>
      <c r="E624" s="46"/>
      <c r="F624" s="47">
        <v>2300</v>
      </c>
    </row>
    <row r="625" spans="1:6">
      <c r="B625" s="43" t="s">
        <v>582</v>
      </c>
      <c r="C625" s="15"/>
      <c r="D625" s="15"/>
      <c r="E625" s="15"/>
      <c r="F625" s="16"/>
    </row>
    <row r="626" spans="1:6">
      <c r="B626" s="43" t="s">
        <v>486</v>
      </c>
      <c r="C626" s="15" t="s">
        <v>496</v>
      </c>
      <c r="D626" s="15"/>
      <c r="E626" s="15"/>
      <c r="F626" s="16" t="s">
        <v>348</v>
      </c>
    </row>
    <row r="627" spans="1:6">
      <c r="B627" s="43" t="s">
        <v>583</v>
      </c>
      <c r="C627" s="49">
        <v>0.02</v>
      </c>
      <c r="D627" s="15"/>
      <c r="E627" s="15"/>
      <c r="F627" s="44">
        <v>601</v>
      </c>
    </row>
    <row r="628" spans="1:6">
      <c r="B628" s="43" t="s">
        <v>584</v>
      </c>
      <c r="C628" s="49">
        <v>0.1</v>
      </c>
      <c r="D628" s="15"/>
      <c r="E628" s="15"/>
      <c r="F628" s="44">
        <v>2482</v>
      </c>
    </row>
    <row r="629" spans="1:6">
      <c r="B629" s="43" t="s">
        <v>604</v>
      </c>
      <c r="C629" s="49">
        <v>0.03</v>
      </c>
      <c r="D629" s="15"/>
      <c r="E629" s="15"/>
      <c r="F629" s="44">
        <v>745</v>
      </c>
    </row>
    <row r="630" spans="1:6">
      <c r="B630" s="43" t="s">
        <v>586</v>
      </c>
      <c r="C630" s="49">
        <v>0.05</v>
      </c>
      <c r="D630" s="15"/>
      <c r="E630" s="15"/>
      <c r="F630" s="44">
        <v>1095</v>
      </c>
    </row>
    <row r="631" spans="1:6" s="48" customFormat="1">
      <c r="B631" s="45" t="s">
        <v>522</v>
      </c>
      <c r="C631" s="46"/>
      <c r="D631" s="46"/>
      <c r="E631" s="46"/>
      <c r="F631" s="47">
        <v>4923</v>
      </c>
    </row>
    <row r="632" spans="1:6" s="48" customFormat="1" ht="15" thickBot="1">
      <c r="B632" s="50" t="s">
        <v>605</v>
      </c>
      <c r="C632" s="51"/>
      <c r="D632" s="52"/>
      <c r="E632" s="52"/>
      <c r="F632" s="53">
        <v>54747</v>
      </c>
    </row>
    <row r="633" spans="1:6">
      <c r="B633" s="141"/>
      <c r="C633" s="141"/>
      <c r="D633" s="141"/>
      <c r="E633" s="142" t="s">
        <v>2170</v>
      </c>
      <c r="F633" s="143">
        <v>74730</v>
      </c>
    </row>
    <row r="634" spans="1:6">
      <c r="B634" s="11"/>
    </row>
    <row r="635" spans="1:6" ht="15" thickBot="1">
      <c r="B635" s="11"/>
    </row>
    <row r="636" spans="1:6" ht="28.5" customHeight="1">
      <c r="A636" t="s">
        <v>2220</v>
      </c>
      <c r="B636" s="324" t="s">
        <v>606</v>
      </c>
      <c r="C636" s="325"/>
      <c r="D636" s="325"/>
      <c r="E636" s="325"/>
      <c r="F636" s="326"/>
    </row>
    <row r="637" spans="1:6">
      <c r="B637" s="43" t="s">
        <v>607</v>
      </c>
      <c r="C637" s="15"/>
      <c r="D637" s="15"/>
      <c r="E637" s="15"/>
      <c r="F637" s="16"/>
    </row>
    <row r="638" spans="1:6">
      <c r="B638" s="43" t="s">
        <v>558</v>
      </c>
      <c r="C638" s="15"/>
      <c r="D638" s="15"/>
      <c r="E638" s="15"/>
      <c r="F638" s="16"/>
    </row>
    <row r="639" spans="1:6">
      <c r="B639" s="43" t="s">
        <v>345</v>
      </c>
      <c r="C639" s="15" t="s">
        <v>464</v>
      </c>
      <c r="D639" s="15" t="s">
        <v>465</v>
      </c>
      <c r="E639" s="15" t="s">
        <v>466</v>
      </c>
      <c r="F639" s="16" t="s">
        <v>348</v>
      </c>
    </row>
    <row r="640" spans="1:6" ht="28.8">
      <c r="B640" s="43" t="s">
        <v>608</v>
      </c>
      <c r="C640" s="15" t="s">
        <v>14</v>
      </c>
      <c r="D640" s="15">
        <v>1.05</v>
      </c>
      <c r="E640" s="35">
        <v>7200</v>
      </c>
      <c r="F640" s="44">
        <v>7560</v>
      </c>
    </row>
    <row r="641" spans="2:6">
      <c r="B641" s="43" t="s">
        <v>609</v>
      </c>
      <c r="C641" s="15" t="s">
        <v>197</v>
      </c>
      <c r="D641" s="15">
        <v>0.17</v>
      </c>
      <c r="E641" s="35">
        <v>2800</v>
      </c>
      <c r="F641" s="44">
        <v>476.00000000000006</v>
      </c>
    </row>
    <row r="642" spans="2:6">
      <c r="B642" s="43" t="s">
        <v>610</v>
      </c>
      <c r="C642" s="15" t="s">
        <v>186</v>
      </c>
      <c r="D642" s="15">
        <v>0.03</v>
      </c>
      <c r="E642" s="35">
        <v>28000</v>
      </c>
      <c r="F642" s="44">
        <v>840</v>
      </c>
    </row>
    <row r="643" spans="2:6">
      <c r="B643" s="43" t="s">
        <v>593</v>
      </c>
      <c r="C643" s="15" t="s">
        <v>14</v>
      </c>
      <c r="D643" s="15">
        <v>1.05</v>
      </c>
      <c r="E643" s="35">
        <v>850</v>
      </c>
      <c r="F643" s="44">
        <v>892.5</v>
      </c>
    </row>
    <row r="644" spans="2:6">
      <c r="B644" s="43" t="s">
        <v>611</v>
      </c>
      <c r="C644" s="15" t="s">
        <v>564</v>
      </c>
      <c r="D644" s="15">
        <v>0.06</v>
      </c>
      <c r="E644" s="35">
        <v>21341.666666666646</v>
      </c>
      <c r="F644" s="44">
        <v>1280.4999999999986</v>
      </c>
    </row>
    <row r="645" spans="2:6">
      <c r="B645" s="43" t="s">
        <v>612</v>
      </c>
      <c r="C645" s="15" t="s">
        <v>14</v>
      </c>
      <c r="D645" s="15">
        <v>1</v>
      </c>
      <c r="E645" s="35">
        <v>1200</v>
      </c>
      <c r="F645" s="44">
        <v>1200</v>
      </c>
    </row>
    <row r="646" spans="2:6" s="48" customFormat="1">
      <c r="B646" s="45" t="s">
        <v>475</v>
      </c>
      <c r="C646" s="46"/>
      <c r="D646" s="46"/>
      <c r="E646" s="46"/>
      <c r="F646" s="47">
        <v>12248.999999999998</v>
      </c>
    </row>
    <row r="647" spans="2:6">
      <c r="B647" s="43" t="s">
        <v>613</v>
      </c>
      <c r="C647" s="15"/>
      <c r="D647" s="15"/>
      <c r="E647" s="15"/>
      <c r="F647" s="16"/>
    </row>
    <row r="648" spans="2:6">
      <c r="B648" s="43" t="s">
        <v>477</v>
      </c>
      <c r="C648" s="15" t="s">
        <v>111</v>
      </c>
      <c r="D648" s="15" t="s">
        <v>574</v>
      </c>
      <c r="E648" s="15" t="s">
        <v>479</v>
      </c>
      <c r="F648" s="16" t="s">
        <v>567</v>
      </c>
    </row>
    <row r="649" spans="2:6">
      <c r="B649" s="43" t="s">
        <v>597</v>
      </c>
      <c r="C649" s="15" t="s">
        <v>614</v>
      </c>
      <c r="D649" s="15">
        <v>0.67</v>
      </c>
      <c r="E649" s="35">
        <v>18500</v>
      </c>
      <c r="F649" s="44">
        <v>1240</v>
      </c>
    </row>
    <row r="650" spans="2:6">
      <c r="B650" s="43" t="s">
        <v>413</v>
      </c>
      <c r="C650" s="15" t="s">
        <v>614</v>
      </c>
      <c r="D650" s="15">
        <v>0.67</v>
      </c>
      <c r="E650" s="35">
        <v>14500</v>
      </c>
      <c r="F650" s="44">
        <v>972</v>
      </c>
    </row>
    <row r="651" spans="2:6">
      <c r="B651" s="43" t="s">
        <v>533</v>
      </c>
      <c r="C651" s="15" t="s">
        <v>383</v>
      </c>
      <c r="D651" s="15" t="s">
        <v>383</v>
      </c>
      <c r="E651" s="15" t="s">
        <v>383</v>
      </c>
      <c r="F651" s="44">
        <v>1008</v>
      </c>
    </row>
    <row r="652" spans="2:6" s="48" customFormat="1">
      <c r="B652" s="45" t="s">
        <v>484</v>
      </c>
      <c r="C652" s="46"/>
      <c r="D652" s="46"/>
      <c r="E652" s="46"/>
      <c r="F652" s="47">
        <v>3220</v>
      </c>
    </row>
    <row r="653" spans="2:6">
      <c r="B653" s="43" t="s">
        <v>572</v>
      </c>
      <c r="C653" s="15"/>
      <c r="D653" s="15"/>
      <c r="E653" s="15"/>
      <c r="F653" s="16"/>
    </row>
    <row r="654" spans="2:6">
      <c r="B654" s="43" t="s">
        <v>573</v>
      </c>
      <c r="C654" s="15" t="s">
        <v>574</v>
      </c>
      <c r="D654" s="15" t="s">
        <v>575</v>
      </c>
      <c r="E654" s="15"/>
      <c r="F654" s="16" t="s">
        <v>348</v>
      </c>
    </row>
    <row r="655" spans="2:6">
      <c r="B655" s="43" t="s">
        <v>599</v>
      </c>
      <c r="C655" s="15">
        <v>0.08</v>
      </c>
      <c r="D655" s="35">
        <v>42000</v>
      </c>
      <c r="E655" s="15"/>
      <c r="F655" s="44">
        <v>3360</v>
      </c>
    </row>
    <row r="656" spans="2:6">
      <c r="B656" s="43" t="s">
        <v>615</v>
      </c>
      <c r="C656" s="15">
        <v>0.04</v>
      </c>
      <c r="D656" s="35">
        <v>185000</v>
      </c>
      <c r="E656" s="15"/>
      <c r="F656" s="44">
        <v>7400</v>
      </c>
    </row>
    <row r="657" spans="2:6" s="48" customFormat="1">
      <c r="B657" s="45" t="s">
        <v>578</v>
      </c>
      <c r="C657" s="46"/>
      <c r="D657" s="46"/>
      <c r="E657" s="46"/>
      <c r="F657" s="47">
        <v>10760</v>
      </c>
    </row>
    <row r="658" spans="2:6">
      <c r="B658" s="43" t="s">
        <v>601</v>
      </c>
      <c r="C658" s="15"/>
      <c r="D658" s="15"/>
      <c r="E658" s="15"/>
      <c r="F658" s="16"/>
    </row>
    <row r="659" spans="2:6">
      <c r="B659" s="43" t="s">
        <v>486</v>
      </c>
      <c r="C659" s="15"/>
      <c r="D659" s="15"/>
      <c r="E659" s="15"/>
      <c r="F659" s="16" t="s">
        <v>567</v>
      </c>
    </row>
    <row r="660" spans="2:6">
      <c r="B660" s="43" t="s">
        <v>616</v>
      </c>
      <c r="C660" s="15"/>
      <c r="D660" s="15"/>
      <c r="E660" s="15"/>
      <c r="F660" s="44">
        <v>980</v>
      </c>
    </row>
    <row r="661" spans="2:6">
      <c r="B661" s="43" t="s">
        <v>617</v>
      </c>
      <c r="C661" s="15"/>
      <c r="D661" s="15"/>
      <c r="E661" s="15"/>
      <c r="F661" s="44">
        <v>650</v>
      </c>
    </row>
    <row r="662" spans="2:6" s="48" customFormat="1">
      <c r="B662" s="45" t="s">
        <v>494</v>
      </c>
      <c r="C662" s="46"/>
      <c r="D662" s="46"/>
      <c r="E662" s="46"/>
      <c r="F662" s="47">
        <v>1630</v>
      </c>
    </row>
    <row r="663" spans="2:6">
      <c r="B663" s="43" t="s">
        <v>582</v>
      </c>
      <c r="C663" s="15"/>
      <c r="D663" s="15"/>
      <c r="E663" s="15"/>
      <c r="F663" s="16"/>
    </row>
    <row r="664" spans="2:6">
      <c r="B664" s="43" t="s">
        <v>486</v>
      </c>
      <c r="C664" s="15" t="s">
        <v>496</v>
      </c>
      <c r="D664" s="15"/>
      <c r="E664" s="15"/>
      <c r="F664" s="16" t="s">
        <v>348</v>
      </c>
    </row>
    <row r="665" spans="2:6">
      <c r="B665" s="43" t="s">
        <v>583</v>
      </c>
      <c r="C665" s="49">
        <v>0.02</v>
      </c>
      <c r="D665" s="15"/>
      <c r="E665" s="15"/>
      <c r="F665" s="44">
        <v>325</v>
      </c>
    </row>
    <row r="666" spans="2:6">
      <c r="B666" s="43" t="s">
        <v>584</v>
      </c>
      <c r="C666" s="49">
        <v>0.1</v>
      </c>
      <c r="D666" s="15"/>
      <c r="E666" s="15"/>
      <c r="F666" s="44">
        <v>1486</v>
      </c>
    </row>
    <row r="667" spans="2:6">
      <c r="B667" s="43" t="s">
        <v>604</v>
      </c>
      <c r="C667" s="49">
        <v>0.03</v>
      </c>
      <c r="D667" s="15"/>
      <c r="E667" s="15"/>
      <c r="F667" s="44">
        <v>446</v>
      </c>
    </row>
    <row r="668" spans="2:6">
      <c r="B668" s="43" t="s">
        <v>586</v>
      </c>
      <c r="C668" s="49">
        <v>0.05</v>
      </c>
      <c r="D668" s="15"/>
      <c r="E668" s="15"/>
      <c r="F668" s="44">
        <v>634</v>
      </c>
    </row>
    <row r="669" spans="2:6" s="48" customFormat="1">
      <c r="B669" s="45" t="s">
        <v>522</v>
      </c>
      <c r="C669" s="46"/>
      <c r="D669" s="46"/>
      <c r="E669" s="46"/>
      <c r="F669" s="47">
        <v>2891</v>
      </c>
    </row>
    <row r="670" spans="2:6" s="48" customFormat="1" ht="15" thickBot="1">
      <c r="B670" s="50" t="s">
        <v>618</v>
      </c>
      <c r="C670" s="51"/>
      <c r="D670" s="52"/>
      <c r="E670" s="52"/>
      <c r="F670" s="53">
        <v>30750</v>
      </c>
    </row>
    <row r="671" spans="2:6">
      <c r="B671" s="141"/>
      <c r="C671" s="141"/>
      <c r="D671" s="141"/>
      <c r="E671" s="142" t="s">
        <v>2170</v>
      </c>
      <c r="F671" s="143">
        <v>41974</v>
      </c>
    </row>
    <row r="672" spans="2:6">
      <c r="B672" s="11"/>
    </row>
    <row r="673" spans="1:6" ht="15" thickBot="1">
      <c r="B673" s="11"/>
    </row>
    <row r="674" spans="1:6" ht="28.5" customHeight="1">
      <c r="A674" t="s">
        <v>2221</v>
      </c>
      <c r="B674" s="327" t="s">
        <v>619</v>
      </c>
      <c r="C674" s="328"/>
      <c r="D674" s="328"/>
      <c r="E674" s="328"/>
      <c r="F674" s="329"/>
    </row>
    <row r="675" spans="1:6">
      <c r="B675" s="43" t="s">
        <v>620</v>
      </c>
      <c r="C675" s="15"/>
      <c r="D675" s="15"/>
      <c r="E675" s="15"/>
      <c r="F675" s="16"/>
    </row>
    <row r="676" spans="1:6" ht="72">
      <c r="B676" s="43" t="s">
        <v>621</v>
      </c>
      <c r="C676" s="15"/>
      <c r="D676" s="15"/>
      <c r="E676" s="15"/>
      <c r="F676" s="16"/>
    </row>
    <row r="677" spans="1:6">
      <c r="B677" s="43" t="s">
        <v>558</v>
      </c>
      <c r="C677" s="15"/>
      <c r="D677" s="15"/>
      <c r="E677" s="15"/>
      <c r="F677" s="16"/>
    </row>
    <row r="678" spans="1:6">
      <c r="B678" s="43" t="s">
        <v>345</v>
      </c>
      <c r="C678" s="15" t="s">
        <v>464</v>
      </c>
      <c r="D678" s="15" t="s">
        <v>465</v>
      </c>
      <c r="E678" s="15" t="s">
        <v>466</v>
      </c>
      <c r="F678" s="16" t="s">
        <v>348</v>
      </c>
    </row>
    <row r="679" spans="1:6" ht="28.8">
      <c r="B679" s="43" t="s">
        <v>622</v>
      </c>
      <c r="C679" s="15" t="s">
        <v>14</v>
      </c>
      <c r="D679" s="15">
        <v>1.05</v>
      </c>
      <c r="E679" s="35">
        <v>4800</v>
      </c>
      <c r="F679" s="44">
        <v>5040</v>
      </c>
    </row>
    <row r="680" spans="1:6">
      <c r="B680" s="43" t="s">
        <v>623</v>
      </c>
      <c r="C680" s="15" t="s">
        <v>197</v>
      </c>
      <c r="D680" s="15">
        <v>0.33</v>
      </c>
      <c r="E680" s="35">
        <v>2200</v>
      </c>
      <c r="F680" s="44">
        <v>726</v>
      </c>
    </row>
    <row r="681" spans="1:6">
      <c r="B681" s="43" t="s">
        <v>624</v>
      </c>
      <c r="C681" s="15" t="s">
        <v>197</v>
      </c>
      <c r="D681" s="15">
        <v>0.15</v>
      </c>
      <c r="E681" s="35">
        <v>3500</v>
      </c>
      <c r="F681" s="44">
        <v>525</v>
      </c>
    </row>
    <row r="682" spans="1:6">
      <c r="B682" s="43" t="s">
        <v>625</v>
      </c>
      <c r="C682" s="15" t="s">
        <v>197</v>
      </c>
      <c r="D682" s="15">
        <v>3</v>
      </c>
      <c r="E682" s="35">
        <v>850</v>
      </c>
      <c r="F682" s="44">
        <v>2550</v>
      </c>
    </row>
    <row r="683" spans="1:6">
      <c r="B683" s="43" t="s">
        <v>610</v>
      </c>
      <c r="C683" s="15" t="s">
        <v>186</v>
      </c>
      <c r="D683" s="15">
        <v>0.02</v>
      </c>
      <c r="E683" s="35">
        <v>28000</v>
      </c>
      <c r="F683" s="44">
        <v>560</v>
      </c>
    </row>
    <row r="684" spans="1:6">
      <c r="B684" s="43" t="s">
        <v>593</v>
      </c>
      <c r="C684" s="15" t="s">
        <v>14</v>
      </c>
      <c r="D684" s="15">
        <v>1.05</v>
      </c>
      <c r="E684" s="35">
        <v>850</v>
      </c>
      <c r="F684" s="44">
        <v>893</v>
      </c>
    </row>
    <row r="685" spans="1:6">
      <c r="B685" s="43" t="s">
        <v>626</v>
      </c>
      <c r="C685" s="15" t="s">
        <v>186</v>
      </c>
      <c r="D685" s="15">
        <v>1</v>
      </c>
      <c r="E685" s="35">
        <v>850</v>
      </c>
      <c r="F685" s="44">
        <v>850</v>
      </c>
    </row>
    <row r="686" spans="1:6" s="48" customFormat="1">
      <c r="B686" s="45" t="s">
        <v>475</v>
      </c>
      <c r="C686" s="46"/>
      <c r="D686" s="46"/>
      <c r="E686" s="46"/>
      <c r="F686" s="47">
        <v>11144</v>
      </c>
    </row>
    <row r="687" spans="1:6" ht="28.8">
      <c r="B687" s="43" t="s">
        <v>627</v>
      </c>
      <c r="C687" s="15"/>
      <c r="D687" s="15"/>
      <c r="E687" s="15"/>
      <c r="F687" s="16"/>
    </row>
    <row r="688" spans="1:6">
      <c r="B688" s="43" t="s">
        <v>477</v>
      </c>
      <c r="C688" s="15" t="s">
        <v>111</v>
      </c>
      <c r="D688" s="15" t="s">
        <v>574</v>
      </c>
      <c r="E688" s="15" t="s">
        <v>479</v>
      </c>
      <c r="F688" s="16" t="s">
        <v>567</v>
      </c>
    </row>
    <row r="689" spans="2:6">
      <c r="B689" s="43" t="s">
        <v>628</v>
      </c>
      <c r="C689" s="15" t="s">
        <v>629</v>
      </c>
      <c r="D689" s="15">
        <v>0.5</v>
      </c>
      <c r="E689" s="35">
        <v>22500</v>
      </c>
      <c r="F689" s="44">
        <v>1125</v>
      </c>
    </row>
    <row r="690" spans="2:6">
      <c r="B690" s="43" t="s">
        <v>413</v>
      </c>
      <c r="C690" s="15" t="s">
        <v>629</v>
      </c>
      <c r="D690" s="15">
        <v>0.5</v>
      </c>
      <c r="E690" s="35">
        <v>14500</v>
      </c>
      <c r="F690" s="44">
        <v>725</v>
      </c>
    </row>
    <row r="691" spans="2:6">
      <c r="B691" s="43" t="s">
        <v>533</v>
      </c>
      <c r="C691" s="15" t="s">
        <v>383</v>
      </c>
      <c r="D691" s="15" t="s">
        <v>383</v>
      </c>
      <c r="E691" s="15" t="s">
        <v>383</v>
      </c>
      <c r="F691" s="44">
        <v>858</v>
      </c>
    </row>
    <row r="692" spans="2:6" s="48" customFormat="1">
      <c r="B692" s="45" t="s">
        <v>484</v>
      </c>
      <c r="C692" s="46"/>
      <c r="D692" s="46"/>
      <c r="E692" s="46"/>
      <c r="F692" s="47">
        <v>2708</v>
      </c>
    </row>
    <row r="693" spans="2:6">
      <c r="B693" s="43" t="s">
        <v>630</v>
      </c>
      <c r="C693" s="15"/>
      <c r="D693" s="15"/>
      <c r="E693" s="15"/>
      <c r="F693" s="16"/>
    </row>
    <row r="694" spans="2:6">
      <c r="B694" s="43" t="s">
        <v>486</v>
      </c>
      <c r="C694" s="15"/>
      <c r="D694" s="15"/>
      <c r="E694" s="15"/>
      <c r="F694" s="16" t="s">
        <v>567</v>
      </c>
    </row>
    <row r="695" spans="2:6" ht="28.8">
      <c r="B695" s="43" t="s">
        <v>631</v>
      </c>
      <c r="C695" s="15"/>
      <c r="D695" s="15"/>
      <c r="E695" s="15"/>
      <c r="F695" s="44">
        <v>5457.9999999999964</v>
      </c>
    </row>
    <row r="696" spans="2:6">
      <c r="B696" s="43" t="s">
        <v>632</v>
      </c>
      <c r="C696" s="15"/>
      <c r="D696" s="15"/>
      <c r="E696" s="15"/>
      <c r="F696" s="44">
        <v>680</v>
      </c>
    </row>
    <row r="697" spans="2:6">
      <c r="B697" s="43" t="s">
        <v>633</v>
      </c>
      <c r="C697" s="15"/>
      <c r="D697" s="15"/>
      <c r="E697" s="15"/>
      <c r="F697" s="44">
        <v>420</v>
      </c>
    </row>
    <row r="698" spans="2:6" s="48" customFormat="1">
      <c r="B698" s="45" t="s">
        <v>634</v>
      </c>
      <c r="C698" s="46"/>
      <c r="D698" s="46"/>
      <c r="E698" s="46"/>
      <c r="F698" s="47">
        <v>6557.9999999999964</v>
      </c>
    </row>
    <row r="699" spans="2:6">
      <c r="B699" s="43" t="s">
        <v>518</v>
      </c>
      <c r="C699" s="15"/>
      <c r="D699" s="15"/>
      <c r="E699" s="15"/>
      <c r="F699" s="16"/>
    </row>
    <row r="700" spans="2:6">
      <c r="B700" s="43" t="s">
        <v>486</v>
      </c>
      <c r="C700" s="15" t="s">
        <v>496</v>
      </c>
      <c r="D700" s="15"/>
      <c r="E700" s="15"/>
      <c r="F700" s="16" t="s">
        <v>348</v>
      </c>
    </row>
    <row r="701" spans="2:6">
      <c r="B701" s="43" t="s">
        <v>584</v>
      </c>
      <c r="C701" s="49">
        <v>0.1</v>
      </c>
      <c r="D701" s="15"/>
      <c r="E701" s="15"/>
      <c r="F701" s="44">
        <v>1518</v>
      </c>
    </row>
    <row r="702" spans="2:6">
      <c r="B702" s="43" t="s">
        <v>585</v>
      </c>
      <c r="C702" s="49">
        <v>0.03</v>
      </c>
      <c r="D702" s="15"/>
      <c r="E702" s="15"/>
      <c r="F702" s="44">
        <v>455</v>
      </c>
    </row>
    <row r="703" spans="2:6">
      <c r="B703" s="43" t="s">
        <v>586</v>
      </c>
      <c r="C703" s="49">
        <v>0.05</v>
      </c>
      <c r="D703" s="15"/>
      <c r="E703" s="15"/>
      <c r="F703" s="44">
        <v>903</v>
      </c>
    </row>
    <row r="704" spans="2:6" s="48" customFormat="1">
      <c r="B704" s="45" t="s">
        <v>522</v>
      </c>
      <c r="C704" s="46"/>
      <c r="D704" s="46"/>
      <c r="E704" s="46"/>
      <c r="F704" s="47">
        <v>2876</v>
      </c>
    </row>
    <row r="705" spans="1:6" ht="15" thickBot="1">
      <c r="B705" s="55" t="s">
        <v>635</v>
      </c>
      <c r="C705" s="56"/>
      <c r="D705" s="57"/>
      <c r="E705" s="57"/>
      <c r="F705" s="53">
        <v>23285.999999999996</v>
      </c>
    </row>
    <row r="706" spans="1:6">
      <c r="B706" s="141"/>
      <c r="C706" s="141"/>
      <c r="D706" s="141"/>
      <c r="E706" s="142" t="s">
        <v>2170</v>
      </c>
      <c r="F706" s="143">
        <v>31785</v>
      </c>
    </row>
    <row r="707" spans="1:6">
      <c r="B707" s="11"/>
    </row>
    <row r="708" spans="1:6" ht="15" thickBot="1">
      <c r="B708" s="11"/>
    </row>
    <row r="709" spans="1:6" ht="28.5" customHeight="1">
      <c r="A709" t="s">
        <v>2222</v>
      </c>
      <c r="B709" s="324" t="s">
        <v>636</v>
      </c>
      <c r="C709" s="325"/>
      <c r="D709" s="325"/>
      <c r="E709" s="325"/>
      <c r="F709" s="326"/>
    </row>
    <row r="710" spans="1:6">
      <c r="B710" s="43" t="s">
        <v>637</v>
      </c>
      <c r="C710" s="15"/>
      <c r="D710" s="15"/>
      <c r="E710" s="15"/>
      <c r="F710" s="16"/>
    </row>
    <row r="711" spans="1:6" ht="86.4">
      <c r="B711" s="43" t="s">
        <v>638</v>
      </c>
      <c r="C711" s="15"/>
      <c r="D711" s="15"/>
      <c r="E711" s="15"/>
      <c r="F711" s="16"/>
    </row>
    <row r="712" spans="1:6">
      <c r="B712" s="43" t="s">
        <v>505</v>
      </c>
      <c r="C712" s="15"/>
      <c r="D712" s="15"/>
      <c r="E712" s="15"/>
      <c r="F712" s="16"/>
    </row>
    <row r="713" spans="1:6">
      <c r="B713" s="43" t="s">
        <v>345</v>
      </c>
      <c r="C713" s="15" t="s">
        <v>464</v>
      </c>
      <c r="D713" s="15" t="s">
        <v>465</v>
      </c>
      <c r="E713" s="15" t="s">
        <v>466</v>
      </c>
      <c r="F713" s="16" t="s">
        <v>348</v>
      </c>
    </row>
    <row r="714" spans="1:6" ht="28.8">
      <c r="B714" s="43" t="s">
        <v>639</v>
      </c>
      <c r="C714" s="15" t="s">
        <v>564</v>
      </c>
      <c r="D714" s="15">
        <v>0.03</v>
      </c>
      <c r="E714" s="35">
        <v>520000</v>
      </c>
      <c r="F714" s="44">
        <v>15600</v>
      </c>
    </row>
    <row r="715" spans="1:6" ht="28.8">
      <c r="B715" s="43" t="s">
        <v>640</v>
      </c>
      <c r="C715" s="15" t="s">
        <v>564</v>
      </c>
      <c r="D715" s="15">
        <v>0.42</v>
      </c>
      <c r="E715" s="35">
        <v>620000</v>
      </c>
      <c r="F715" s="44">
        <v>260400</v>
      </c>
    </row>
    <row r="716" spans="1:6" ht="28.8">
      <c r="B716" s="43" t="s">
        <v>641</v>
      </c>
      <c r="C716" s="15" t="s">
        <v>73</v>
      </c>
      <c r="D716" s="15">
        <v>28</v>
      </c>
      <c r="E716" s="35">
        <v>4850</v>
      </c>
      <c r="F716" s="44">
        <v>135800</v>
      </c>
    </row>
    <row r="717" spans="1:6">
      <c r="B717" s="43" t="s">
        <v>642</v>
      </c>
      <c r="C717" s="15" t="s">
        <v>186</v>
      </c>
      <c r="D717" s="15">
        <v>1</v>
      </c>
      <c r="E717" s="35">
        <v>185000</v>
      </c>
      <c r="F717" s="44">
        <v>185000</v>
      </c>
    </row>
    <row r="718" spans="1:6" ht="28.8">
      <c r="B718" s="43" t="s">
        <v>643</v>
      </c>
      <c r="C718" s="15" t="s">
        <v>197</v>
      </c>
      <c r="D718" s="15">
        <v>1</v>
      </c>
      <c r="E718" s="35">
        <v>914217</v>
      </c>
      <c r="F718" s="44">
        <v>914217</v>
      </c>
    </row>
    <row r="719" spans="1:6" ht="28.8">
      <c r="B719" s="43" t="s">
        <v>644</v>
      </c>
      <c r="C719" s="15" t="s">
        <v>197</v>
      </c>
      <c r="D719" s="15">
        <v>1</v>
      </c>
      <c r="E719" s="35">
        <v>1850000</v>
      </c>
      <c r="F719" s="44">
        <v>1850000</v>
      </c>
    </row>
    <row r="720" spans="1:6">
      <c r="B720" s="43" t="s">
        <v>645</v>
      </c>
      <c r="C720" s="15" t="s">
        <v>564</v>
      </c>
      <c r="D720" s="15">
        <v>0.03</v>
      </c>
      <c r="E720" s="35">
        <v>380000</v>
      </c>
      <c r="F720" s="44">
        <v>11400</v>
      </c>
    </row>
    <row r="721" spans="2:6">
      <c r="B721" s="43" t="s">
        <v>646</v>
      </c>
      <c r="C721" s="15" t="s">
        <v>197</v>
      </c>
      <c r="D721" s="15">
        <v>1</v>
      </c>
      <c r="E721" s="35">
        <v>32000</v>
      </c>
      <c r="F721" s="44">
        <v>32000</v>
      </c>
    </row>
    <row r="722" spans="2:6" ht="28.8">
      <c r="B722" s="43" t="s">
        <v>647</v>
      </c>
      <c r="C722" s="15" t="s">
        <v>73</v>
      </c>
      <c r="D722" s="15">
        <v>4.8</v>
      </c>
      <c r="E722" s="35">
        <v>18500</v>
      </c>
      <c r="F722" s="44">
        <v>88800</v>
      </c>
    </row>
    <row r="723" spans="2:6" ht="28.8">
      <c r="B723" s="43" t="s">
        <v>648</v>
      </c>
      <c r="C723" s="15" t="s">
        <v>186</v>
      </c>
      <c r="D723" s="15">
        <v>1</v>
      </c>
      <c r="E723" s="35">
        <v>42000</v>
      </c>
      <c r="F723" s="44">
        <v>42000</v>
      </c>
    </row>
    <row r="724" spans="2:6" s="48" customFormat="1">
      <c r="B724" s="45" t="s">
        <v>475</v>
      </c>
      <c r="C724" s="46"/>
      <c r="D724" s="46"/>
      <c r="E724" s="46"/>
      <c r="F724" s="47">
        <v>3535217</v>
      </c>
    </row>
    <row r="725" spans="2:6">
      <c r="B725" s="43" t="s">
        <v>476</v>
      </c>
      <c r="C725" s="15"/>
      <c r="D725" s="15"/>
      <c r="E725" s="15"/>
      <c r="F725" s="16"/>
    </row>
    <row r="726" spans="2:6">
      <c r="B726" s="43" t="s">
        <v>477</v>
      </c>
      <c r="C726" s="15" t="s">
        <v>649</v>
      </c>
      <c r="D726" s="15" t="s">
        <v>650</v>
      </c>
      <c r="F726" s="16" t="s">
        <v>348</v>
      </c>
    </row>
    <row r="727" spans="2:6" ht="28.8">
      <c r="B727" s="43" t="s">
        <v>651</v>
      </c>
      <c r="C727" s="15">
        <v>3</v>
      </c>
      <c r="D727" s="35">
        <v>148000</v>
      </c>
      <c r="E727" s="35"/>
      <c r="F727" s="44">
        <v>444000</v>
      </c>
    </row>
    <row r="728" spans="2:6">
      <c r="B728" s="43" t="s">
        <v>652</v>
      </c>
      <c r="C728" s="15">
        <v>6</v>
      </c>
      <c r="D728" s="35">
        <v>116000</v>
      </c>
      <c r="E728" s="35"/>
      <c r="F728" s="44">
        <v>696000</v>
      </c>
    </row>
    <row r="729" spans="2:6">
      <c r="B729" s="43" t="s">
        <v>653</v>
      </c>
      <c r="C729" s="15">
        <v>1</v>
      </c>
      <c r="D729" s="35">
        <v>180000</v>
      </c>
      <c r="E729" s="35"/>
      <c r="F729" s="44">
        <v>180000</v>
      </c>
    </row>
    <row r="730" spans="2:6">
      <c r="B730" s="43" t="s">
        <v>654</v>
      </c>
      <c r="C730" s="15" t="s">
        <v>383</v>
      </c>
      <c r="D730" s="15" t="s">
        <v>383</v>
      </c>
      <c r="E730" s="35"/>
      <c r="F730" s="44">
        <v>462000</v>
      </c>
    </row>
    <row r="731" spans="2:6" s="48" customFormat="1">
      <c r="B731" s="45" t="s">
        <v>484</v>
      </c>
      <c r="C731" s="46"/>
      <c r="D731" s="46"/>
      <c r="E731" s="35"/>
      <c r="F731" s="47">
        <v>1782000</v>
      </c>
    </row>
    <row r="732" spans="2:6">
      <c r="B732" s="43" t="s">
        <v>572</v>
      </c>
      <c r="C732" s="15"/>
      <c r="D732" s="15"/>
      <c r="E732" s="35"/>
      <c r="F732" s="16"/>
    </row>
    <row r="733" spans="2:6">
      <c r="B733" s="43" t="s">
        <v>573</v>
      </c>
      <c r="C733" s="15" t="s">
        <v>512</v>
      </c>
      <c r="D733" s="15" t="s">
        <v>575</v>
      </c>
      <c r="E733" s="35"/>
      <c r="F733" s="16" t="s">
        <v>348</v>
      </c>
    </row>
    <row r="734" spans="2:6" ht="28.8">
      <c r="B734" s="43" t="s">
        <v>655</v>
      </c>
      <c r="C734" s="15">
        <v>2</v>
      </c>
      <c r="D734" s="35">
        <v>185000</v>
      </c>
      <c r="E734" s="35"/>
      <c r="F734" s="44">
        <v>370000</v>
      </c>
    </row>
    <row r="735" spans="2:6">
      <c r="B735" s="43" t="s">
        <v>656</v>
      </c>
      <c r="C735" s="15">
        <v>3</v>
      </c>
      <c r="D735" s="35">
        <v>28000</v>
      </c>
      <c r="E735" s="35"/>
      <c r="F735" s="44">
        <v>84000</v>
      </c>
    </row>
    <row r="736" spans="2:6">
      <c r="B736" s="43" t="s">
        <v>657</v>
      </c>
      <c r="C736" s="15">
        <v>4</v>
      </c>
      <c r="D736" s="35">
        <v>35000</v>
      </c>
      <c r="E736" s="35"/>
      <c r="F736" s="44">
        <v>140000</v>
      </c>
    </row>
    <row r="737" spans="2:6" s="48" customFormat="1">
      <c r="B737" s="45" t="s">
        <v>578</v>
      </c>
      <c r="C737" s="46"/>
      <c r="D737" s="46"/>
      <c r="E737" s="35"/>
      <c r="F737" s="47">
        <v>594000</v>
      </c>
    </row>
    <row r="738" spans="2:6">
      <c r="B738" s="43" t="s">
        <v>658</v>
      </c>
      <c r="C738" s="15"/>
      <c r="D738" s="15"/>
      <c r="E738" s="35"/>
      <c r="F738" s="16"/>
    </row>
    <row r="739" spans="2:6">
      <c r="B739" s="43" t="s">
        <v>486</v>
      </c>
      <c r="C739" s="46"/>
      <c r="D739" s="15"/>
      <c r="E739" s="35"/>
      <c r="F739" s="16" t="s">
        <v>348</v>
      </c>
    </row>
    <row r="740" spans="2:6" ht="28.8">
      <c r="B740" s="43" t="s">
        <v>659</v>
      </c>
      <c r="C740" s="46"/>
      <c r="D740" s="15"/>
      <c r="E740" s="35"/>
      <c r="F740" s="44">
        <v>280000</v>
      </c>
    </row>
    <row r="741" spans="2:6">
      <c r="B741" s="43" t="s">
        <v>660</v>
      </c>
      <c r="C741" s="46"/>
      <c r="D741" s="15"/>
      <c r="E741" s="35"/>
      <c r="F741" s="44">
        <v>125000</v>
      </c>
    </row>
    <row r="742" spans="2:6">
      <c r="B742" s="43" t="s">
        <v>661</v>
      </c>
      <c r="C742" s="46"/>
      <c r="D742" s="15"/>
      <c r="E742" s="35"/>
      <c r="F742" s="44">
        <v>180000</v>
      </c>
    </row>
    <row r="743" spans="2:6">
      <c r="B743" s="43" t="s">
        <v>662</v>
      </c>
      <c r="C743" s="46"/>
      <c r="D743" s="15"/>
      <c r="E743" s="35"/>
      <c r="F743" s="44">
        <v>162000</v>
      </c>
    </row>
    <row r="744" spans="2:6" s="48" customFormat="1">
      <c r="B744" s="45" t="s">
        <v>494</v>
      </c>
      <c r="C744" s="46"/>
      <c r="D744" s="15"/>
      <c r="E744" s="35"/>
      <c r="F744" s="47">
        <v>747000</v>
      </c>
    </row>
    <row r="745" spans="2:6">
      <c r="B745" s="43" t="s">
        <v>582</v>
      </c>
      <c r="C745" s="15"/>
      <c r="D745" s="15"/>
      <c r="E745" s="35"/>
      <c r="F745" s="16"/>
    </row>
    <row r="746" spans="2:6">
      <c r="B746" s="43" t="s">
        <v>486</v>
      </c>
      <c r="C746" s="15" t="s">
        <v>496</v>
      </c>
      <c r="D746" s="15"/>
      <c r="E746" s="35"/>
      <c r="F746" s="16" t="s">
        <v>348</v>
      </c>
    </row>
    <row r="747" spans="2:6">
      <c r="B747" s="43" t="s">
        <v>663</v>
      </c>
      <c r="C747" s="49">
        <v>0.02</v>
      </c>
      <c r="D747" s="15"/>
      <c r="E747" s="35"/>
      <c r="F747" s="44">
        <v>64820</v>
      </c>
    </row>
    <row r="748" spans="2:6">
      <c r="B748" s="43" t="s">
        <v>664</v>
      </c>
      <c r="C748" s="49">
        <v>0.1</v>
      </c>
      <c r="D748" s="15"/>
      <c r="E748" s="35"/>
      <c r="F748" s="44">
        <v>636382</v>
      </c>
    </row>
    <row r="749" spans="2:6" ht="28.8">
      <c r="B749" s="43" t="s">
        <v>665</v>
      </c>
      <c r="C749" s="49">
        <v>0.03</v>
      </c>
      <c r="D749" s="15"/>
      <c r="E749" s="35"/>
      <c r="F749" s="44">
        <v>190915</v>
      </c>
    </row>
    <row r="750" spans="2:6">
      <c r="B750" s="43" t="s">
        <v>586</v>
      </c>
      <c r="C750" s="49">
        <v>0.05</v>
      </c>
      <c r="D750" s="15"/>
      <c r="E750" s="35"/>
      <c r="F750" s="44">
        <v>285000</v>
      </c>
    </row>
    <row r="751" spans="2:6">
      <c r="B751" s="43" t="s">
        <v>521</v>
      </c>
      <c r="C751" s="15" t="s">
        <v>383</v>
      </c>
      <c r="D751" s="15"/>
      <c r="E751" s="35"/>
      <c r="F751" s="44">
        <v>54150</v>
      </c>
    </row>
    <row r="752" spans="2:6" s="48" customFormat="1">
      <c r="B752" s="45" t="s">
        <v>522</v>
      </c>
      <c r="C752" s="46"/>
      <c r="D752" s="15"/>
      <c r="E752" s="35"/>
      <c r="F752" s="47">
        <v>1231267</v>
      </c>
    </row>
    <row r="753" spans="1:6" ht="15" thickBot="1">
      <c r="B753" s="55" t="s">
        <v>666</v>
      </c>
      <c r="C753" s="56"/>
      <c r="D753" s="57"/>
      <c r="E753" s="57"/>
      <c r="F753" s="53">
        <v>6658217</v>
      </c>
    </row>
    <row r="754" spans="1:6">
      <c r="B754" s="141"/>
      <c r="C754" s="141"/>
      <c r="D754" s="141"/>
      <c r="E754" s="142" t="s">
        <v>2170</v>
      </c>
      <c r="F754" s="143">
        <v>9088466</v>
      </c>
    </row>
    <row r="757" spans="1:6" ht="15.6">
      <c r="B757" s="321" t="s">
        <v>2247</v>
      </c>
      <c r="C757" s="321"/>
      <c r="D757" s="321"/>
      <c r="E757" s="321"/>
      <c r="F757" s="321"/>
    </row>
    <row r="758" spans="1:6">
      <c r="B758" s="322" t="s">
        <v>2248</v>
      </c>
      <c r="C758" s="322"/>
      <c r="D758" s="322"/>
      <c r="E758" s="322"/>
      <c r="F758" s="322"/>
    </row>
    <row r="759" spans="1:6">
      <c r="B759" s="220"/>
      <c r="C759" s="220"/>
      <c r="D759" s="220"/>
      <c r="E759" s="220"/>
      <c r="F759" s="220"/>
    </row>
    <row r="760" spans="1:6">
      <c r="A760" t="s">
        <v>2322</v>
      </c>
      <c r="B760" s="215" t="s">
        <v>672</v>
      </c>
      <c r="C760" s="2" t="s">
        <v>247</v>
      </c>
      <c r="D760" s="215" t="s">
        <v>674</v>
      </c>
      <c r="E760" s="2" t="s">
        <v>56</v>
      </c>
      <c r="F760" s="220"/>
    </row>
    <row r="761" spans="1:6">
      <c r="B761" s="323" t="s">
        <v>2249</v>
      </c>
      <c r="C761" s="323"/>
      <c r="D761" s="323"/>
      <c r="E761" s="323"/>
      <c r="F761" s="323"/>
    </row>
    <row r="762" spans="1:6">
      <c r="B762" s="323"/>
      <c r="C762" s="323"/>
      <c r="D762" s="323"/>
      <c r="E762" s="323"/>
      <c r="F762" s="323"/>
    </row>
    <row r="763" spans="1:6">
      <c r="B763" s="220"/>
      <c r="C763" s="220"/>
      <c r="D763" s="220"/>
      <c r="E763" s="220"/>
      <c r="F763" s="220"/>
    </row>
    <row r="764" spans="1:6">
      <c r="B764" s="221" t="s">
        <v>114</v>
      </c>
      <c r="C764" s="221" t="s">
        <v>56</v>
      </c>
      <c r="D764" s="221" t="s">
        <v>2</v>
      </c>
      <c r="E764" s="221" t="s">
        <v>2250</v>
      </c>
      <c r="F764" s="221" t="s">
        <v>2251</v>
      </c>
    </row>
    <row r="765" spans="1:6">
      <c r="B765" s="320" t="s">
        <v>2252</v>
      </c>
      <c r="C765" s="320"/>
      <c r="D765" s="320"/>
      <c r="E765" s="320"/>
      <c r="F765" s="320"/>
    </row>
    <row r="766" spans="1:6">
      <c r="B766" s="2" t="s">
        <v>2253</v>
      </c>
      <c r="C766" s="1" t="s">
        <v>179</v>
      </c>
      <c r="D766" s="222">
        <v>0.33</v>
      </c>
      <c r="E766" s="216">
        <v>60000</v>
      </c>
      <c r="F766" s="216">
        <v>19800</v>
      </c>
    </row>
    <row r="767" spans="1:6">
      <c r="B767" s="2" t="s">
        <v>363</v>
      </c>
      <c r="C767" s="1" t="s">
        <v>2254</v>
      </c>
      <c r="D767" s="223">
        <v>0.05</v>
      </c>
      <c r="E767" s="2"/>
      <c r="F767" s="216">
        <v>4488</v>
      </c>
    </row>
    <row r="768" spans="1:6">
      <c r="B768" s="215" t="s">
        <v>2255</v>
      </c>
      <c r="C768" s="220"/>
      <c r="D768" s="220"/>
      <c r="E768" s="220"/>
      <c r="F768" s="217">
        <v>24288</v>
      </c>
    </row>
    <row r="769" spans="2:6">
      <c r="B769" s="320" t="s">
        <v>2256</v>
      </c>
      <c r="C769" s="320"/>
      <c r="D769" s="320"/>
      <c r="E769" s="320"/>
      <c r="F769" s="320"/>
    </row>
    <row r="770" spans="2:6">
      <c r="B770" s="2" t="s">
        <v>2257</v>
      </c>
      <c r="C770" s="1" t="s">
        <v>160</v>
      </c>
      <c r="D770" s="222">
        <v>1</v>
      </c>
      <c r="E770" s="216">
        <v>8000</v>
      </c>
      <c r="F770" s="216">
        <v>8000</v>
      </c>
    </row>
    <row r="771" spans="2:6">
      <c r="B771" s="2" t="s">
        <v>2258</v>
      </c>
      <c r="C771" s="1" t="s">
        <v>160</v>
      </c>
      <c r="D771" s="222">
        <v>1</v>
      </c>
      <c r="E771" s="216">
        <v>8319</v>
      </c>
      <c r="F771" s="216">
        <v>8319</v>
      </c>
    </row>
    <row r="772" spans="2:6">
      <c r="B772" s="215" t="s">
        <v>2259</v>
      </c>
      <c r="C772" s="220"/>
      <c r="D772" s="220"/>
      <c r="E772" s="220"/>
      <c r="F772" s="217">
        <v>16319</v>
      </c>
    </row>
    <row r="773" spans="2:6">
      <c r="B773" s="320" t="s">
        <v>2260</v>
      </c>
      <c r="C773" s="320"/>
      <c r="D773" s="320"/>
      <c r="E773" s="320"/>
      <c r="F773" s="320"/>
    </row>
    <row r="774" spans="2:6">
      <c r="B774" s="2" t="s">
        <v>2261</v>
      </c>
      <c r="C774" s="1" t="s">
        <v>160</v>
      </c>
      <c r="D774" s="222">
        <v>1</v>
      </c>
      <c r="E774" s="216">
        <v>6000</v>
      </c>
      <c r="F774" s="216">
        <v>6000</v>
      </c>
    </row>
    <row r="775" spans="2:6">
      <c r="B775" s="215" t="s">
        <v>2262</v>
      </c>
      <c r="C775" s="220"/>
      <c r="D775" s="220"/>
      <c r="E775" s="220"/>
      <c r="F775" s="217">
        <v>6000</v>
      </c>
    </row>
    <row r="776" spans="2:6">
      <c r="B776" s="320" t="s">
        <v>2263</v>
      </c>
      <c r="C776" s="320"/>
      <c r="D776" s="320"/>
      <c r="E776" s="320"/>
      <c r="F776" s="320"/>
    </row>
    <row r="777" spans="2:6">
      <c r="B777" s="2" t="s">
        <v>2264</v>
      </c>
      <c r="C777" s="1" t="s">
        <v>179</v>
      </c>
      <c r="D777" s="222">
        <v>0.33</v>
      </c>
      <c r="E777" s="216">
        <v>272000</v>
      </c>
      <c r="F777" s="216">
        <v>89760</v>
      </c>
    </row>
    <row r="778" spans="2:6">
      <c r="B778" s="215" t="s">
        <v>2265</v>
      </c>
      <c r="C778" s="220"/>
      <c r="D778" s="220"/>
      <c r="E778" s="220"/>
      <c r="F778" s="217">
        <v>89760</v>
      </c>
    </row>
    <row r="779" spans="2:6">
      <c r="B779" s="220"/>
      <c r="C779" s="220"/>
      <c r="D779" s="220"/>
      <c r="E779" s="220"/>
      <c r="F779" s="220"/>
    </row>
    <row r="780" spans="2:6">
      <c r="B780" s="218" t="s">
        <v>2266</v>
      </c>
      <c r="C780" s="224"/>
      <c r="D780" s="224"/>
      <c r="E780" s="224"/>
      <c r="F780" s="219">
        <v>136367</v>
      </c>
    </row>
    <row r="781" spans="2:6">
      <c r="B781" s="215" t="s">
        <v>2267</v>
      </c>
      <c r="C781" s="220"/>
      <c r="D781" s="223">
        <v>0.36499999999999999</v>
      </c>
      <c r="E781" s="220"/>
      <c r="F781" s="216">
        <v>49773.955000000002</v>
      </c>
    </row>
    <row r="782" spans="2:6">
      <c r="B782" s="218" t="s">
        <v>2268</v>
      </c>
      <c r="C782" s="224"/>
      <c r="D782" s="224"/>
      <c r="E782" s="224"/>
      <c r="F782" s="219">
        <v>186141</v>
      </c>
    </row>
    <row r="783" spans="2:6">
      <c r="B783" s="225"/>
      <c r="C783" s="225"/>
      <c r="D783" s="225"/>
      <c r="E783" s="225"/>
      <c r="F783" s="225"/>
    </row>
    <row r="784" spans="2:6">
      <c r="B784" s="225"/>
      <c r="C784" s="225"/>
      <c r="D784" s="225"/>
      <c r="E784" s="225"/>
      <c r="F784" s="225"/>
    </row>
    <row r="785" spans="1:6" ht="15.6">
      <c r="B785" s="321" t="s">
        <v>2247</v>
      </c>
      <c r="C785" s="321"/>
      <c r="D785" s="321"/>
      <c r="E785" s="321"/>
      <c r="F785" s="321"/>
    </row>
    <row r="786" spans="1:6">
      <c r="B786" s="322" t="s">
        <v>2248</v>
      </c>
      <c r="C786" s="322"/>
      <c r="D786" s="322"/>
      <c r="E786" s="322"/>
      <c r="F786" s="322"/>
    </row>
    <row r="787" spans="1:6">
      <c r="B787" s="220"/>
      <c r="C787" s="220"/>
      <c r="D787" s="220"/>
      <c r="E787" s="220"/>
      <c r="F787" s="220"/>
    </row>
    <row r="788" spans="1:6">
      <c r="A788" t="s">
        <v>2323</v>
      </c>
      <c r="B788" s="215" t="s">
        <v>672</v>
      </c>
      <c r="C788" s="2" t="s">
        <v>248</v>
      </c>
      <c r="D788" s="215" t="s">
        <v>674</v>
      </c>
      <c r="E788" s="2" t="s">
        <v>56</v>
      </c>
      <c r="F788" s="220"/>
    </row>
    <row r="789" spans="1:6">
      <c r="B789" s="323" t="s">
        <v>2269</v>
      </c>
      <c r="C789" s="323"/>
      <c r="D789" s="323"/>
      <c r="E789" s="323"/>
      <c r="F789" s="323"/>
    </row>
    <row r="790" spans="1:6">
      <c r="B790" s="323"/>
      <c r="C790" s="323"/>
      <c r="D790" s="323"/>
      <c r="E790" s="323"/>
      <c r="F790" s="323"/>
    </row>
    <row r="791" spans="1:6">
      <c r="B791" s="220"/>
      <c r="C791" s="220"/>
      <c r="D791" s="220"/>
      <c r="E791" s="220"/>
      <c r="F791" s="220"/>
    </row>
    <row r="792" spans="1:6">
      <c r="B792" s="221" t="s">
        <v>114</v>
      </c>
      <c r="C792" s="221" t="s">
        <v>56</v>
      </c>
      <c r="D792" s="221" t="s">
        <v>2</v>
      </c>
      <c r="E792" s="221" t="s">
        <v>2250</v>
      </c>
      <c r="F792" s="221" t="s">
        <v>2251</v>
      </c>
    </row>
    <row r="793" spans="1:6">
      <c r="B793" s="320" t="s">
        <v>2252</v>
      </c>
      <c r="C793" s="320"/>
      <c r="D793" s="320"/>
      <c r="E793" s="320"/>
      <c r="F793" s="320"/>
    </row>
    <row r="794" spans="1:6">
      <c r="B794" s="2" t="s">
        <v>2270</v>
      </c>
      <c r="C794" s="1" t="s">
        <v>179</v>
      </c>
      <c r="D794" s="222">
        <v>0.15</v>
      </c>
      <c r="E794" s="216">
        <v>65000</v>
      </c>
      <c r="F794" s="216">
        <v>9750</v>
      </c>
    </row>
    <row r="795" spans="1:6">
      <c r="B795" s="2" t="s">
        <v>363</v>
      </c>
      <c r="C795" s="1" t="s">
        <v>2254</v>
      </c>
      <c r="D795" s="223">
        <v>0.05</v>
      </c>
      <c r="E795" s="2"/>
      <c r="F795" s="216">
        <v>8160</v>
      </c>
    </row>
    <row r="796" spans="1:6">
      <c r="B796" s="215" t="s">
        <v>2255</v>
      </c>
      <c r="C796" s="220"/>
      <c r="D796" s="220"/>
      <c r="E796" s="220"/>
      <c r="F796" s="217">
        <v>17910</v>
      </c>
    </row>
    <row r="797" spans="1:6">
      <c r="B797" s="320" t="s">
        <v>2256</v>
      </c>
      <c r="C797" s="320"/>
      <c r="D797" s="320"/>
      <c r="E797" s="320"/>
      <c r="F797" s="320"/>
    </row>
    <row r="798" spans="1:6">
      <c r="B798" s="2" t="s">
        <v>2271</v>
      </c>
      <c r="C798" s="1" t="s">
        <v>17</v>
      </c>
      <c r="D798" s="222">
        <v>0.22</v>
      </c>
      <c r="E798" s="216">
        <v>480000</v>
      </c>
      <c r="F798" s="216">
        <v>105600</v>
      </c>
    </row>
    <row r="799" spans="1:6">
      <c r="B799" s="2" t="s">
        <v>2272</v>
      </c>
      <c r="C799" s="1" t="s">
        <v>73</v>
      </c>
      <c r="D799" s="222">
        <v>6</v>
      </c>
      <c r="E799" s="216">
        <v>4800</v>
      </c>
      <c r="F799" s="216">
        <v>28800</v>
      </c>
    </row>
    <row r="800" spans="1:6">
      <c r="B800" s="2" t="s">
        <v>2273</v>
      </c>
      <c r="C800" s="1" t="s">
        <v>56</v>
      </c>
      <c r="D800" s="222">
        <v>1</v>
      </c>
      <c r="E800" s="216">
        <v>175000</v>
      </c>
      <c r="F800" s="216">
        <v>175000</v>
      </c>
    </row>
    <row r="801" spans="2:6">
      <c r="B801" s="2" t="s">
        <v>2274</v>
      </c>
      <c r="C801" s="1" t="s">
        <v>62</v>
      </c>
      <c r="D801" s="222">
        <v>1.5</v>
      </c>
      <c r="E801" s="216">
        <v>25000</v>
      </c>
      <c r="F801" s="216">
        <v>37500</v>
      </c>
    </row>
    <row r="802" spans="2:6">
      <c r="B802" s="2" t="s">
        <v>2275</v>
      </c>
      <c r="C802" s="1" t="s">
        <v>17</v>
      </c>
      <c r="D802" s="222">
        <v>0.35</v>
      </c>
      <c r="E802" s="216">
        <v>58000</v>
      </c>
      <c r="F802" s="216">
        <v>20300</v>
      </c>
    </row>
    <row r="803" spans="2:6">
      <c r="B803" s="2" t="s">
        <v>2276</v>
      </c>
      <c r="C803" s="1" t="s">
        <v>17</v>
      </c>
      <c r="D803" s="222">
        <v>0.04</v>
      </c>
      <c r="E803" s="216">
        <v>450000</v>
      </c>
      <c r="F803" s="216">
        <v>18000</v>
      </c>
    </row>
    <row r="804" spans="2:6">
      <c r="B804" s="2" t="s">
        <v>2277</v>
      </c>
      <c r="C804" s="1" t="s">
        <v>160</v>
      </c>
      <c r="D804" s="222">
        <v>1</v>
      </c>
      <c r="E804" s="216">
        <v>23550.720000000001</v>
      </c>
      <c r="F804" s="216">
        <v>23550.720000000001</v>
      </c>
    </row>
    <row r="805" spans="2:6">
      <c r="B805" s="215" t="s">
        <v>2259</v>
      </c>
      <c r="C805" s="220"/>
      <c r="D805" s="220"/>
      <c r="E805" s="220"/>
      <c r="F805" s="217">
        <v>408750.72</v>
      </c>
    </row>
    <row r="806" spans="2:6">
      <c r="B806" s="320" t="s">
        <v>2260</v>
      </c>
      <c r="C806" s="320"/>
      <c r="D806" s="320"/>
      <c r="E806" s="320"/>
      <c r="F806" s="320"/>
    </row>
    <row r="807" spans="2:6">
      <c r="B807" s="2" t="s">
        <v>2278</v>
      </c>
      <c r="C807" s="1" t="s">
        <v>17</v>
      </c>
      <c r="D807" s="222">
        <v>1.2</v>
      </c>
      <c r="E807" s="216">
        <v>18000</v>
      </c>
      <c r="F807" s="216">
        <v>21600</v>
      </c>
    </row>
    <row r="808" spans="2:6">
      <c r="B808" s="215" t="s">
        <v>2262</v>
      </c>
      <c r="C808" s="220"/>
      <c r="D808" s="220"/>
      <c r="E808" s="220"/>
      <c r="F808" s="217">
        <v>21600</v>
      </c>
    </row>
    <row r="809" spans="2:6">
      <c r="B809" s="320" t="s">
        <v>2263</v>
      </c>
      <c r="C809" s="320"/>
      <c r="D809" s="320"/>
      <c r="E809" s="320"/>
      <c r="F809" s="320"/>
    </row>
    <row r="810" spans="2:6">
      <c r="B810" s="2" t="s">
        <v>2279</v>
      </c>
      <c r="C810" s="1" t="s">
        <v>179</v>
      </c>
      <c r="D810" s="222">
        <v>0.6</v>
      </c>
      <c r="E810" s="216">
        <v>272000</v>
      </c>
      <c r="F810" s="216">
        <v>163200</v>
      </c>
    </row>
    <row r="811" spans="2:6">
      <c r="B811" s="215" t="s">
        <v>2265</v>
      </c>
      <c r="C811" s="220"/>
      <c r="D811" s="220"/>
      <c r="E811" s="220"/>
      <c r="F811" s="217">
        <v>163200</v>
      </c>
    </row>
    <row r="812" spans="2:6">
      <c r="B812" s="220"/>
      <c r="C812" s="220"/>
      <c r="D812" s="220"/>
      <c r="E812" s="220"/>
      <c r="F812" s="220"/>
    </row>
    <row r="813" spans="2:6">
      <c r="B813" s="218" t="s">
        <v>2266</v>
      </c>
      <c r="C813" s="224"/>
      <c r="D813" s="224"/>
      <c r="E813" s="224"/>
      <c r="F813" s="219">
        <v>611460.72</v>
      </c>
    </row>
    <row r="814" spans="2:6">
      <c r="B814" s="215" t="s">
        <v>2267</v>
      </c>
      <c r="C814" s="220"/>
      <c r="D814" s="223">
        <v>0.36499999999999999</v>
      </c>
      <c r="E814" s="220"/>
      <c r="F814" s="216">
        <v>223183.16279999999</v>
      </c>
    </row>
    <row r="815" spans="2:6">
      <c r="B815" s="218" t="s">
        <v>2268</v>
      </c>
      <c r="C815" s="224"/>
      <c r="D815" s="224"/>
      <c r="E815" s="224"/>
      <c r="F815" s="219">
        <v>834644</v>
      </c>
    </row>
    <row r="816" spans="2:6">
      <c r="B816" s="225"/>
      <c r="C816" s="225"/>
      <c r="D816" s="225"/>
      <c r="E816" s="225"/>
      <c r="F816" s="225"/>
    </row>
    <row r="817" spans="1:6">
      <c r="B817" s="225"/>
      <c r="C817" s="225"/>
      <c r="D817" s="225"/>
      <c r="E817" s="225"/>
      <c r="F817" s="225"/>
    </row>
    <row r="818" spans="1:6" ht="15.6">
      <c r="B818" s="321" t="s">
        <v>2247</v>
      </c>
      <c r="C818" s="321"/>
      <c r="D818" s="321"/>
      <c r="E818" s="321"/>
      <c r="F818" s="321"/>
    </row>
    <row r="819" spans="1:6">
      <c r="B819" s="322" t="s">
        <v>2248</v>
      </c>
      <c r="C819" s="322"/>
      <c r="D819" s="322"/>
      <c r="E819" s="322"/>
      <c r="F819" s="322"/>
    </row>
    <row r="820" spans="1:6">
      <c r="B820" s="220"/>
      <c r="C820" s="220"/>
      <c r="D820" s="220"/>
      <c r="E820" s="220"/>
      <c r="F820" s="220"/>
    </row>
    <row r="821" spans="1:6">
      <c r="A821" t="s">
        <v>2324</v>
      </c>
      <c r="B821" s="215" t="s">
        <v>672</v>
      </c>
      <c r="C821" s="2" t="s">
        <v>249</v>
      </c>
      <c r="D821" s="215" t="s">
        <v>674</v>
      </c>
      <c r="E821" s="2" t="s">
        <v>56</v>
      </c>
      <c r="F821" s="220"/>
    </row>
    <row r="822" spans="1:6">
      <c r="B822" s="323" t="s">
        <v>2280</v>
      </c>
      <c r="C822" s="323"/>
      <c r="D822" s="323"/>
      <c r="E822" s="323"/>
      <c r="F822" s="323"/>
    </row>
    <row r="823" spans="1:6">
      <c r="B823" s="323"/>
      <c r="C823" s="323"/>
      <c r="D823" s="323"/>
      <c r="E823" s="323"/>
      <c r="F823" s="323"/>
    </row>
    <row r="824" spans="1:6">
      <c r="B824" s="220"/>
      <c r="C824" s="220"/>
      <c r="D824" s="220"/>
      <c r="E824" s="220"/>
      <c r="F824" s="220"/>
    </row>
    <row r="825" spans="1:6">
      <c r="B825" s="221" t="s">
        <v>114</v>
      </c>
      <c r="C825" s="221" t="s">
        <v>56</v>
      </c>
      <c r="D825" s="221" t="s">
        <v>2</v>
      </c>
      <c r="E825" s="221" t="s">
        <v>2250</v>
      </c>
      <c r="F825" s="221" t="s">
        <v>2251</v>
      </c>
    </row>
    <row r="826" spans="1:6">
      <c r="B826" s="320" t="s">
        <v>2252</v>
      </c>
      <c r="C826" s="320"/>
      <c r="D826" s="320"/>
      <c r="E826" s="320"/>
      <c r="F826" s="320"/>
    </row>
    <row r="827" spans="1:6">
      <c r="B827" s="2" t="s">
        <v>2253</v>
      </c>
      <c r="C827" s="1" t="s">
        <v>179</v>
      </c>
      <c r="D827" s="222">
        <v>0.15</v>
      </c>
      <c r="E827" s="216">
        <v>60000</v>
      </c>
      <c r="F827" s="216">
        <v>9000</v>
      </c>
    </row>
    <row r="828" spans="1:6">
      <c r="B828" s="2" t="s">
        <v>363</v>
      </c>
      <c r="C828" s="1" t="s">
        <v>2254</v>
      </c>
      <c r="D828" s="223">
        <v>0.05</v>
      </c>
      <c r="E828" s="2"/>
      <c r="F828" s="216">
        <v>2040</v>
      </c>
    </row>
    <row r="829" spans="1:6">
      <c r="B829" s="215" t="s">
        <v>2255</v>
      </c>
      <c r="C829" s="220"/>
      <c r="D829" s="220"/>
      <c r="E829" s="220"/>
      <c r="F829" s="217">
        <v>11040</v>
      </c>
    </row>
    <row r="830" spans="1:6">
      <c r="B830" s="320" t="s">
        <v>2256</v>
      </c>
      <c r="C830" s="320"/>
      <c r="D830" s="320"/>
      <c r="E830" s="320"/>
      <c r="F830" s="320"/>
    </row>
    <row r="831" spans="1:6">
      <c r="B831" s="2" t="s">
        <v>2281</v>
      </c>
      <c r="C831" s="1" t="s">
        <v>56</v>
      </c>
      <c r="D831" s="222">
        <v>1</v>
      </c>
      <c r="E831" s="216">
        <v>140000</v>
      </c>
      <c r="F831" s="216">
        <v>140000</v>
      </c>
    </row>
    <row r="832" spans="1:6">
      <c r="B832" s="2" t="s">
        <v>2282</v>
      </c>
      <c r="C832" s="1" t="s">
        <v>160</v>
      </c>
      <c r="D832" s="222">
        <v>1</v>
      </c>
      <c r="E832" s="216">
        <v>5000</v>
      </c>
      <c r="F832" s="216">
        <v>5000</v>
      </c>
    </row>
    <row r="833" spans="2:6">
      <c r="B833" s="2" t="s">
        <v>2283</v>
      </c>
      <c r="C833" s="1" t="s">
        <v>160</v>
      </c>
      <c r="D833" s="222">
        <v>1</v>
      </c>
      <c r="E833" s="216">
        <v>16354.57</v>
      </c>
      <c r="F833" s="216">
        <v>16354.57</v>
      </c>
    </row>
    <row r="834" spans="2:6">
      <c r="B834" s="215" t="s">
        <v>2259</v>
      </c>
      <c r="C834" s="220"/>
      <c r="D834" s="220"/>
      <c r="E834" s="220"/>
      <c r="F834" s="217">
        <v>161354.57</v>
      </c>
    </row>
    <row r="835" spans="2:6">
      <c r="B835" s="320" t="s">
        <v>2260</v>
      </c>
      <c r="C835" s="320"/>
      <c r="D835" s="320"/>
      <c r="E835" s="320"/>
      <c r="F835" s="320"/>
    </row>
    <row r="836" spans="2:6">
      <c r="B836" s="2" t="s">
        <v>2284</v>
      </c>
      <c r="C836" s="1" t="s">
        <v>160</v>
      </c>
      <c r="D836" s="222">
        <v>1</v>
      </c>
      <c r="E836" s="216">
        <v>4000</v>
      </c>
      <c r="F836" s="216">
        <v>4000</v>
      </c>
    </row>
    <row r="837" spans="2:6">
      <c r="B837" s="215" t="s">
        <v>2262</v>
      </c>
      <c r="C837" s="220"/>
      <c r="D837" s="220"/>
      <c r="E837" s="220"/>
      <c r="F837" s="217">
        <v>4000</v>
      </c>
    </row>
    <row r="838" spans="2:6">
      <c r="B838" s="320" t="s">
        <v>2263</v>
      </c>
      <c r="C838" s="320"/>
      <c r="D838" s="320"/>
      <c r="E838" s="320"/>
      <c r="F838" s="320"/>
    </row>
    <row r="839" spans="2:6">
      <c r="B839" s="2" t="s">
        <v>2264</v>
      </c>
      <c r="C839" s="1" t="s">
        <v>179</v>
      </c>
      <c r="D839" s="222">
        <v>0.15</v>
      </c>
      <c r="E839" s="216">
        <v>272000</v>
      </c>
      <c r="F839" s="216">
        <v>40800</v>
      </c>
    </row>
    <row r="840" spans="2:6">
      <c r="B840" s="215" t="s">
        <v>2265</v>
      </c>
      <c r="C840" s="220"/>
      <c r="D840" s="220"/>
      <c r="E840" s="220"/>
      <c r="F840" s="217">
        <v>40800</v>
      </c>
    </row>
    <row r="841" spans="2:6">
      <c r="B841" s="220"/>
      <c r="C841" s="220"/>
      <c r="D841" s="220"/>
      <c r="E841" s="220"/>
      <c r="F841" s="220"/>
    </row>
    <row r="842" spans="2:6">
      <c r="B842" s="218" t="s">
        <v>2266</v>
      </c>
      <c r="C842" s="224"/>
      <c r="D842" s="224"/>
      <c r="E842" s="224"/>
      <c r="F842" s="219">
        <v>217194.57</v>
      </c>
    </row>
    <row r="843" spans="2:6">
      <c r="B843" s="215" t="s">
        <v>2267</v>
      </c>
      <c r="C843" s="220"/>
      <c r="D843" s="223">
        <v>0.36499999999999999</v>
      </c>
      <c r="E843" s="220"/>
      <c r="F843" s="216">
        <v>79276.018049999999</v>
      </c>
    </row>
    <row r="844" spans="2:6">
      <c r="B844" s="218" t="s">
        <v>2268</v>
      </c>
      <c r="C844" s="224"/>
      <c r="D844" s="224"/>
      <c r="E844" s="224"/>
      <c r="F844" s="219">
        <v>296471</v>
      </c>
    </row>
    <row r="845" spans="2:6">
      <c r="B845" s="225"/>
      <c r="C845" s="225"/>
      <c r="D845" s="225"/>
      <c r="E845" s="225"/>
      <c r="F845" s="225"/>
    </row>
    <row r="846" spans="2:6">
      <c r="B846" s="225"/>
      <c r="C846" s="225"/>
      <c r="D846" s="225"/>
      <c r="E846" s="225"/>
      <c r="F846" s="225"/>
    </row>
    <row r="847" spans="2:6" ht="15.6">
      <c r="B847" s="321" t="s">
        <v>2247</v>
      </c>
      <c r="C847" s="321"/>
      <c r="D847" s="321"/>
      <c r="E847" s="321"/>
      <c r="F847" s="321"/>
    </row>
    <row r="848" spans="2:6">
      <c r="B848" s="322" t="s">
        <v>2248</v>
      </c>
      <c r="C848" s="322"/>
      <c r="D848" s="322"/>
      <c r="E848" s="322"/>
      <c r="F848" s="322"/>
    </row>
    <row r="849" spans="1:6">
      <c r="B849" s="220"/>
      <c r="C849" s="220"/>
      <c r="D849" s="220"/>
      <c r="E849" s="220"/>
      <c r="F849" s="220"/>
    </row>
    <row r="850" spans="1:6">
      <c r="A850" t="s">
        <v>2325</v>
      </c>
      <c r="B850" s="215" t="s">
        <v>672</v>
      </c>
      <c r="C850" s="2" t="s">
        <v>250</v>
      </c>
      <c r="D850" s="215" t="s">
        <v>674</v>
      </c>
      <c r="E850" s="2" t="s">
        <v>56</v>
      </c>
      <c r="F850" s="220"/>
    </row>
    <row r="851" spans="1:6">
      <c r="B851" s="323" t="s">
        <v>2285</v>
      </c>
      <c r="C851" s="323"/>
      <c r="D851" s="323"/>
      <c r="E851" s="323"/>
      <c r="F851" s="323"/>
    </row>
    <row r="852" spans="1:6">
      <c r="B852" s="323"/>
      <c r="C852" s="323"/>
      <c r="D852" s="323"/>
      <c r="E852" s="323"/>
      <c r="F852" s="323"/>
    </row>
    <row r="853" spans="1:6">
      <c r="B853" s="220"/>
      <c r="C853" s="220"/>
      <c r="D853" s="220"/>
      <c r="E853" s="220"/>
      <c r="F853" s="220"/>
    </row>
    <row r="854" spans="1:6">
      <c r="B854" s="221" t="s">
        <v>114</v>
      </c>
      <c r="C854" s="221" t="s">
        <v>56</v>
      </c>
      <c r="D854" s="221" t="s">
        <v>2</v>
      </c>
      <c r="E854" s="221" t="s">
        <v>2250</v>
      </c>
      <c r="F854" s="221" t="s">
        <v>2251</v>
      </c>
    </row>
    <row r="855" spans="1:6">
      <c r="B855" s="320" t="s">
        <v>2252</v>
      </c>
      <c r="C855" s="320"/>
      <c r="D855" s="320"/>
      <c r="E855" s="320"/>
      <c r="F855" s="320"/>
    </row>
    <row r="856" spans="1:6">
      <c r="B856" s="2" t="s">
        <v>2253</v>
      </c>
      <c r="C856" s="1" t="s">
        <v>179</v>
      </c>
      <c r="D856" s="222">
        <v>0.15</v>
      </c>
      <c r="E856" s="216">
        <v>60000</v>
      </c>
      <c r="F856" s="216">
        <v>9000</v>
      </c>
    </row>
    <row r="857" spans="1:6">
      <c r="B857" s="2" t="s">
        <v>363</v>
      </c>
      <c r="C857" s="1" t="s">
        <v>2254</v>
      </c>
      <c r="D857" s="223">
        <v>0.05</v>
      </c>
      <c r="E857" s="2"/>
      <c r="F857" s="216">
        <v>2040</v>
      </c>
    </row>
    <row r="858" spans="1:6">
      <c r="B858" s="215" t="s">
        <v>2255</v>
      </c>
      <c r="C858" s="220"/>
      <c r="D858" s="220"/>
      <c r="E858" s="220"/>
      <c r="F858" s="217">
        <v>11040</v>
      </c>
    </row>
    <row r="859" spans="1:6">
      <c r="B859" s="320" t="s">
        <v>2256</v>
      </c>
      <c r="C859" s="320"/>
      <c r="D859" s="320"/>
      <c r="E859" s="320"/>
      <c r="F859" s="320"/>
    </row>
    <row r="860" spans="1:6">
      <c r="B860" s="2" t="s">
        <v>2286</v>
      </c>
      <c r="C860" s="1" t="s">
        <v>56</v>
      </c>
      <c r="D860" s="222">
        <v>1</v>
      </c>
      <c r="E860" s="216">
        <v>165000</v>
      </c>
      <c r="F860" s="216">
        <v>165000</v>
      </c>
    </row>
    <row r="861" spans="1:6">
      <c r="B861" s="2" t="s">
        <v>2282</v>
      </c>
      <c r="C861" s="1" t="s">
        <v>160</v>
      </c>
      <c r="D861" s="222">
        <v>1</v>
      </c>
      <c r="E861" s="216">
        <v>5000</v>
      </c>
      <c r="F861" s="216">
        <v>5000</v>
      </c>
    </row>
    <row r="862" spans="1:6">
      <c r="B862" s="2" t="s">
        <v>2283</v>
      </c>
      <c r="C862" s="1" t="s">
        <v>160</v>
      </c>
      <c r="D862" s="222">
        <v>1</v>
      </c>
      <c r="E862" s="216">
        <v>16799.650000000001</v>
      </c>
      <c r="F862" s="216">
        <v>16799.650000000001</v>
      </c>
    </row>
    <row r="863" spans="1:6">
      <c r="B863" s="215" t="s">
        <v>2259</v>
      </c>
      <c r="C863" s="220"/>
      <c r="D863" s="220"/>
      <c r="E863" s="220"/>
      <c r="F863" s="217">
        <v>186799.65</v>
      </c>
    </row>
    <row r="864" spans="1:6">
      <c r="B864" s="320" t="s">
        <v>2260</v>
      </c>
      <c r="C864" s="320"/>
      <c r="D864" s="320"/>
      <c r="E864" s="320"/>
      <c r="F864" s="320"/>
    </row>
    <row r="865" spans="1:6">
      <c r="B865" s="2" t="s">
        <v>2284</v>
      </c>
      <c r="C865" s="1" t="s">
        <v>160</v>
      </c>
      <c r="D865" s="222">
        <v>1</v>
      </c>
      <c r="E865" s="216">
        <v>4000</v>
      </c>
      <c r="F865" s="216">
        <v>4000</v>
      </c>
    </row>
    <row r="866" spans="1:6">
      <c r="B866" s="215" t="s">
        <v>2262</v>
      </c>
      <c r="C866" s="220"/>
      <c r="D866" s="220"/>
      <c r="E866" s="220"/>
      <c r="F866" s="217">
        <v>4000</v>
      </c>
    </row>
    <row r="867" spans="1:6">
      <c r="B867" s="320" t="s">
        <v>2263</v>
      </c>
      <c r="C867" s="320"/>
      <c r="D867" s="320"/>
      <c r="E867" s="320"/>
      <c r="F867" s="320"/>
    </row>
    <row r="868" spans="1:6">
      <c r="B868" s="2" t="s">
        <v>2264</v>
      </c>
      <c r="C868" s="1" t="s">
        <v>179</v>
      </c>
      <c r="D868" s="222">
        <v>0.15</v>
      </c>
      <c r="E868" s="216">
        <v>272000</v>
      </c>
      <c r="F868" s="216">
        <v>40800</v>
      </c>
    </row>
    <row r="869" spans="1:6">
      <c r="B869" s="215" t="s">
        <v>2265</v>
      </c>
      <c r="C869" s="220"/>
      <c r="D869" s="220"/>
      <c r="E869" s="220"/>
      <c r="F869" s="217">
        <v>40800</v>
      </c>
    </row>
    <row r="870" spans="1:6">
      <c r="B870" s="220"/>
      <c r="C870" s="220"/>
      <c r="D870" s="220"/>
      <c r="E870" s="220"/>
      <c r="F870" s="220"/>
    </row>
    <row r="871" spans="1:6">
      <c r="B871" s="218" t="s">
        <v>2266</v>
      </c>
      <c r="C871" s="224"/>
      <c r="D871" s="224"/>
      <c r="E871" s="224"/>
      <c r="F871" s="219">
        <v>242639.65</v>
      </c>
    </row>
    <row r="872" spans="1:6">
      <c r="B872" s="215" t="s">
        <v>2267</v>
      </c>
      <c r="C872" s="220"/>
      <c r="D872" s="223">
        <v>0.36499999999999999</v>
      </c>
      <c r="E872" s="220"/>
      <c r="F872" s="216">
        <v>88563.472249999992</v>
      </c>
    </row>
    <row r="873" spans="1:6">
      <c r="B873" s="218" t="s">
        <v>2268</v>
      </c>
      <c r="C873" s="224"/>
      <c r="D873" s="224"/>
      <c r="E873" s="224"/>
      <c r="F873" s="219">
        <v>331203</v>
      </c>
    </row>
    <row r="874" spans="1:6">
      <c r="B874" s="225"/>
      <c r="C874" s="225"/>
      <c r="D874" s="225"/>
      <c r="E874" s="225"/>
      <c r="F874" s="225"/>
    </row>
    <row r="875" spans="1:6">
      <c r="B875" s="225"/>
      <c r="C875" s="225"/>
      <c r="D875" s="225"/>
      <c r="E875" s="225"/>
      <c r="F875" s="225"/>
    </row>
    <row r="876" spans="1:6" ht="15.6">
      <c r="B876" s="321" t="s">
        <v>2247</v>
      </c>
      <c r="C876" s="321"/>
      <c r="D876" s="321"/>
      <c r="E876" s="321"/>
      <c r="F876" s="321"/>
    </row>
    <row r="877" spans="1:6">
      <c r="B877" s="322" t="s">
        <v>2248</v>
      </c>
      <c r="C877" s="322"/>
      <c r="D877" s="322"/>
      <c r="E877" s="322"/>
      <c r="F877" s="322"/>
    </row>
    <row r="878" spans="1:6">
      <c r="B878" s="220"/>
      <c r="C878" s="220"/>
      <c r="D878" s="220"/>
      <c r="E878" s="220"/>
      <c r="F878" s="220"/>
    </row>
    <row r="879" spans="1:6">
      <c r="A879" t="s">
        <v>2326</v>
      </c>
      <c r="B879" s="215" t="s">
        <v>672</v>
      </c>
      <c r="C879" s="2" t="s">
        <v>251</v>
      </c>
      <c r="D879" s="215" t="s">
        <v>674</v>
      </c>
      <c r="E879" s="2" t="s">
        <v>56</v>
      </c>
      <c r="F879" s="220"/>
    </row>
    <row r="880" spans="1:6">
      <c r="B880" s="323" t="s">
        <v>2287</v>
      </c>
      <c r="C880" s="323"/>
      <c r="D880" s="323"/>
      <c r="E880" s="323"/>
      <c r="F880" s="323"/>
    </row>
    <row r="881" spans="2:6">
      <c r="B881" s="323"/>
      <c r="C881" s="323"/>
      <c r="D881" s="323"/>
      <c r="E881" s="323"/>
      <c r="F881" s="323"/>
    </row>
    <row r="882" spans="2:6">
      <c r="B882" s="220"/>
      <c r="C882" s="220"/>
      <c r="D882" s="220"/>
      <c r="E882" s="220"/>
      <c r="F882" s="220"/>
    </row>
    <row r="883" spans="2:6">
      <c r="B883" s="221" t="s">
        <v>114</v>
      </c>
      <c r="C883" s="221" t="s">
        <v>56</v>
      </c>
      <c r="D883" s="221" t="s">
        <v>2</v>
      </c>
      <c r="E883" s="221" t="s">
        <v>2250</v>
      </c>
      <c r="F883" s="221" t="s">
        <v>2251</v>
      </c>
    </row>
    <row r="884" spans="2:6">
      <c r="B884" s="320" t="s">
        <v>2252</v>
      </c>
      <c r="C884" s="320"/>
      <c r="D884" s="320"/>
      <c r="E884" s="320"/>
      <c r="F884" s="320"/>
    </row>
    <row r="885" spans="2:6">
      <c r="B885" s="2" t="s">
        <v>2253</v>
      </c>
      <c r="C885" s="1" t="s">
        <v>179</v>
      </c>
      <c r="D885" s="222">
        <v>0.15</v>
      </c>
      <c r="E885" s="216">
        <v>60000</v>
      </c>
      <c r="F885" s="216">
        <v>9000</v>
      </c>
    </row>
    <row r="886" spans="2:6">
      <c r="B886" s="2" t="s">
        <v>363</v>
      </c>
      <c r="C886" s="1" t="s">
        <v>2254</v>
      </c>
      <c r="D886" s="223">
        <v>0.05</v>
      </c>
      <c r="E886" s="2"/>
      <c r="F886" s="216">
        <v>2040</v>
      </c>
    </row>
    <row r="887" spans="2:6">
      <c r="B887" s="215" t="s">
        <v>2255</v>
      </c>
      <c r="C887" s="220"/>
      <c r="D887" s="220"/>
      <c r="E887" s="220"/>
      <c r="F887" s="217">
        <v>11040</v>
      </c>
    </row>
    <row r="888" spans="2:6">
      <c r="B888" s="320" t="s">
        <v>2256</v>
      </c>
      <c r="C888" s="320"/>
      <c r="D888" s="320"/>
      <c r="E888" s="320"/>
      <c r="F888" s="320"/>
    </row>
    <row r="889" spans="2:6">
      <c r="B889" s="2" t="s">
        <v>2288</v>
      </c>
      <c r="C889" s="1" t="s">
        <v>56</v>
      </c>
      <c r="D889" s="222">
        <v>1</v>
      </c>
      <c r="E889" s="216">
        <v>275000</v>
      </c>
      <c r="F889" s="216">
        <v>275000</v>
      </c>
    </row>
    <row r="890" spans="2:6">
      <c r="B890" s="2" t="s">
        <v>2282</v>
      </c>
      <c r="C890" s="1" t="s">
        <v>160</v>
      </c>
      <c r="D890" s="222">
        <v>1</v>
      </c>
      <c r="E890" s="216">
        <v>5000</v>
      </c>
      <c r="F890" s="216">
        <v>5000</v>
      </c>
    </row>
    <row r="891" spans="2:6">
      <c r="B891" s="2" t="s">
        <v>2283</v>
      </c>
      <c r="C891" s="1" t="s">
        <v>160</v>
      </c>
      <c r="D891" s="222">
        <v>1</v>
      </c>
      <c r="E891" s="216">
        <v>23488.57</v>
      </c>
      <c r="F891" s="216">
        <v>23488.57</v>
      </c>
    </row>
    <row r="892" spans="2:6">
      <c r="B892" s="215" t="s">
        <v>2259</v>
      </c>
      <c r="C892" s="220"/>
      <c r="D892" s="220"/>
      <c r="E892" s="220"/>
      <c r="F892" s="217">
        <v>303488.57</v>
      </c>
    </row>
    <row r="893" spans="2:6">
      <c r="B893" s="320" t="s">
        <v>2260</v>
      </c>
      <c r="C893" s="320"/>
      <c r="D893" s="320"/>
      <c r="E893" s="320"/>
      <c r="F893" s="320"/>
    </row>
    <row r="894" spans="2:6">
      <c r="B894" s="2" t="s">
        <v>2284</v>
      </c>
      <c r="C894" s="1" t="s">
        <v>160</v>
      </c>
      <c r="D894" s="222">
        <v>1</v>
      </c>
      <c r="E894" s="216">
        <v>4000</v>
      </c>
      <c r="F894" s="216">
        <v>4000</v>
      </c>
    </row>
    <row r="895" spans="2:6">
      <c r="B895" s="215" t="s">
        <v>2262</v>
      </c>
      <c r="C895" s="220"/>
      <c r="D895" s="220"/>
      <c r="E895" s="220"/>
      <c r="F895" s="217">
        <v>4000</v>
      </c>
    </row>
    <row r="896" spans="2:6">
      <c r="B896" s="320" t="s">
        <v>2263</v>
      </c>
      <c r="C896" s="320"/>
      <c r="D896" s="320"/>
      <c r="E896" s="320"/>
      <c r="F896" s="320"/>
    </row>
    <row r="897" spans="1:6">
      <c r="B897" s="2" t="s">
        <v>2264</v>
      </c>
      <c r="C897" s="1" t="s">
        <v>179</v>
      </c>
      <c r="D897" s="222">
        <v>0.15</v>
      </c>
      <c r="E897" s="216">
        <v>272000</v>
      </c>
      <c r="F897" s="216">
        <v>40800</v>
      </c>
    </row>
    <row r="898" spans="1:6">
      <c r="B898" s="215" t="s">
        <v>2265</v>
      </c>
      <c r="C898" s="220"/>
      <c r="D898" s="220"/>
      <c r="E898" s="220"/>
      <c r="F898" s="217">
        <v>40800</v>
      </c>
    </row>
    <row r="899" spans="1:6">
      <c r="B899" s="220"/>
      <c r="C899" s="220"/>
      <c r="D899" s="220"/>
      <c r="E899" s="220"/>
      <c r="F899" s="220"/>
    </row>
    <row r="900" spans="1:6">
      <c r="B900" s="218" t="s">
        <v>2266</v>
      </c>
      <c r="C900" s="224"/>
      <c r="D900" s="224"/>
      <c r="E900" s="224"/>
      <c r="F900" s="219">
        <v>359328.57</v>
      </c>
    </row>
    <row r="901" spans="1:6">
      <c r="B901" s="215" t="s">
        <v>2267</v>
      </c>
      <c r="C901" s="220"/>
      <c r="D901" s="223">
        <v>0.36499999999999999</v>
      </c>
      <c r="E901" s="220"/>
      <c r="F901" s="216">
        <v>131154.92804999999</v>
      </c>
    </row>
    <row r="902" spans="1:6">
      <c r="B902" s="218" t="s">
        <v>2268</v>
      </c>
      <c r="C902" s="224"/>
      <c r="D902" s="224"/>
      <c r="E902" s="224"/>
      <c r="F902" s="219">
        <v>490483</v>
      </c>
    </row>
    <row r="903" spans="1:6">
      <c r="B903" s="225"/>
      <c r="C903" s="225"/>
      <c r="D903" s="225"/>
      <c r="E903" s="225"/>
      <c r="F903" s="225"/>
    </row>
    <row r="904" spans="1:6">
      <c r="B904" s="225"/>
      <c r="C904" s="225"/>
      <c r="D904" s="225"/>
      <c r="E904" s="225"/>
      <c r="F904" s="225"/>
    </row>
    <row r="905" spans="1:6" ht="15.6">
      <c r="B905" s="321" t="s">
        <v>2247</v>
      </c>
      <c r="C905" s="321"/>
      <c r="D905" s="321"/>
      <c r="E905" s="321"/>
      <c r="F905" s="321"/>
    </row>
    <row r="906" spans="1:6">
      <c r="B906" s="322" t="s">
        <v>2248</v>
      </c>
      <c r="C906" s="322"/>
      <c r="D906" s="322"/>
      <c r="E906" s="322"/>
      <c r="F906" s="322"/>
    </row>
    <row r="907" spans="1:6">
      <c r="B907" s="220"/>
      <c r="C907" s="220"/>
      <c r="D907" s="220"/>
      <c r="E907" s="220"/>
      <c r="F907" s="220"/>
    </row>
    <row r="908" spans="1:6">
      <c r="A908" t="s">
        <v>2327</v>
      </c>
      <c r="B908" s="215" t="s">
        <v>672</v>
      </c>
      <c r="C908" s="2" t="s">
        <v>252</v>
      </c>
      <c r="D908" s="215" t="s">
        <v>674</v>
      </c>
      <c r="E908" s="2" t="s">
        <v>56</v>
      </c>
      <c r="F908" s="220"/>
    </row>
    <row r="909" spans="1:6">
      <c r="B909" s="323" t="s">
        <v>2289</v>
      </c>
      <c r="C909" s="323"/>
      <c r="D909" s="323"/>
      <c r="E909" s="323"/>
      <c r="F909" s="323"/>
    </row>
    <row r="910" spans="1:6">
      <c r="B910" s="323"/>
      <c r="C910" s="323"/>
      <c r="D910" s="323"/>
      <c r="E910" s="323"/>
      <c r="F910" s="323"/>
    </row>
    <row r="911" spans="1:6">
      <c r="B911" s="220"/>
      <c r="C911" s="220"/>
      <c r="D911" s="220"/>
      <c r="E911" s="220"/>
      <c r="F911" s="220"/>
    </row>
    <row r="912" spans="1:6">
      <c r="B912" s="221" t="s">
        <v>114</v>
      </c>
      <c r="C912" s="221" t="s">
        <v>56</v>
      </c>
      <c r="D912" s="221" t="s">
        <v>2</v>
      </c>
      <c r="E912" s="221" t="s">
        <v>2250</v>
      </c>
      <c r="F912" s="221" t="s">
        <v>2251</v>
      </c>
    </row>
    <row r="913" spans="2:6">
      <c r="B913" s="320" t="s">
        <v>2252</v>
      </c>
      <c r="C913" s="320"/>
      <c r="D913" s="320"/>
      <c r="E913" s="320"/>
      <c r="F913" s="320"/>
    </row>
    <row r="914" spans="2:6">
      <c r="B914" s="2" t="s">
        <v>2253</v>
      </c>
      <c r="C914" s="1" t="s">
        <v>179</v>
      </c>
      <c r="D914" s="222">
        <v>0.15</v>
      </c>
      <c r="E914" s="216">
        <v>60000</v>
      </c>
      <c r="F914" s="216">
        <v>9000</v>
      </c>
    </row>
    <row r="915" spans="2:6">
      <c r="B915" s="2" t="s">
        <v>363</v>
      </c>
      <c r="C915" s="1" t="s">
        <v>2254</v>
      </c>
      <c r="D915" s="223">
        <v>0.05</v>
      </c>
      <c r="E915" s="2"/>
      <c r="F915" s="216">
        <v>2040</v>
      </c>
    </row>
    <row r="916" spans="2:6">
      <c r="B916" s="215" t="s">
        <v>2255</v>
      </c>
      <c r="C916" s="220"/>
      <c r="D916" s="220"/>
      <c r="E916" s="220"/>
      <c r="F916" s="217">
        <v>11040</v>
      </c>
    </row>
    <row r="917" spans="2:6">
      <c r="B917" s="320" t="s">
        <v>2256</v>
      </c>
      <c r="C917" s="320"/>
      <c r="D917" s="320"/>
      <c r="E917" s="320"/>
      <c r="F917" s="320"/>
    </row>
    <row r="918" spans="2:6">
      <c r="B918" s="2" t="s">
        <v>2290</v>
      </c>
      <c r="C918" s="1" t="s">
        <v>56</v>
      </c>
      <c r="D918" s="222">
        <v>1</v>
      </c>
      <c r="E918" s="216">
        <v>305000</v>
      </c>
      <c r="F918" s="216">
        <v>305000</v>
      </c>
    </row>
    <row r="919" spans="2:6">
      <c r="B919" s="2" t="s">
        <v>2282</v>
      </c>
      <c r="C919" s="1" t="s">
        <v>160</v>
      </c>
      <c r="D919" s="222">
        <v>1</v>
      </c>
      <c r="E919" s="216">
        <v>5000</v>
      </c>
      <c r="F919" s="216">
        <v>5000</v>
      </c>
    </row>
    <row r="920" spans="2:6">
      <c r="B920" s="2" t="s">
        <v>2283</v>
      </c>
      <c r="C920" s="1" t="s">
        <v>160</v>
      </c>
      <c r="D920" s="222">
        <v>1</v>
      </c>
      <c r="E920" s="216">
        <v>26011.06</v>
      </c>
      <c r="F920" s="216">
        <v>26011.06</v>
      </c>
    </row>
    <row r="921" spans="2:6">
      <c r="B921" s="215" t="s">
        <v>2259</v>
      </c>
      <c r="C921" s="220"/>
      <c r="D921" s="220"/>
      <c r="E921" s="220"/>
      <c r="F921" s="217">
        <v>336011.06</v>
      </c>
    </row>
    <row r="922" spans="2:6">
      <c r="B922" s="320" t="s">
        <v>2260</v>
      </c>
      <c r="C922" s="320"/>
      <c r="D922" s="320"/>
      <c r="E922" s="320"/>
      <c r="F922" s="320"/>
    </row>
    <row r="923" spans="2:6">
      <c r="B923" s="2" t="s">
        <v>2284</v>
      </c>
      <c r="C923" s="1" t="s">
        <v>160</v>
      </c>
      <c r="D923" s="222">
        <v>1</v>
      </c>
      <c r="E923" s="216">
        <v>4000</v>
      </c>
      <c r="F923" s="216">
        <v>4000</v>
      </c>
    </row>
    <row r="924" spans="2:6">
      <c r="B924" s="215" t="s">
        <v>2262</v>
      </c>
      <c r="C924" s="220"/>
      <c r="D924" s="220"/>
      <c r="E924" s="220"/>
      <c r="F924" s="217">
        <v>4000</v>
      </c>
    </row>
    <row r="925" spans="2:6">
      <c r="B925" s="320" t="s">
        <v>2263</v>
      </c>
      <c r="C925" s="320"/>
      <c r="D925" s="320"/>
      <c r="E925" s="320"/>
      <c r="F925" s="320"/>
    </row>
    <row r="926" spans="2:6">
      <c r="B926" s="2" t="s">
        <v>2264</v>
      </c>
      <c r="C926" s="1" t="s">
        <v>179</v>
      </c>
      <c r="D926" s="222">
        <v>0.15</v>
      </c>
      <c r="E926" s="216">
        <v>272000</v>
      </c>
      <c r="F926" s="216">
        <v>40800</v>
      </c>
    </row>
    <row r="927" spans="2:6">
      <c r="B927" s="215" t="s">
        <v>2265</v>
      </c>
      <c r="C927" s="220"/>
      <c r="D927" s="220"/>
      <c r="E927" s="220"/>
      <c r="F927" s="217">
        <v>40800</v>
      </c>
    </row>
    <row r="928" spans="2:6">
      <c r="B928" s="220"/>
      <c r="C928" s="220"/>
      <c r="D928" s="220"/>
      <c r="E928" s="220"/>
      <c r="F928" s="220"/>
    </row>
    <row r="929" spans="1:6">
      <c r="B929" s="218" t="s">
        <v>2266</v>
      </c>
      <c r="C929" s="224"/>
      <c r="D929" s="224"/>
      <c r="E929" s="224"/>
      <c r="F929" s="219">
        <v>391851.06</v>
      </c>
    </row>
    <row r="930" spans="1:6">
      <c r="B930" s="215" t="s">
        <v>2267</v>
      </c>
      <c r="C930" s="220"/>
      <c r="D930" s="223">
        <v>0.36499999999999999</v>
      </c>
      <c r="E930" s="220"/>
      <c r="F930" s="216">
        <v>143025.63689999998</v>
      </c>
    </row>
    <row r="931" spans="1:6">
      <c r="B931" s="218" t="s">
        <v>2268</v>
      </c>
      <c r="C931" s="224"/>
      <c r="D931" s="224"/>
      <c r="E931" s="224"/>
      <c r="F931" s="219">
        <v>534877</v>
      </c>
    </row>
    <row r="932" spans="1:6">
      <c r="B932" s="225"/>
      <c r="C932" s="225"/>
      <c r="D932" s="225"/>
      <c r="E932" s="225"/>
      <c r="F932" s="225"/>
    </row>
    <row r="933" spans="1:6">
      <c r="B933" s="225"/>
      <c r="C933" s="225"/>
      <c r="D933" s="225"/>
      <c r="E933" s="225"/>
      <c r="F933" s="225"/>
    </row>
    <row r="934" spans="1:6" ht="15.6">
      <c r="B934" s="321" t="s">
        <v>2247</v>
      </c>
      <c r="C934" s="321"/>
      <c r="D934" s="321"/>
      <c r="E934" s="321"/>
      <c r="F934" s="321"/>
    </row>
    <row r="935" spans="1:6">
      <c r="B935" s="322" t="s">
        <v>2248</v>
      </c>
      <c r="C935" s="322"/>
      <c r="D935" s="322"/>
      <c r="E935" s="322"/>
      <c r="F935" s="322"/>
    </row>
    <row r="936" spans="1:6">
      <c r="B936" s="220"/>
      <c r="C936" s="220"/>
      <c r="D936" s="220"/>
      <c r="E936" s="220"/>
      <c r="F936" s="220"/>
    </row>
    <row r="937" spans="1:6">
      <c r="A937" t="s">
        <v>2328</v>
      </c>
      <c r="B937" s="215" t="s">
        <v>672</v>
      </c>
      <c r="C937" s="2" t="s">
        <v>253</v>
      </c>
      <c r="D937" s="215" t="s">
        <v>674</v>
      </c>
      <c r="E937" s="2" t="s">
        <v>56</v>
      </c>
      <c r="F937" s="220"/>
    </row>
    <row r="938" spans="1:6">
      <c r="B938" s="323" t="s">
        <v>2291</v>
      </c>
      <c r="C938" s="323"/>
      <c r="D938" s="323"/>
      <c r="E938" s="323"/>
      <c r="F938" s="323"/>
    </row>
    <row r="939" spans="1:6">
      <c r="B939" s="323"/>
      <c r="C939" s="323"/>
      <c r="D939" s="323"/>
      <c r="E939" s="323"/>
      <c r="F939" s="323"/>
    </row>
    <row r="940" spans="1:6">
      <c r="B940" s="220"/>
      <c r="C940" s="220"/>
      <c r="D940" s="220"/>
      <c r="E940" s="220"/>
      <c r="F940" s="220"/>
    </row>
    <row r="941" spans="1:6">
      <c r="B941" s="221" t="s">
        <v>114</v>
      </c>
      <c r="C941" s="221" t="s">
        <v>56</v>
      </c>
      <c r="D941" s="221" t="s">
        <v>2</v>
      </c>
      <c r="E941" s="221" t="s">
        <v>2250</v>
      </c>
      <c r="F941" s="221" t="s">
        <v>2251</v>
      </c>
    </row>
    <row r="942" spans="1:6">
      <c r="B942" s="320" t="s">
        <v>2252</v>
      </c>
      <c r="C942" s="320"/>
      <c r="D942" s="320"/>
      <c r="E942" s="320"/>
      <c r="F942" s="320"/>
    </row>
    <row r="943" spans="1:6">
      <c r="B943" s="2" t="s">
        <v>363</v>
      </c>
      <c r="C943" s="1" t="s">
        <v>2254</v>
      </c>
      <c r="D943" s="223">
        <v>0.05</v>
      </c>
      <c r="E943" s="2"/>
      <c r="F943" s="216">
        <v>1632</v>
      </c>
    </row>
    <row r="944" spans="1:6">
      <c r="B944" s="215" t="s">
        <v>2255</v>
      </c>
      <c r="C944" s="220"/>
      <c r="D944" s="220"/>
      <c r="E944" s="220"/>
      <c r="F944" s="217">
        <v>1632</v>
      </c>
    </row>
    <row r="945" spans="2:6">
      <c r="B945" s="320" t="s">
        <v>2256</v>
      </c>
      <c r="C945" s="320"/>
      <c r="D945" s="320"/>
      <c r="E945" s="320"/>
      <c r="F945" s="320"/>
    </row>
    <row r="946" spans="2:6">
      <c r="B946" s="2" t="s">
        <v>2292</v>
      </c>
      <c r="C946" s="1" t="s">
        <v>56</v>
      </c>
      <c r="D946" s="222">
        <v>1</v>
      </c>
      <c r="E946" s="216">
        <v>105000</v>
      </c>
      <c r="F946" s="216">
        <v>105000</v>
      </c>
    </row>
    <row r="947" spans="2:6">
      <c r="B947" s="2" t="s">
        <v>2257</v>
      </c>
      <c r="C947" s="1" t="s">
        <v>160</v>
      </c>
      <c r="D947" s="222">
        <v>1</v>
      </c>
      <c r="E947" s="216">
        <v>6000</v>
      </c>
      <c r="F947" s="216">
        <v>6000</v>
      </c>
    </row>
    <row r="948" spans="2:6">
      <c r="B948" s="2" t="s">
        <v>2283</v>
      </c>
      <c r="C948" s="1" t="s">
        <v>160</v>
      </c>
      <c r="D948" s="222">
        <v>1</v>
      </c>
      <c r="E948" s="216">
        <v>21283.56</v>
      </c>
      <c r="F948" s="216">
        <v>21283.56</v>
      </c>
    </row>
    <row r="949" spans="2:6">
      <c r="B949" s="215" t="s">
        <v>2259</v>
      </c>
      <c r="C949" s="220"/>
      <c r="D949" s="220"/>
      <c r="E949" s="220"/>
      <c r="F949" s="217">
        <v>132283.56</v>
      </c>
    </row>
    <row r="950" spans="2:6">
      <c r="B950" s="320" t="s">
        <v>2260</v>
      </c>
      <c r="C950" s="320"/>
      <c r="D950" s="320"/>
      <c r="E950" s="320"/>
      <c r="F950" s="320"/>
    </row>
    <row r="951" spans="2:6">
      <c r="B951" s="2" t="s">
        <v>2284</v>
      </c>
      <c r="C951" s="1" t="s">
        <v>160</v>
      </c>
      <c r="D951" s="222">
        <v>1</v>
      </c>
      <c r="E951" s="216">
        <v>3000</v>
      </c>
      <c r="F951" s="216">
        <v>3000</v>
      </c>
    </row>
    <row r="952" spans="2:6">
      <c r="B952" s="215" t="s">
        <v>2262</v>
      </c>
      <c r="C952" s="220"/>
      <c r="D952" s="220"/>
      <c r="E952" s="220"/>
      <c r="F952" s="217">
        <v>3000</v>
      </c>
    </row>
    <row r="953" spans="2:6">
      <c r="B953" s="320" t="s">
        <v>2263</v>
      </c>
      <c r="C953" s="320"/>
      <c r="D953" s="320"/>
      <c r="E953" s="320"/>
      <c r="F953" s="320"/>
    </row>
    <row r="954" spans="2:6">
      <c r="B954" s="2" t="s">
        <v>2264</v>
      </c>
      <c r="C954" s="1" t="s">
        <v>179</v>
      </c>
      <c r="D954" s="222">
        <v>0.12</v>
      </c>
      <c r="E954" s="216">
        <v>272000</v>
      </c>
      <c r="F954" s="216">
        <v>32640</v>
      </c>
    </row>
    <row r="955" spans="2:6">
      <c r="B955" s="215" t="s">
        <v>2265</v>
      </c>
      <c r="C955" s="220"/>
      <c r="D955" s="220"/>
      <c r="E955" s="220"/>
      <c r="F955" s="217">
        <v>32640</v>
      </c>
    </row>
    <row r="956" spans="2:6">
      <c r="B956" s="220"/>
      <c r="C956" s="220"/>
      <c r="D956" s="220"/>
      <c r="E956" s="220"/>
      <c r="F956" s="220"/>
    </row>
    <row r="957" spans="2:6">
      <c r="B957" s="218" t="s">
        <v>2266</v>
      </c>
      <c r="C957" s="224"/>
      <c r="D957" s="224"/>
      <c r="E957" s="224"/>
      <c r="F957" s="219">
        <v>169555.56</v>
      </c>
    </row>
    <row r="958" spans="2:6">
      <c r="B958" s="215" t="s">
        <v>2267</v>
      </c>
      <c r="C958" s="220"/>
      <c r="D958" s="223">
        <v>0.36499999999999999</v>
      </c>
      <c r="E958" s="220"/>
      <c r="F958" s="216">
        <v>61887.779399999999</v>
      </c>
    </row>
    <row r="959" spans="2:6">
      <c r="B959" s="218" t="s">
        <v>2268</v>
      </c>
      <c r="C959" s="224"/>
      <c r="D959" s="224"/>
      <c r="E959" s="224"/>
      <c r="F959" s="219">
        <v>231443</v>
      </c>
    </row>
    <row r="960" spans="2:6">
      <c r="B960" s="225"/>
      <c r="C960" s="225"/>
      <c r="D960" s="225"/>
      <c r="E960" s="225"/>
      <c r="F960" s="225"/>
    </row>
    <row r="961" spans="1:6">
      <c r="B961" s="225"/>
      <c r="C961" s="225"/>
      <c r="D961" s="225"/>
      <c r="E961" s="225"/>
      <c r="F961" s="225"/>
    </row>
    <row r="962" spans="1:6" ht="15.6">
      <c r="B962" s="321" t="s">
        <v>2247</v>
      </c>
      <c r="C962" s="321"/>
      <c r="D962" s="321"/>
      <c r="E962" s="321"/>
      <c r="F962" s="321"/>
    </row>
    <row r="963" spans="1:6">
      <c r="B963" s="322" t="s">
        <v>2248</v>
      </c>
      <c r="C963" s="322"/>
      <c r="D963" s="322"/>
      <c r="E963" s="322"/>
      <c r="F963" s="322"/>
    </row>
    <row r="964" spans="1:6">
      <c r="B964" s="220"/>
      <c r="C964" s="220"/>
      <c r="D964" s="220"/>
      <c r="E964" s="220"/>
      <c r="F964" s="220"/>
    </row>
    <row r="965" spans="1:6">
      <c r="A965" t="s">
        <v>2329</v>
      </c>
      <c r="B965" s="215" t="s">
        <v>672</v>
      </c>
      <c r="C965" s="2" t="s">
        <v>254</v>
      </c>
      <c r="D965" s="215" t="s">
        <v>674</v>
      </c>
      <c r="E965" s="2" t="s">
        <v>14</v>
      </c>
      <c r="F965" s="220"/>
    </row>
    <row r="966" spans="1:6">
      <c r="B966" s="323" t="s">
        <v>2293</v>
      </c>
      <c r="C966" s="323"/>
      <c r="D966" s="323"/>
      <c r="E966" s="323"/>
      <c r="F966" s="323"/>
    </row>
    <row r="967" spans="1:6">
      <c r="B967" s="323"/>
      <c r="C967" s="323"/>
      <c r="D967" s="323"/>
      <c r="E967" s="323"/>
      <c r="F967" s="323"/>
    </row>
    <row r="968" spans="1:6">
      <c r="B968" s="220"/>
      <c r="C968" s="220"/>
      <c r="D968" s="220"/>
      <c r="E968" s="220"/>
      <c r="F968" s="220"/>
    </row>
    <row r="969" spans="1:6">
      <c r="B969" s="221" t="s">
        <v>114</v>
      </c>
      <c r="C969" s="221" t="s">
        <v>56</v>
      </c>
      <c r="D969" s="221" t="s">
        <v>2</v>
      </c>
      <c r="E969" s="221" t="s">
        <v>2250</v>
      </c>
      <c r="F969" s="221" t="s">
        <v>2251</v>
      </c>
    </row>
    <row r="970" spans="1:6">
      <c r="B970" s="320" t="s">
        <v>2252</v>
      </c>
      <c r="C970" s="320"/>
      <c r="D970" s="320"/>
      <c r="E970" s="320"/>
      <c r="F970" s="320"/>
    </row>
    <row r="971" spans="1:6">
      <c r="B971" s="2" t="s">
        <v>2294</v>
      </c>
      <c r="C971" s="1" t="s">
        <v>179</v>
      </c>
      <c r="D971" s="222">
        <v>1.67E-2</v>
      </c>
      <c r="E971" s="216">
        <v>150000</v>
      </c>
      <c r="F971" s="216">
        <v>2505</v>
      </c>
    </row>
    <row r="972" spans="1:6">
      <c r="B972" s="2" t="s">
        <v>363</v>
      </c>
      <c r="C972" s="1" t="s">
        <v>2254</v>
      </c>
      <c r="D972" s="223">
        <v>0.05</v>
      </c>
      <c r="E972" s="2"/>
      <c r="F972" s="216">
        <v>323.14499999999998</v>
      </c>
    </row>
    <row r="973" spans="1:6">
      <c r="B973" s="215" t="s">
        <v>2255</v>
      </c>
      <c r="C973" s="220"/>
      <c r="D973" s="220"/>
      <c r="E973" s="220"/>
      <c r="F973" s="217">
        <v>2828.145</v>
      </c>
    </row>
    <row r="974" spans="1:6">
      <c r="B974" s="320" t="s">
        <v>2256</v>
      </c>
      <c r="C974" s="320"/>
      <c r="D974" s="320"/>
      <c r="E974" s="320"/>
      <c r="F974" s="320"/>
    </row>
    <row r="975" spans="1:6">
      <c r="B975" s="2" t="s">
        <v>2295</v>
      </c>
      <c r="C975" s="1" t="s">
        <v>14</v>
      </c>
      <c r="D975" s="222">
        <v>1.03</v>
      </c>
      <c r="E975" s="216">
        <v>42000</v>
      </c>
      <c r="F975" s="216">
        <v>43260</v>
      </c>
    </row>
    <row r="976" spans="1:6">
      <c r="B976" s="2" t="s">
        <v>2296</v>
      </c>
      <c r="C976" s="1" t="s">
        <v>56</v>
      </c>
      <c r="D976" s="222">
        <v>0.17</v>
      </c>
      <c r="E976" s="216">
        <v>9000</v>
      </c>
      <c r="F976" s="216">
        <v>1530</v>
      </c>
    </row>
    <row r="977" spans="2:6">
      <c r="B977" s="2" t="s">
        <v>2297</v>
      </c>
      <c r="C977" s="1" t="s">
        <v>160</v>
      </c>
      <c r="D977" s="222">
        <v>1</v>
      </c>
      <c r="E977" s="216">
        <v>4379.26</v>
      </c>
      <c r="F977" s="216">
        <v>4379.26</v>
      </c>
    </row>
    <row r="978" spans="2:6">
      <c r="B978" s="215" t="s">
        <v>2259</v>
      </c>
      <c r="C978" s="220"/>
      <c r="D978" s="220"/>
      <c r="E978" s="220"/>
      <c r="F978" s="217">
        <v>49169.26</v>
      </c>
    </row>
    <row r="979" spans="2:6">
      <c r="B979" s="320" t="s">
        <v>2260</v>
      </c>
      <c r="C979" s="320"/>
      <c r="D979" s="320"/>
      <c r="E979" s="320"/>
      <c r="F979" s="320"/>
    </row>
    <row r="980" spans="2:6">
      <c r="B980" s="2" t="s">
        <v>2284</v>
      </c>
      <c r="C980" s="1" t="s">
        <v>14</v>
      </c>
      <c r="D980" s="222">
        <v>1</v>
      </c>
      <c r="E980" s="216">
        <v>1200</v>
      </c>
      <c r="F980" s="216">
        <v>1200</v>
      </c>
    </row>
    <row r="981" spans="2:6">
      <c r="B981" s="215" t="s">
        <v>2262</v>
      </c>
      <c r="C981" s="220"/>
      <c r="D981" s="220"/>
      <c r="E981" s="220"/>
      <c r="F981" s="217">
        <v>1200</v>
      </c>
    </row>
    <row r="982" spans="2:6">
      <c r="B982" s="320" t="s">
        <v>2263</v>
      </c>
      <c r="C982" s="320"/>
      <c r="D982" s="320"/>
      <c r="E982" s="320"/>
      <c r="F982" s="320"/>
    </row>
    <row r="983" spans="2:6">
      <c r="B983" s="2" t="s">
        <v>2298</v>
      </c>
      <c r="C983" s="1" t="s">
        <v>179</v>
      </c>
      <c r="D983" s="222">
        <v>1.67E-2</v>
      </c>
      <c r="E983" s="216">
        <v>387000</v>
      </c>
      <c r="F983" s="216">
        <v>6462.9</v>
      </c>
    </row>
    <row r="984" spans="2:6">
      <c r="B984" s="215" t="s">
        <v>2265</v>
      </c>
      <c r="C984" s="220"/>
      <c r="D984" s="220"/>
      <c r="E984" s="220"/>
      <c r="F984" s="217">
        <v>6462.9</v>
      </c>
    </row>
    <row r="985" spans="2:6">
      <c r="B985" s="220"/>
      <c r="C985" s="220"/>
      <c r="D985" s="220"/>
      <c r="E985" s="220"/>
      <c r="F985" s="220"/>
    </row>
    <row r="986" spans="2:6">
      <c r="B986" s="218" t="s">
        <v>2266</v>
      </c>
      <c r="C986" s="224"/>
      <c r="D986" s="224"/>
      <c r="E986" s="224"/>
      <c r="F986" s="219">
        <v>59660.305</v>
      </c>
    </row>
    <row r="987" spans="2:6">
      <c r="B987" s="215" t="s">
        <v>2267</v>
      </c>
      <c r="C987" s="220"/>
      <c r="D987" s="223">
        <v>0.36499999999999999</v>
      </c>
      <c r="E987" s="220"/>
      <c r="F987" s="216">
        <v>21776.011324999999</v>
      </c>
    </row>
    <row r="988" spans="2:6">
      <c r="B988" s="218" t="s">
        <v>2268</v>
      </c>
      <c r="C988" s="224"/>
      <c r="D988" s="224"/>
      <c r="E988" s="224"/>
      <c r="F988" s="219">
        <v>81436</v>
      </c>
    </row>
    <row r="989" spans="2:6">
      <c r="B989" s="225"/>
      <c r="C989" s="225"/>
      <c r="D989" s="225"/>
      <c r="E989" s="225"/>
      <c r="F989" s="225"/>
    </row>
    <row r="990" spans="2:6">
      <c r="B990" s="225"/>
      <c r="C990" s="225"/>
      <c r="D990" s="225"/>
      <c r="E990" s="225"/>
      <c r="F990" s="225"/>
    </row>
    <row r="991" spans="2:6" ht="15.6">
      <c r="B991" s="321" t="s">
        <v>2247</v>
      </c>
      <c r="C991" s="321"/>
      <c r="D991" s="321"/>
      <c r="E991" s="321"/>
      <c r="F991" s="321"/>
    </row>
    <row r="992" spans="2:6">
      <c r="B992" s="322" t="s">
        <v>2248</v>
      </c>
      <c r="C992" s="322"/>
      <c r="D992" s="322"/>
      <c r="E992" s="322"/>
      <c r="F992" s="322"/>
    </row>
    <row r="993" spans="1:6">
      <c r="B993" s="220"/>
      <c r="C993" s="220"/>
      <c r="D993" s="220"/>
      <c r="E993" s="220"/>
      <c r="F993" s="220"/>
    </row>
    <row r="994" spans="1:6">
      <c r="A994" t="s">
        <v>2330</v>
      </c>
      <c r="B994" s="215" t="s">
        <v>672</v>
      </c>
      <c r="C994" s="2" t="s">
        <v>51</v>
      </c>
      <c r="D994" s="215" t="s">
        <v>674</v>
      </c>
      <c r="E994" s="2" t="s">
        <v>14</v>
      </c>
      <c r="F994" s="220"/>
    </row>
    <row r="995" spans="1:6">
      <c r="B995" s="323" t="s">
        <v>132</v>
      </c>
      <c r="C995" s="323"/>
      <c r="D995" s="323"/>
      <c r="E995" s="323"/>
      <c r="F995" s="323"/>
    </row>
    <row r="996" spans="1:6">
      <c r="B996" s="323"/>
      <c r="C996" s="323"/>
      <c r="D996" s="323"/>
      <c r="E996" s="323"/>
      <c r="F996" s="323"/>
    </row>
    <row r="997" spans="1:6">
      <c r="B997" s="220"/>
      <c r="C997" s="220"/>
      <c r="D997" s="220"/>
      <c r="E997" s="220"/>
      <c r="F997" s="220"/>
    </row>
    <row r="998" spans="1:6">
      <c r="B998" s="221" t="s">
        <v>114</v>
      </c>
      <c r="C998" s="221" t="s">
        <v>56</v>
      </c>
      <c r="D998" s="221" t="s">
        <v>2</v>
      </c>
      <c r="E998" s="221" t="s">
        <v>2250</v>
      </c>
      <c r="F998" s="221" t="s">
        <v>2251</v>
      </c>
    </row>
    <row r="999" spans="1:6">
      <c r="B999" s="320" t="s">
        <v>2252</v>
      </c>
      <c r="C999" s="320"/>
      <c r="D999" s="320"/>
      <c r="E999" s="320"/>
      <c r="F999" s="320"/>
    </row>
    <row r="1000" spans="1:6">
      <c r="B1000" s="2" t="s">
        <v>363</v>
      </c>
      <c r="C1000" s="1" t="s">
        <v>2254</v>
      </c>
      <c r="D1000" s="223">
        <v>0.05</v>
      </c>
      <c r="E1000" s="2"/>
      <c r="F1000" s="216">
        <v>2448</v>
      </c>
    </row>
    <row r="1001" spans="1:6">
      <c r="B1001" s="215" t="s">
        <v>2255</v>
      </c>
      <c r="C1001" s="220"/>
      <c r="D1001" s="220"/>
      <c r="E1001" s="220"/>
      <c r="F1001" s="217">
        <v>2448</v>
      </c>
    </row>
    <row r="1002" spans="1:6">
      <c r="B1002" s="320" t="s">
        <v>2256</v>
      </c>
      <c r="C1002" s="320"/>
      <c r="D1002" s="320"/>
      <c r="E1002" s="320"/>
      <c r="F1002" s="320"/>
    </row>
    <row r="1003" spans="1:6">
      <c r="B1003" s="2" t="s">
        <v>2299</v>
      </c>
      <c r="C1003" s="1" t="s">
        <v>62</v>
      </c>
      <c r="D1003" s="222">
        <v>2.1</v>
      </c>
      <c r="E1003" s="216">
        <v>39000</v>
      </c>
      <c r="F1003" s="216">
        <v>81900</v>
      </c>
    </row>
    <row r="1004" spans="1:6">
      <c r="B1004" s="2" t="s">
        <v>2300</v>
      </c>
      <c r="C1004" s="1" t="s">
        <v>56</v>
      </c>
      <c r="D1004" s="222">
        <v>0.35</v>
      </c>
      <c r="E1004" s="216">
        <v>98000</v>
      </c>
      <c r="F1004" s="216">
        <v>34300</v>
      </c>
    </row>
    <row r="1005" spans="1:6">
      <c r="B1005" s="2" t="s">
        <v>2301</v>
      </c>
      <c r="C1005" s="1" t="s">
        <v>17</v>
      </c>
      <c r="D1005" s="222">
        <v>0.04</v>
      </c>
      <c r="E1005" s="216">
        <v>480000</v>
      </c>
      <c r="F1005" s="216">
        <v>19200</v>
      </c>
    </row>
    <row r="1006" spans="1:6">
      <c r="B1006" s="2" t="s">
        <v>2302</v>
      </c>
      <c r="C1006" s="1" t="s">
        <v>14</v>
      </c>
      <c r="D1006" s="222">
        <v>3.15</v>
      </c>
      <c r="E1006" s="216">
        <v>1200</v>
      </c>
      <c r="F1006" s="216">
        <v>3780</v>
      </c>
    </row>
    <row r="1007" spans="1:6">
      <c r="B1007" s="2" t="s">
        <v>2303</v>
      </c>
      <c r="C1007" s="1" t="s">
        <v>160</v>
      </c>
      <c r="D1007" s="222">
        <v>1</v>
      </c>
      <c r="E1007" s="216">
        <v>4500</v>
      </c>
      <c r="F1007" s="216">
        <v>4500</v>
      </c>
    </row>
    <row r="1008" spans="1:6">
      <c r="B1008" s="2" t="s">
        <v>2304</v>
      </c>
      <c r="C1008" s="1" t="s">
        <v>160</v>
      </c>
      <c r="D1008" s="222">
        <v>1</v>
      </c>
      <c r="E1008" s="216">
        <v>13522.71</v>
      </c>
      <c r="F1008" s="216">
        <v>13522.71</v>
      </c>
    </row>
    <row r="1009" spans="1:6">
      <c r="B1009" s="215" t="s">
        <v>2259</v>
      </c>
      <c r="C1009" s="220"/>
      <c r="D1009" s="220"/>
      <c r="E1009" s="220"/>
      <c r="F1009" s="217">
        <v>157202.71</v>
      </c>
    </row>
    <row r="1010" spans="1:6">
      <c r="B1010" s="320" t="s">
        <v>2263</v>
      </c>
      <c r="C1010" s="320"/>
      <c r="D1010" s="320"/>
      <c r="E1010" s="320"/>
      <c r="F1010" s="320"/>
    </row>
    <row r="1011" spans="1:6">
      <c r="B1011" s="2" t="s">
        <v>2264</v>
      </c>
      <c r="C1011" s="1" t="s">
        <v>179</v>
      </c>
      <c r="D1011" s="222">
        <v>0.18</v>
      </c>
      <c r="E1011" s="216">
        <v>272000</v>
      </c>
      <c r="F1011" s="216">
        <v>48960</v>
      </c>
    </row>
    <row r="1012" spans="1:6">
      <c r="B1012" s="215" t="s">
        <v>2265</v>
      </c>
      <c r="C1012" s="220"/>
      <c r="D1012" s="220"/>
      <c r="E1012" s="220"/>
      <c r="F1012" s="217">
        <v>48960</v>
      </c>
    </row>
    <row r="1013" spans="1:6">
      <c r="B1013" s="220"/>
      <c r="C1013" s="220"/>
      <c r="D1013" s="220"/>
      <c r="E1013" s="220"/>
      <c r="F1013" s="220"/>
    </row>
    <row r="1014" spans="1:6">
      <c r="B1014" s="218" t="s">
        <v>2266</v>
      </c>
      <c r="C1014" s="224"/>
      <c r="D1014" s="224"/>
      <c r="E1014" s="224"/>
      <c r="F1014" s="219">
        <v>208610.71</v>
      </c>
    </row>
    <row r="1015" spans="1:6">
      <c r="B1015" s="215" t="s">
        <v>2267</v>
      </c>
      <c r="C1015" s="220"/>
      <c r="D1015" s="223">
        <v>0.36499999999999999</v>
      </c>
      <c r="E1015" s="220"/>
      <c r="F1015" s="216">
        <v>76142.909149999992</v>
      </c>
    </row>
    <row r="1016" spans="1:6">
      <c r="B1016" s="218" t="s">
        <v>2268</v>
      </c>
      <c r="C1016" s="224"/>
      <c r="D1016" s="224"/>
      <c r="E1016" s="224"/>
      <c r="F1016" s="219">
        <v>284754</v>
      </c>
    </row>
    <row r="1017" spans="1:6">
      <c r="B1017" s="225"/>
      <c r="C1017" s="225"/>
      <c r="D1017" s="225"/>
      <c r="E1017" s="225"/>
      <c r="F1017" s="225"/>
    </row>
    <row r="1018" spans="1:6">
      <c r="B1018" s="225"/>
      <c r="C1018" s="225"/>
      <c r="D1018" s="225"/>
      <c r="E1018" s="225"/>
      <c r="F1018" s="225"/>
    </row>
    <row r="1019" spans="1:6" ht="15.6">
      <c r="B1019" s="321" t="s">
        <v>2247</v>
      </c>
      <c r="C1019" s="321"/>
      <c r="D1019" s="321"/>
      <c r="E1019" s="321"/>
      <c r="F1019" s="321"/>
    </row>
    <row r="1020" spans="1:6">
      <c r="B1020" s="322" t="s">
        <v>2248</v>
      </c>
      <c r="C1020" s="322"/>
      <c r="D1020" s="322"/>
      <c r="E1020" s="322"/>
      <c r="F1020" s="322"/>
    </row>
    <row r="1021" spans="1:6">
      <c r="B1021" s="220"/>
      <c r="C1021" s="220"/>
      <c r="D1021" s="220"/>
      <c r="E1021" s="220"/>
      <c r="F1021" s="220"/>
    </row>
    <row r="1022" spans="1:6">
      <c r="A1022" t="s">
        <v>2331</v>
      </c>
      <c r="B1022" s="215" t="s">
        <v>672</v>
      </c>
      <c r="C1022" s="2" t="s">
        <v>64</v>
      </c>
      <c r="D1022" s="215" t="s">
        <v>674</v>
      </c>
      <c r="E1022" s="2" t="s">
        <v>56</v>
      </c>
      <c r="F1022" s="220"/>
    </row>
    <row r="1023" spans="1:6">
      <c r="B1023" s="323" t="s">
        <v>2305</v>
      </c>
      <c r="C1023" s="323"/>
      <c r="D1023" s="323"/>
      <c r="E1023" s="323"/>
      <c r="F1023" s="323"/>
    </row>
    <row r="1024" spans="1:6">
      <c r="B1024" s="323"/>
      <c r="C1024" s="323"/>
      <c r="D1024" s="323"/>
      <c r="E1024" s="323"/>
      <c r="F1024" s="323"/>
    </row>
    <row r="1025" spans="2:6">
      <c r="B1025" s="220"/>
      <c r="C1025" s="220"/>
      <c r="D1025" s="220"/>
      <c r="E1025" s="220"/>
      <c r="F1025" s="220"/>
    </row>
    <row r="1026" spans="2:6">
      <c r="B1026" s="221" t="s">
        <v>114</v>
      </c>
      <c r="C1026" s="221" t="s">
        <v>56</v>
      </c>
      <c r="D1026" s="221" t="s">
        <v>2</v>
      </c>
      <c r="E1026" s="221" t="s">
        <v>2250</v>
      </c>
      <c r="F1026" s="221" t="s">
        <v>2251</v>
      </c>
    </row>
    <row r="1027" spans="2:6">
      <c r="B1027" s="320" t="s">
        <v>2252</v>
      </c>
      <c r="C1027" s="320"/>
      <c r="D1027" s="320"/>
      <c r="E1027" s="320"/>
      <c r="F1027" s="320"/>
    </row>
    <row r="1028" spans="2:6">
      <c r="B1028" s="2" t="s">
        <v>2306</v>
      </c>
      <c r="C1028" s="1" t="s">
        <v>62</v>
      </c>
      <c r="D1028" s="222">
        <v>10</v>
      </c>
      <c r="E1028" s="216">
        <v>22000</v>
      </c>
      <c r="F1028" s="216">
        <v>220000</v>
      </c>
    </row>
    <row r="1029" spans="2:6">
      <c r="B1029" s="2" t="s">
        <v>2270</v>
      </c>
      <c r="C1029" s="1" t="s">
        <v>179</v>
      </c>
      <c r="D1029" s="222">
        <v>1.2</v>
      </c>
      <c r="E1029" s="216">
        <v>65000</v>
      </c>
      <c r="F1029" s="216">
        <v>78000</v>
      </c>
    </row>
    <row r="1030" spans="2:6">
      <c r="B1030" s="2" t="s">
        <v>363</v>
      </c>
      <c r="C1030" s="1" t="s">
        <v>2254</v>
      </c>
      <c r="D1030" s="223">
        <v>0.05</v>
      </c>
      <c r="E1030" s="2"/>
      <c r="F1030" s="216">
        <v>38700</v>
      </c>
    </row>
    <row r="1031" spans="2:6">
      <c r="B1031" s="215" t="s">
        <v>2255</v>
      </c>
      <c r="C1031" s="220"/>
      <c r="D1031" s="220"/>
      <c r="E1031" s="220"/>
      <c r="F1031" s="217">
        <v>336700</v>
      </c>
    </row>
    <row r="1032" spans="2:6">
      <c r="B1032" s="320" t="s">
        <v>2256</v>
      </c>
      <c r="C1032" s="320"/>
      <c r="D1032" s="320"/>
      <c r="E1032" s="320"/>
      <c r="F1032" s="320"/>
    </row>
    <row r="1033" spans="2:6">
      <c r="B1033" s="2" t="s">
        <v>2307</v>
      </c>
      <c r="C1033" s="1" t="s">
        <v>17</v>
      </c>
      <c r="D1033" s="222">
        <v>1.55</v>
      </c>
      <c r="E1033" s="216">
        <v>480000</v>
      </c>
      <c r="F1033" s="216">
        <v>744000</v>
      </c>
    </row>
    <row r="1034" spans="2:6">
      <c r="B1034" s="2" t="s">
        <v>2272</v>
      </c>
      <c r="C1034" s="1" t="s">
        <v>73</v>
      </c>
      <c r="D1034" s="222">
        <v>80</v>
      </c>
      <c r="E1034" s="216">
        <v>4800</v>
      </c>
      <c r="F1034" s="216">
        <v>384000</v>
      </c>
    </row>
    <row r="1035" spans="2:6">
      <c r="B1035" s="2" t="s">
        <v>2308</v>
      </c>
      <c r="C1035" s="1" t="s">
        <v>56</v>
      </c>
      <c r="D1035" s="222">
        <v>1</v>
      </c>
      <c r="E1035" s="216">
        <v>450000</v>
      </c>
      <c r="F1035" s="216">
        <v>450000</v>
      </c>
    </row>
    <row r="1036" spans="2:6">
      <c r="B1036" s="2" t="s">
        <v>2309</v>
      </c>
      <c r="C1036" s="1" t="s">
        <v>56</v>
      </c>
      <c r="D1036" s="222">
        <v>8</v>
      </c>
      <c r="E1036" s="216">
        <v>16000</v>
      </c>
      <c r="F1036" s="216">
        <v>128000</v>
      </c>
    </row>
    <row r="1037" spans="2:6">
      <c r="B1037" s="2" t="s">
        <v>2310</v>
      </c>
      <c r="C1037" s="1" t="s">
        <v>17</v>
      </c>
      <c r="D1037" s="222">
        <v>0.15</v>
      </c>
      <c r="E1037" s="216">
        <v>420000</v>
      </c>
      <c r="F1037" s="216">
        <v>63000</v>
      </c>
    </row>
    <row r="1038" spans="2:6">
      <c r="B1038" s="2" t="s">
        <v>2311</v>
      </c>
      <c r="C1038" s="1" t="s">
        <v>17</v>
      </c>
      <c r="D1038" s="222">
        <v>0.05</v>
      </c>
      <c r="E1038" s="216">
        <v>450000</v>
      </c>
      <c r="F1038" s="216">
        <v>22500</v>
      </c>
    </row>
    <row r="1039" spans="2:6">
      <c r="B1039" s="2" t="s">
        <v>2275</v>
      </c>
      <c r="C1039" s="1" t="s">
        <v>17</v>
      </c>
      <c r="D1039" s="222">
        <v>5.5</v>
      </c>
      <c r="E1039" s="216">
        <v>58000</v>
      </c>
      <c r="F1039" s="216">
        <v>319000</v>
      </c>
    </row>
    <row r="1040" spans="2:6">
      <c r="B1040" s="2" t="s">
        <v>2312</v>
      </c>
      <c r="C1040" s="1" t="s">
        <v>160</v>
      </c>
      <c r="D1040" s="222">
        <v>1</v>
      </c>
      <c r="E1040" s="216">
        <v>31613.26</v>
      </c>
      <c r="F1040" s="216">
        <v>31613.26</v>
      </c>
    </row>
    <row r="1041" spans="2:6">
      <c r="B1041" s="215" t="s">
        <v>2259</v>
      </c>
      <c r="C1041" s="220"/>
      <c r="D1041" s="220"/>
      <c r="E1041" s="220"/>
      <c r="F1041" s="217">
        <v>2142113.2599999998</v>
      </c>
    </row>
    <row r="1042" spans="2:6">
      <c r="B1042" s="320" t="s">
        <v>2260</v>
      </c>
      <c r="C1042" s="320"/>
      <c r="D1042" s="320"/>
      <c r="E1042" s="320"/>
      <c r="F1042" s="320"/>
    </row>
    <row r="1043" spans="2:6">
      <c r="B1043" s="2" t="s">
        <v>2278</v>
      </c>
      <c r="C1043" s="1" t="s">
        <v>17</v>
      </c>
      <c r="D1043" s="222">
        <v>8</v>
      </c>
      <c r="E1043" s="216">
        <v>18000</v>
      </c>
      <c r="F1043" s="216">
        <v>144000</v>
      </c>
    </row>
    <row r="1044" spans="2:6">
      <c r="B1044" s="215" t="s">
        <v>2262</v>
      </c>
      <c r="C1044" s="220"/>
      <c r="D1044" s="220"/>
      <c r="E1044" s="220"/>
      <c r="F1044" s="217">
        <v>144000</v>
      </c>
    </row>
    <row r="1045" spans="2:6">
      <c r="B1045" s="320" t="s">
        <v>2263</v>
      </c>
      <c r="C1045" s="320"/>
      <c r="D1045" s="320"/>
      <c r="E1045" s="320"/>
      <c r="F1045" s="320"/>
    </row>
    <row r="1046" spans="2:6">
      <c r="B1046" s="2" t="s">
        <v>2313</v>
      </c>
      <c r="C1046" s="1" t="s">
        <v>179</v>
      </c>
      <c r="D1046" s="222">
        <v>2</v>
      </c>
      <c r="E1046" s="216">
        <v>387000</v>
      </c>
      <c r="F1046" s="216">
        <v>774000</v>
      </c>
    </row>
    <row r="1047" spans="2:6">
      <c r="B1047" s="215" t="s">
        <v>2265</v>
      </c>
      <c r="C1047" s="220"/>
      <c r="D1047" s="220"/>
      <c r="E1047" s="220"/>
      <c r="F1047" s="217">
        <v>774000</v>
      </c>
    </row>
    <row r="1048" spans="2:6">
      <c r="B1048" s="220"/>
      <c r="C1048" s="220"/>
      <c r="D1048" s="220"/>
      <c r="E1048" s="220"/>
      <c r="F1048" s="220"/>
    </row>
    <row r="1049" spans="2:6">
      <c r="B1049" s="218" t="s">
        <v>2266</v>
      </c>
      <c r="C1049" s="224"/>
      <c r="D1049" s="224"/>
      <c r="E1049" s="224"/>
      <c r="F1049" s="219">
        <v>3396813.26</v>
      </c>
    </row>
    <row r="1050" spans="2:6">
      <c r="B1050" s="215" t="s">
        <v>2267</v>
      </c>
      <c r="C1050" s="220"/>
      <c r="D1050" s="223">
        <v>0.36499999999999999</v>
      </c>
      <c r="E1050" s="220"/>
      <c r="F1050" s="216">
        <v>1239836.8398999998</v>
      </c>
    </row>
    <row r="1051" spans="2:6">
      <c r="B1051" s="218" t="s">
        <v>2268</v>
      </c>
      <c r="C1051" s="224"/>
      <c r="D1051" s="224"/>
      <c r="E1051" s="224"/>
      <c r="F1051" s="219">
        <v>4636650</v>
      </c>
    </row>
    <row r="1052" spans="2:6">
      <c r="B1052" s="225"/>
      <c r="C1052" s="225"/>
      <c r="D1052" s="225"/>
      <c r="E1052" s="225"/>
      <c r="F1052" s="225"/>
    </row>
    <row r="1053" spans="2:6">
      <c r="B1053" s="225"/>
      <c r="C1053" s="225"/>
      <c r="D1053" s="225"/>
      <c r="E1053" s="225"/>
      <c r="F1053" s="225"/>
    </row>
    <row r="1054" spans="2:6" ht="15.6">
      <c r="B1054" s="321" t="s">
        <v>2247</v>
      </c>
      <c r="C1054" s="321"/>
      <c r="D1054" s="321"/>
      <c r="E1054" s="321"/>
      <c r="F1054" s="321"/>
    </row>
    <row r="1055" spans="2:6">
      <c r="B1055" s="322" t="s">
        <v>2248</v>
      </c>
      <c r="C1055" s="322"/>
      <c r="D1055" s="322"/>
      <c r="E1055" s="322"/>
      <c r="F1055" s="322"/>
    </row>
    <row r="1056" spans="2:6">
      <c r="B1056" s="220"/>
      <c r="C1056" s="220"/>
      <c r="D1056" s="220"/>
      <c r="E1056" s="220"/>
      <c r="F1056" s="220"/>
    </row>
    <row r="1057" spans="1:6">
      <c r="A1057" t="s">
        <v>2332</v>
      </c>
      <c r="B1057" s="215" t="s">
        <v>672</v>
      </c>
      <c r="C1057" s="2" t="s">
        <v>65</v>
      </c>
      <c r="D1057" s="215" t="s">
        <v>674</v>
      </c>
      <c r="E1057" s="2" t="s">
        <v>62</v>
      </c>
      <c r="F1057" s="220"/>
    </row>
    <row r="1058" spans="1:6">
      <c r="B1058" s="323" t="s">
        <v>141</v>
      </c>
      <c r="C1058" s="323"/>
      <c r="D1058" s="323"/>
      <c r="E1058" s="323"/>
      <c r="F1058" s="323"/>
    </row>
    <row r="1059" spans="1:6">
      <c r="B1059" s="323"/>
      <c r="C1059" s="323"/>
      <c r="D1059" s="323"/>
      <c r="E1059" s="323"/>
      <c r="F1059" s="323"/>
    </row>
    <row r="1060" spans="1:6">
      <c r="B1060" s="220"/>
      <c r="C1060" s="220"/>
      <c r="D1060" s="220"/>
      <c r="E1060" s="220"/>
      <c r="F1060" s="220"/>
    </row>
    <row r="1061" spans="1:6">
      <c r="B1061" s="221" t="s">
        <v>114</v>
      </c>
      <c r="C1061" s="221" t="s">
        <v>56</v>
      </c>
      <c r="D1061" s="221" t="s">
        <v>2</v>
      </c>
      <c r="E1061" s="221" t="s">
        <v>2250</v>
      </c>
      <c r="F1061" s="221" t="s">
        <v>2251</v>
      </c>
    </row>
    <row r="1062" spans="1:6">
      <c r="B1062" s="320" t="s">
        <v>2252</v>
      </c>
      <c r="C1062" s="320"/>
      <c r="D1062" s="320"/>
      <c r="E1062" s="320"/>
      <c r="F1062" s="320"/>
    </row>
    <row r="1063" spans="1:6">
      <c r="B1063" s="2" t="s">
        <v>363</v>
      </c>
      <c r="C1063" s="1" t="s">
        <v>2254</v>
      </c>
      <c r="D1063" s="223">
        <v>0.05</v>
      </c>
      <c r="E1063" s="2"/>
      <c r="F1063" s="216">
        <v>2176</v>
      </c>
    </row>
    <row r="1064" spans="1:6">
      <c r="B1064" s="215" t="s">
        <v>2255</v>
      </c>
      <c r="C1064" s="220"/>
      <c r="D1064" s="220"/>
      <c r="E1064" s="220"/>
      <c r="F1064" s="217">
        <v>2176</v>
      </c>
    </row>
    <row r="1065" spans="1:6">
      <c r="B1065" s="320" t="s">
        <v>2256</v>
      </c>
      <c r="C1065" s="320"/>
      <c r="D1065" s="320"/>
      <c r="E1065" s="320"/>
      <c r="F1065" s="320"/>
    </row>
    <row r="1066" spans="1:6">
      <c r="B1066" s="2" t="s">
        <v>2314</v>
      </c>
      <c r="C1066" s="1" t="s">
        <v>56</v>
      </c>
      <c r="D1066" s="222">
        <v>27</v>
      </c>
      <c r="E1066" s="216">
        <v>3200</v>
      </c>
      <c r="F1066" s="216">
        <v>86400</v>
      </c>
    </row>
    <row r="1067" spans="1:6">
      <c r="B1067" s="2" t="s">
        <v>2315</v>
      </c>
      <c r="C1067" s="1" t="s">
        <v>17</v>
      </c>
      <c r="D1067" s="222">
        <v>2.5000000000000001E-2</v>
      </c>
      <c r="E1067" s="216">
        <v>450000</v>
      </c>
      <c r="F1067" s="216">
        <v>11250</v>
      </c>
    </row>
    <row r="1068" spans="1:6">
      <c r="B1068" s="2" t="s">
        <v>2316</v>
      </c>
      <c r="C1068" s="1" t="s">
        <v>160</v>
      </c>
      <c r="D1068" s="222">
        <v>1</v>
      </c>
      <c r="E1068" s="216">
        <v>4577.72</v>
      </c>
      <c r="F1068" s="216">
        <v>4577.72</v>
      </c>
    </row>
    <row r="1069" spans="1:6">
      <c r="B1069" s="215" t="s">
        <v>2259</v>
      </c>
      <c r="C1069" s="220"/>
      <c r="D1069" s="220"/>
      <c r="E1069" s="220"/>
      <c r="F1069" s="217">
        <v>102227.72</v>
      </c>
    </row>
    <row r="1070" spans="1:6">
      <c r="B1070" s="320" t="s">
        <v>2263</v>
      </c>
      <c r="C1070" s="320"/>
      <c r="D1070" s="320"/>
      <c r="E1070" s="320"/>
      <c r="F1070" s="320"/>
    </row>
    <row r="1071" spans="1:6">
      <c r="B1071" s="2" t="s">
        <v>2264</v>
      </c>
      <c r="C1071" s="1" t="s">
        <v>179</v>
      </c>
      <c r="D1071" s="222">
        <v>0.16</v>
      </c>
      <c r="E1071" s="216">
        <v>272000</v>
      </c>
      <c r="F1071" s="216">
        <v>43520</v>
      </c>
    </row>
    <row r="1072" spans="1:6">
      <c r="B1072" s="215" t="s">
        <v>2265</v>
      </c>
      <c r="C1072" s="220"/>
      <c r="D1072" s="220"/>
      <c r="E1072" s="220"/>
      <c r="F1072" s="217">
        <v>43520</v>
      </c>
    </row>
    <row r="1073" spans="1:6">
      <c r="B1073" s="220"/>
      <c r="C1073" s="220"/>
      <c r="D1073" s="220"/>
      <c r="E1073" s="220"/>
      <c r="F1073" s="220"/>
    </row>
    <row r="1074" spans="1:6">
      <c r="B1074" s="218" t="s">
        <v>2266</v>
      </c>
      <c r="C1074" s="224"/>
      <c r="D1074" s="224"/>
      <c r="E1074" s="224"/>
      <c r="F1074" s="219">
        <v>147923.72</v>
      </c>
    </row>
    <row r="1075" spans="1:6">
      <c r="B1075" s="215" t="s">
        <v>2267</v>
      </c>
      <c r="C1075" s="220"/>
      <c r="D1075" s="223">
        <v>0.36499999999999999</v>
      </c>
      <c r="E1075" s="220"/>
      <c r="F1075" s="216">
        <v>53992.157800000001</v>
      </c>
    </row>
    <row r="1076" spans="1:6">
      <c r="B1076" s="218" t="s">
        <v>2268</v>
      </c>
      <c r="C1076" s="224"/>
      <c r="D1076" s="224"/>
      <c r="E1076" s="224"/>
      <c r="F1076" s="219">
        <v>201916</v>
      </c>
    </row>
    <row r="1077" spans="1:6">
      <c r="B1077" s="225"/>
      <c r="C1077" s="225"/>
      <c r="D1077" s="225"/>
      <c r="E1077" s="225"/>
      <c r="F1077" s="225"/>
    </row>
    <row r="1078" spans="1:6">
      <c r="B1078" s="225"/>
      <c r="C1078" s="225"/>
      <c r="D1078" s="225"/>
      <c r="E1078" s="225"/>
      <c r="F1078" s="225"/>
    </row>
    <row r="1079" spans="1:6" ht="15.6">
      <c r="B1079" s="321" t="s">
        <v>2247</v>
      </c>
      <c r="C1079" s="321"/>
      <c r="D1079" s="321"/>
      <c r="E1079" s="321"/>
      <c r="F1079" s="321"/>
    </row>
    <row r="1080" spans="1:6">
      <c r="B1080" s="322" t="s">
        <v>2248</v>
      </c>
      <c r="C1080" s="322"/>
      <c r="D1080" s="322"/>
      <c r="E1080" s="322"/>
      <c r="F1080" s="322"/>
    </row>
    <row r="1081" spans="1:6">
      <c r="B1081" s="220"/>
      <c r="C1081" s="220"/>
      <c r="D1081" s="220"/>
      <c r="E1081" s="220"/>
      <c r="F1081" s="220"/>
    </row>
    <row r="1082" spans="1:6">
      <c r="A1082" t="s">
        <v>2333</v>
      </c>
      <c r="B1082" s="215" t="s">
        <v>672</v>
      </c>
      <c r="C1082" s="2" t="s">
        <v>91</v>
      </c>
      <c r="D1082" s="215" t="s">
        <v>674</v>
      </c>
      <c r="E1082" s="2" t="s">
        <v>17</v>
      </c>
      <c r="F1082" s="220"/>
    </row>
    <row r="1083" spans="1:6">
      <c r="B1083" s="323" t="s">
        <v>2317</v>
      </c>
      <c r="C1083" s="323"/>
      <c r="D1083" s="323"/>
      <c r="E1083" s="323"/>
      <c r="F1083" s="323"/>
    </row>
    <row r="1084" spans="1:6">
      <c r="B1084" s="323"/>
      <c r="C1084" s="323"/>
      <c r="D1084" s="323"/>
      <c r="E1084" s="323"/>
      <c r="F1084" s="323"/>
    </row>
    <row r="1085" spans="1:6">
      <c r="B1085" s="220"/>
      <c r="C1085" s="220"/>
      <c r="D1085" s="220"/>
      <c r="E1085" s="220"/>
      <c r="F1085" s="220"/>
    </row>
    <row r="1086" spans="1:6">
      <c r="B1086" s="221" t="s">
        <v>114</v>
      </c>
      <c r="C1086" s="221" t="s">
        <v>56</v>
      </c>
      <c r="D1086" s="221" t="s">
        <v>2</v>
      </c>
      <c r="E1086" s="221" t="s">
        <v>2250</v>
      </c>
      <c r="F1086" s="221" t="s">
        <v>2251</v>
      </c>
    </row>
    <row r="1087" spans="1:6">
      <c r="B1087" s="320" t="s">
        <v>2252</v>
      </c>
      <c r="C1087" s="320"/>
      <c r="D1087" s="320"/>
      <c r="E1087" s="320"/>
      <c r="F1087" s="320"/>
    </row>
    <row r="1088" spans="1:6">
      <c r="B1088" s="2" t="s">
        <v>2274</v>
      </c>
      <c r="C1088" s="1" t="s">
        <v>62</v>
      </c>
      <c r="D1088" s="222">
        <v>3.5</v>
      </c>
      <c r="E1088" s="216">
        <v>22000</v>
      </c>
      <c r="F1088" s="216">
        <v>77000</v>
      </c>
    </row>
    <row r="1089" spans="2:6">
      <c r="B1089" s="2" t="s">
        <v>2270</v>
      </c>
      <c r="C1089" s="1" t="s">
        <v>179</v>
      </c>
      <c r="D1089" s="222">
        <v>0.2</v>
      </c>
      <c r="E1089" s="216">
        <v>65000</v>
      </c>
      <c r="F1089" s="216">
        <v>13000</v>
      </c>
    </row>
    <row r="1090" spans="2:6">
      <c r="B1090" s="2" t="s">
        <v>363</v>
      </c>
      <c r="C1090" s="1" t="s">
        <v>2254</v>
      </c>
      <c r="D1090" s="223">
        <v>0.05</v>
      </c>
      <c r="E1090" s="2"/>
      <c r="F1090" s="216">
        <v>4257</v>
      </c>
    </row>
    <row r="1091" spans="2:6">
      <c r="B1091" s="215" t="s">
        <v>2255</v>
      </c>
      <c r="C1091" s="220"/>
      <c r="D1091" s="220"/>
      <c r="E1091" s="220"/>
      <c r="F1091" s="217">
        <v>94257</v>
      </c>
    </row>
    <row r="1092" spans="2:6">
      <c r="B1092" s="320" t="s">
        <v>2256</v>
      </c>
      <c r="C1092" s="320"/>
      <c r="D1092" s="320"/>
      <c r="E1092" s="320"/>
      <c r="F1092" s="320"/>
    </row>
    <row r="1093" spans="2:6">
      <c r="B1093" s="2" t="s">
        <v>2318</v>
      </c>
      <c r="C1093" s="1" t="s">
        <v>17</v>
      </c>
      <c r="D1093" s="222">
        <v>1.05</v>
      </c>
      <c r="E1093" s="216">
        <v>490000</v>
      </c>
      <c r="F1093" s="216">
        <v>514500</v>
      </c>
    </row>
    <row r="1094" spans="2:6">
      <c r="B1094" s="2" t="s">
        <v>2319</v>
      </c>
      <c r="C1094" s="1" t="s">
        <v>160</v>
      </c>
      <c r="D1094" s="222">
        <v>1</v>
      </c>
      <c r="E1094" s="216">
        <v>9000</v>
      </c>
      <c r="F1094" s="216">
        <v>9000</v>
      </c>
    </row>
    <row r="1095" spans="2:6">
      <c r="B1095" s="2" t="s">
        <v>2320</v>
      </c>
      <c r="C1095" s="1" t="s">
        <v>160</v>
      </c>
      <c r="D1095" s="222">
        <v>1</v>
      </c>
      <c r="E1095" s="216">
        <v>12490.56</v>
      </c>
      <c r="F1095" s="216">
        <v>12490.56</v>
      </c>
    </row>
    <row r="1096" spans="2:6">
      <c r="B1096" s="215" t="s">
        <v>2259</v>
      </c>
      <c r="C1096" s="220"/>
      <c r="D1096" s="220"/>
      <c r="E1096" s="220"/>
      <c r="F1096" s="217">
        <v>535990.56000000006</v>
      </c>
    </row>
    <row r="1097" spans="2:6">
      <c r="B1097" s="320" t="s">
        <v>2263</v>
      </c>
      <c r="C1097" s="320"/>
      <c r="D1097" s="320"/>
      <c r="E1097" s="320"/>
      <c r="F1097" s="320"/>
    </row>
    <row r="1098" spans="2:6">
      <c r="B1098" s="2" t="s">
        <v>2321</v>
      </c>
      <c r="C1098" s="1" t="s">
        <v>179</v>
      </c>
      <c r="D1098" s="222">
        <v>0.22</v>
      </c>
      <c r="E1098" s="216">
        <v>387000</v>
      </c>
      <c r="F1098" s="216">
        <v>85140</v>
      </c>
    </row>
    <row r="1099" spans="2:6">
      <c r="B1099" s="215" t="s">
        <v>2265</v>
      </c>
      <c r="C1099" s="220"/>
      <c r="D1099" s="220"/>
      <c r="E1099" s="220"/>
      <c r="F1099" s="217">
        <v>85140</v>
      </c>
    </row>
    <row r="1100" spans="2:6">
      <c r="B1100" s="220"/>
      <c r="C1100" s="220"/>
      <c r="D1100" s="220"/>
      <c r="E1100" s="220"/>
      <c r="F1100" s="220"/>
    </row>
    <row r="1101" spans="2:6">
      <c r="B1101" s="218" t="s">
        <v>2266</v>
      </c>
      <c r="C1101" s="224"/>
      <c r="D1101" s="224"/>
      <c r="E1101" s="224"/>
      <c r="F1101" s="219">
        <v>715387.56</v>
      </c>
    </row>
    <row r="1102" spans="2:6">
      <c r="B1102" s="215" t="s">
        <v>2267</v>
      </c>
      <c r="C1102" s="220"/>
      <c r="D1102" s="223">
        <v>0.36499999999999999</v>
      </c>
      <c r="E1102" s="220"/>
      <c r="F1102" s="216">
        <v>261116.45940000002</v>
      </c>
    </row>
    <row r="1103" spans="2:6">
      <c r="B1103" s="218" t="s">
        <v>2268</v>
      </c>
      <c r="C1103" s="224"/>
      <c r="D1103" s="224"/>
      <c r="E1103" s="224"/>
      <c r="F1103" s="219">
        <v>976504</v>
      </c>
    </row>
  </sheetData>
  <autoFilter ref="B1:F417" xr:uid="{00000000-0001-0000-0000-000000000000}">
    <filterColumn colId="1" showButton="0"/>
    <filterColumn colId="2" showButton="0"/>
    <filterColumn colId="3" showButton="0"/>
  </autoFilter>
  <mergeCells count="110">
    <mergeCell ref="C95:F95"/>
    <mergeCell ref="C1:F1"/>
    <mergeCell ref="C37:F37"/>
    <mergeCell ref="C51:F51"/>
    <mergeCell ref="C65:F65"/>
    <mergeCell ref="C79:F79"/>
    <mergeCell ref="C19:F19"/>
    <mergeCell ref="C370:F370"/>
    <mergeCell ref="C114:F114"/>
    <mergeCell ref="C139:F139"/>
    <mergeCell ref="C164:F164"/>
    <mergeCell ref="C190:F190"/>
    <mergeCell ref="C209:F209"/>
    <mergeCell ref="C228:F228"/>
    <mergeCell ref="C248:F248"/>
    <mergeCell ref="C270:F270"/>
    <mergeCell ref="C295:F295"/>
    <mergeCell ref="C320:F320"/>
    <mergeCell ref="C345:F345"/>
    <mergeCell ref="B598:F598"/>
    <mergeCell ref="B636:F636"/>
    <mergeCell ref="B674:F674"/>
    <mergeCell ref="B709:F709"/>
    <mergeCell ref="C395:F395"/>
    <mergeCell ref="B421:F421"/>
    <mergeCell ref="B458:F458"/>
    <mergeCell ref="B491:F491"/>
    <mergeCell ref="B524:F524"/>
    <mergeCell ref="B559:F559"/>
    <mergeCell ref="B773:F773"/>
    <mergeCell ref="B776:F776"/>
    <mergeCell ref="B785:F785"/>
    <mergeCell ref="B786:F786"/>
    <mergeCell ref="B789:F790"/>
    <mergeCell ref="B757:F757"/>
    <mergeCell ref="B758:F758"/>
    <mergeCell ref="B761:F762"/>
    <mergeCell ref="B765:F765"/>
    <mergeCell ref="B769:F769"/>
    <mergeCell ref="B819:F819"/>
    <mergeCell ref="B822:F823"/>
    <mergeCell ref="B826:F826"/>
    <mergeCell ref="B830:F830"/>
    <mergeCell ref="B835:F835"/>
    <mergeCell ref="B793:F793"/>
    <mergeCell ref="B797:F797"/>
    <mergeCell ref="B806:F806"/>
    <mergeCell ref="B809:F809"/>
    <mergeCell ref="B818:F818"/>
    <mergeCell ref="B859:F859"/>
    <mergeCell ref="B864:F864"/>
    <mergeCell ref="B867:F867"/>
    <mergeCell ref="B876:F876"/>
    <mergeCell ref="B877:F877"/>
    <mergeCell ref="B838:F838"/>
    <mergeCell ref="B847:F847"/>
    <mergeCell ref="B848:F848"/>
    <mergeCell ref="B851:F852"/>
    <mergeCell ref="B855:F855"/>
    <mergeCell ref="B905:F905"/>
    <mergeCell ref="B906:F906"/>
    <mergeCell ref="B909:F910"/>
    <mergeCell ref="B913:F913"/>
    <mergeCell ref="B917:F917"/>
    <mergeCell ref="B880:F881"/>
    <mergeCell ref="B884:F884"/>
    <mergeCell ref="B888:F888"/>
    <mergeCell ref="B893:F893"/>
    <mergeCell ref="B896:F896"/>
    <mergeCell ref="B942:F942"/>
    <mergeCell ref="B945:F945"/>
    <mergeCell ref="B950:F950"/>
    <mergeCell ref="B953:F953"/>
    <mergeCell ref="B962:F962"/>
    <mergeCell ref="B922:F922"/>
    <mergeCell ref="B925:F925"/>
    <mergeCell ref="B934:F934"/>
    <mergeCell ref="B935:F935"/>
    <mergeCell ref="B938:F939"/>
    <mergeCell ref="B982:F982"/>
    <mergeCell ref="B991:F991"/>
    <mergeCell ref="B992:F992"/>
    <mergeCell ref="B995:F996"/>
    <mergeCell ref="B999:F999"/>
    <mergeCell ref="B963:F963"/>
    <mergeCell ref="B966:F967"/>
    <mergeCell ref="B970:F970"/>
    <mergeCell ref="B974:F974"/>
    <mergeCell ref="B979:F979"/>
    <mergeCell ref="B1027:F1027"/>
    <mergeCell ref="B1032:F1032"/>
    <mergeCell ref="B1042:F1042"/>
    <mergeCell ref="B1045:F1045"/>
    <mergeCell ref="B1054:F1054"/>
    <mergeCell ref="B1002:F1002"/>
    <mergeCell ref="B1010:F1010"/>
    <mergeCell ref="B1019:F1019"/>
    <mergeCell ref="B1020:F1020"/>
    <mergeCell ref="B1023:F1024"/>
    <mergeCell ref="B1097:F1097"/>
    <mergeCell ref="B1079:F1079"/>
    <mergeCell ref="B1080:F1080"/>
    <mergeCell ref="B1083:F1084"/>
    <mergeCell ref="B1087:F1087"/>
    <mergeCell ref="B1092:F1092"/>
    <mergeCell ref="B1055:F1055"/>
    <mergeCell ref="B1058:F1059"/>
    <mergeCell ref="B1062:F1062"/>
    <mergeCell ref="B1065:F1065"/>
    <mergeCell ref="B1070:F1070"/>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29AE8-10AB-472A-B822-3633F65C558C}">
  <dimension ref="A2:I4704"/>
  <sheetViews>
    <sheetView zoomScale="70" zoomScaleNormal="70" workbookViewId="0">
      <selection activeCell="A3" sqref="A3:B3"/>
    </sheetView>
  </sheetViews>
  <sheetFormatPr baseColWidth="10" defaultColWidth="9.109375" defaultRowHeight="14.4"/>
  <cols>
    <col min="1" max="1" width="8" customWidth="1"/>
    <col min="2" max="2" width="42" customWidth="1"/>
    <col min="3" max="3" width="7" customWidth="1"/>
    <col min="4" max="4" width="9" customWidth="1"/>
    <col min="5" max="5" width="10" customWidth="1"/>
    <col min="6" max="6" width="14.21875" style="11" customWidth="1"/>
    <col min="7" max="7" width="10" style="11" customWidth="1"/>
    <col min="8" max="8" width="18.21875" customWidth="1"/>
    <col min="9" max="9" width="14" style="11" customWidth="1"/>
  </cols>
  <sheetData>
    <row r="2" spans="1:9" ht="22.05" customHeight="1">
      <c r="A2" s="436" t="s">
        <v>667</v>
      </c>
      <c r="B2" s="437"/>
      <c r="C2" s="437"/>
      <c r="D2" s="437"/>
      <c r="E2" s="437"/>
      <c r="F2" s="437"/>
      <c r="G2" s="437"/>
      <c r="H2" s="437"/>
      <c r="I2" s="438"/>
    </row>
    <row r="3" spans="1:9">
      <c r="A3" s="431" t="s">
        <v>668</v>
      </c>
      <c r="B3" s="432"/>
      <c r="C3" s="433" t="s">
        <v>669</v>
      </c>
      <c r="D3" s="434"/>
      <c r="E3" s="434"/>
      <c r="F3" s="434"/>
      <c r="G3" s="434"/>
      <c r="H3" s="434"/>
      <c r="I3" s="435"/>
    </row>
    <row r="4" spans="1:9" ht="27.45" customHeight="1">
      <c r="A4" s="58" t="s">
        <v>670</v>
      </c>
      <c r="B4" s="422" t="s">
        <v>671</v>
      </c>
      <c r="C4" s="423"/>
      <c r="D4" s="58" t="s">
        <v>672</v>
      </c>
      <c r="E4" s="445" t="s">
        <v>673</v>
      </c>
      <c r="F4" s="446"/>
      <c r="G4" s="446"/>
      <c r="H4" s="446"/>
      <c r="I4" s="447"/>
    </row>
    <row r="5" spans="1:9">
      <c r="A5" s="58" t="s">
        <v>674</v>
      </c>
      <c r="B5" s="422" t="s">
        <v>56</v>
      </c>
      <c r="C5" s="423"/>
      <c r="D5" s="58" t="s">
        <v>675</v>
      </c>
      <c r="E5" s="422" t="s">
        <v>676</v>
      </c>
      <c r="F5" s="424"/>
      <c r="G5" s="424"/>
      <c r="H5" s="424"/>
      <c r="I5" s="423"/>
    </row>
    <row r="6" spans="1:9">
      <c r="A6" s="58" t="s">
        <v>677</v>
      </c>
      <c r="B6" s="422" t="s">
        <v>678</v>
      </c>
      <c r="C6" s="423"/>
      <c r="D6" s="58" t="s">
        <v>679</v>
      </c>
      <c r="E6" s="422" t="s">
        <v>680</v>
      </c>
      <c r="F6" s="424"/>
      <c r="G6" s="424"/>
      <c r="H6" s="424"/>
      <c r="I6" s="423"/>
    </row>
    <row r="7" spans="1:9">
      <c r="A7" s="15"/>
      <c r="B7" s="15"/>
      <c r="C7" s="15"/>
      <c r="D7" s="15"/>
      <c r="E7" s="15"/>
      <c r="F7" s="59"/>
      <c r="G7" s="59"/>
      <c r="H7" s="15"/>
      <c r="I7" s="59"/>
    </row>
    <row r="8" spans="1:9" ht="24">
      <c r="A8" s="60" t="s">
        <v>681</v>
      </c>
      <c r="B8" s="60" t="s">
        <v>114</v>
      </c>
      <c r="C8" s="60" t="s">
        <v>56</v>
      </c>
      <c r="D8" s="60" t="s">
        <v>682</v>
      </c>
      <c r="E8" s="60" t="s">
        <v>683</v>
      </c>
      <c r="F8" s="61" t="s">
        <v>684</v>
      </c>
      <c r="G8" s="61" t="s">
        <v>685</v>
      </c>
      <c r="H8" s="60" t="s">
        <v>686</v>
      </c>
      <c r="I8" s="61" t="s">
        <v>687</v>
      </c>
    </row>
    <row r="9" spans="1:9">
      <c r="A9" s="425" t="s">
        <v>688</v>
      </c>
      <c r="B9" s="426"/>
      <c r="C9" s="426"/>
      <c r="D9" s="426"/>
      <c r="E9" s="426"/>
      <c r="F9" s="426"/>
      <c r="G9" s="426"/>
      <c r="H9" s="426"/>
      <c r="I9" s="427"/>
    </row>
    <row r="10" spans="1:9" ht="34.200000000000003">
      <c r="A10" s="62">
        <v>1</v>
      </c>
      <c r="B10" s="63" t="s">
        <v>689</v>
      </c>
      <c r="C10" s="62" t="s">
        <v>56</v>
      </c>
      <c r="D10" s="64">
        <v>1</v>
      </c>
      <c r="E10" s="65">
        <v>2180000</v>
      </c>
      <c r="F10" s="66">
        <v>0</v>
      </c>
      <c r="G10" s="67">
        <v>1</v>
      </c>
      <c r="H10" s="65">
        <v>2180000</v>
      </c>
      <c r="I10" s="63"/>
    </row>
    <row r="11" spans="1:9" ht="30" customHeight="1">
      <c r="A11" s="68">
        <v>2</v>
      </c>
      <c r="B11" s="69" t="s">
        <v>690</v>
      </c>
      <c r="C11" s="68" t="s">
        <v>56</v>
      </c>
      <c r="D11" s="70">
        <v>2</v>
      </c>
      <c r="E11" s="71">
        <v>28500</v>
      </c>
      <c r="F11" s="72">
        <v>0.05</v>
      </c>
      <c r="G11" s="73">
        <v>2.1</v>
      </c>
      <c r="H11" s="71">
        <v>59850</v>
      </c>
      <c r="I11" s="69"/>
    </row>
    <row r="12" spans="1:9" ht="30" customHeight="1">
      <c r="A12" s="62">
        <v>3</v>
      </c>
      <c r="B12" s="63" t="s">
        <v>691</v>
      </c>
      <c r="C12" s="62" t="s">
        <v>177</v>
      </c>
      <c r="D12" s="64">
        <v>2</v>
      </c>
      <c r="E12" s="65">
        <v>22000</v>
      </c>
      <c r="F12" s="66">
        <v>0.05</v>
      </c>
      <c r="G12" s="67">
        <v>2.1</v>
      </c>
      <c r="H12" s="65">
        <v>46200</v>
      </c>
      <c r="I12" s="63"/>
    </row>
    <row r="13" spans="1:9" ht="30" customHeight="1">
      <c r="A13" s="68">
        <v>4</v>
      </c>
      <c r="B13" s="69" t="s">
        <v>692</v>
      </c>
      <c r="C13" s="68" t="s">
        <v>56</v>
      </c>
      <c r="D13" s="70">
        <v>1</v>
      </c>
      <c r="E13" s="71">
        <v>12000</v>
      </c>
      <c r="F13" s="72">
        <v>0</v>
      </c>
      <c r="G13" s="73">
        <v>1</v>
      </c>
      <c r="H13" s="71">
        <v>12000</v>
      </c>
      <c r="I13" s="69"/>
    </row>
    <row r="14" spans="1:9" ht="30" customHeight="1">
      <c r="A14" s="62">
        <v>5</v>
      </c>
      <c r="B14" s="63" t="s">
        <v>693</v>
      </c>
      <c r="C14" s="62" t="s">
        <v>186</v>
      </c>
      <c r="D14" s="64">
        <v>1</v>
      </c>
      <c r="E14" s="65">
        <v>18000</v>
      </c>
      <c r="F14" s="66">
        <v>0.05</v>
      </c>
      <c r="G14" s="67">
        <v>1.05</v>
      </c>
      <c r="H14" s="65">
        <v>18900</v>
      </c>
      <c r="I14" s="63"/>
    </row>
    <row r="15" spans="1:9">
      <c r="A15" s="398" t="s">
        <v>181</v>
      </c>
      <c r="B15" s="399"/>
      <c r="C15" s="399"/>
      <c r="D15" s="399"/>
      <c r="E15" s="399"/>
      <c r="F15" s="399"/>
      <c r="G15" s="400"/>
      <c r="H15" s="74">
        <v>2316950</v>
      </c>
      <c r="I15" s="75"/>
    </row>
    <row r="16" spans="1:9">
      <c r="A16" s="428" t="s">
        <v>694</v>
      </c>
      <c r="B16" s="429"/>
      <c r="C16" s="429"/>
      <c r="D16" s="429"/>
      <c r="E16" s="429"/>
      <c r="F16" s="429"/>
      <c r="G16" s="429"/>
      <c r="H16" s="429"/>
      <c r="I16" s="430"/>
    </row>
    <row r="17" spans="1:9">
      <c r="A17" s="76" t="s">
        <v>681</v>
      </c>
      <c r="B17" s="76" t="s">
        <v>695</v>
      </c>
      <c r="C17" s="76" t="s">
        <v>696</v>
      </c>
      <c r="D17" s="76" t="s">
        <v>697</v>
      </c>
      <c r="E17" s="76" t="s">
        <v>698</v>
      </c>
      <c r="F17" s="77" t="s">
        <v>699</v>
      </c>
      <c r="G17" s="77" t="s">
        <v>700</v>
      </c>
      <c r="H17" s="76" t="s">
        <v>686</v>
      </c>
      <c r="I17" s="77" t="s">
        <v>687</v>
      </c>
    </row>
    <row r="18" spans="1:9" ht="28.05" customHeight="1">
      <c r="A18" s="78">
        <v>1</v>
      </c>
      <c r="B18" s="79" t="s">
        <v>701</v>
      </c>
      <c r="C18" s="80"/>
      <c r="D18" s="81" t="s">
        <v>702</v>
      </c>
      <c r="E18" s="82">
        <v>120000</v>
      </c>
      <c r="F18" s="83">
        <v>15000</v>
      </c>
      <c r="G18" s="84">
        <v>2</v>
      </c>
      <c r="H18" s="82">
        <v>30000</v>
      </c>
      <c r="I18" s="85" t="s">
        <v>703</v>
      </c>
    </row>
    <row r="19" spans="1:9" ht="28.05" customHeight="1">
      <c r="A19" s="68">
        <v>2</v>
      </c>
      <c r="B19" s="69" t="s">
        <v>704</v>
      </c>
      <c r="C19" s="86"/>
      <c r="D19" s="87" t="s">
        <v>702</v>
      </c>
      <c r="E19" s="71">
        <v>68000</v>
      </c>
      <c r="F19" s="88">
        <v>8500</v>
      </c>
      <c r="G19" s="89">
        <v>2</v>
      </c>
      <c r="H19" s="71">
        <v>17000</v>
      </c>
      <c r="I19" s="90" t="s">
        <v>703</v>
      </c>
    </row>
    <row r="20" spans="1:9" ht="28.05" customHeight="1">
      <c r="A20" s="78">
        <v>3</v>
      </c>
      <c r="B20" s="79" t="s">
        <v>705</v>
      </c>
      <c r="C20" s="80"/>
      <c r="D20" s="81" t="s">
        <v>706</v>
      </c>
      <c r="E20" s="82">
        <v>130000</v>
      </c>
      <c r="F20" s="83">
        <v>16250</v>
      </c>
      <c r="G20" s="84">
        <v>0.5</v>
      </c>
      <c r="H20" s="82">
        <v>8125</v>
      </c>
      <c r="I20" s="85" t="s">
        <v>703</v>
      </c>
    </row>
    <row r="21" spans="1:9">
      <c r="A21" s="398" t="s">
        <v>182</v>
      </c>
      <c r="B21" s="399"/>
      <c r="C21" s="399"/>
      <c r="D21" s="399"/>
      <c r="E21" s="399"/>
      <c r="F21" s="399"/>
      <c r="G21" s="400"/>
      <c r="H21" s="74">
        <v>55125</v>
      </c>
      <c r="I21" s="75"/>
    </row>
    <row r="22" spans="1:9">
      <c r="A22" s="416" t="s">
        <v>707</v>
      </c>
      <c r="B22" s="417"/>
      <c r="C22" s="417"/>
      <c r="D22" s="417"/>
      <c r="E22" s="417"/>
      <c r="F22" s="417"/>
      <c r="G22" s="417"/>
      <c r="H22" s="417"/>
      <c r="I22" s="418"/>
    </row>
    <row r="23" spans="1:9">
      <c r="A23" s="91" t="s">
        <v>681</v>
      </c>
      <c r="B23" s="91" t="s">
        <v>708</v>
      </c>
      <c r="C23" s="91" t="s">
        <v>696</v>
      </c>
      <c r="D23" s="91" t="s">
        <v>700</v>
      </c>
      <c r="E23" s="91" t="s">
        <v>709</v>
      </c>
      <c r="F23" s="92" t="s">
        <v>696</v>
      </c>
      <c r="G23" s="92" t="s">
        <v>696</v>
      </c>
      <c r="H23" s="91" t="s">
        <v>686</v>
      </c>
      <c r="I23" s="92" t="s">
        <v>687</v>
      </c>
    </row>
    <row r="24" spans="1:9" ht="22.05" customHeight="1">
      <c r="A24" s="93">
        <v>1</v>
      </c>
      <c r="B24" s="94" t="s">
        <v>710</v>
      </c>
      <c r="C24" s="95"/>
      <c r="D24" s="96">
        <v>2</v>
      </c>
      <c r="E24" s="97">
        <v>8500</v>
      </c>
      <c r="F24" s="94"/>
      <c r="G24" s="94"/>
      <c r="H24" s="97">
        <v>17000</v>
      </c>
      <c r="I24" s="98" t="s">
        <v>711</v>
      </c>
    </row>
    <row r="25" spans="1:9" ht="22.05" customHeight="1">
      <c r="A25" s="68">
        <v>2</v>
      </c>
      <c r="B25" s="69" t="s">
        <v>712</v>
      </c>
      <c r="C25" s="86"/>
      <c r="D25" s="99">
        <v>1.5</v>
      </c>
      <c r="E25" s="71">
        <v>15000</v>
      </c>
      <c r="F25" s="69"/>
      <c r="G25" s="69"/>
      <c r="H25" s="71">
        <v>22500</v>
      </c>
      <c r="I25" s="90" t="s">
        <v>711</v>
      </c>
    </row>
    <row r="26" spans="1:9" ht="22.05" customHeight="1">
      <c r="A26" s="93">
        <v>3</v>
      </c>
      <c r="B26" s="94" t="s">
        <v>713</v>
      </c>
      <c r="C26" s="95"/>
      <c r="D26" s="96">
        <v>2</v>
      </c>
      <c r="E26" s="97">
        <v>5000</v>
      </c>
      <c r="F26" s="94"/>
      <c r="G26" s="94"/>
      <c r="H26" s="97">
        <v>10000</v>
      </c>
      <c r="I26" s="98" t="s">
        <v>711</v>
      </c>
    </row>
    <row r="27" spans="1:9">
      <c r="A27" s="398" t="s">
        <v>714</v>
      </c>
      <c r="B27" s="399"/>
      <c r="C27" s="399"/>
      <c r="D27" s="399"/>
      <c r="E27" s="399"/>
      <c r="F27" s="399"/>
      <c r="G27" s="400"/>
      <c r="H27" s="74">
        <v>49500</v>
      </c>
      <c r="I27" s="75"/>
    </row>
    <row r="28" spans="1:9">
      <c r="A28" s="419" t="s">
        <v>715</v>
      </c>
      <c r="B28" s="420"/>
      <c r="C28" s="420"/>
      <c r="D28" s="420"/>
      <c r="E28" s="420"/>
      <c r="F28" s="420"/>
      <c r="G28" s="420"/>
      <c r="H28" s="420"/>
      <c r="I28" s="421"/>
    </row>
    <row r="29" spans="1:9" ht="24" customHeight="1">
      <c r="A29" s="100"/>
      <c r="B29" s="404" t="s">
        <v>716</v>
      </c>
      <c r="C29" s="405"/>
      <c r="D29" s="406"/>
      <c r="E29" s="407" t="s">
        <v>717</v>
      </c>
      <c r="F29" s="408"/>
      <c r="G29" s="408"/>
      <c r="H29" s="408"/>
      <c r="I29" s="409"/>
    </row>
    <row r="30" spans="1:9" ht="24" customHeight="1">
      <c r="A30" s="100"/>
      <c r="B30" s="404" t="s">
        <v>718</v>
      </c>
      <c r="C30" s="405"/>
      <c r="D30" s="406"/>
      <c r="E30" s="407" t="s">
        <v>719</v>
      </c>
      <c r="F30" s="408"/>
      <c r="G30" s="408"/>
      <c r="H30" s="408"/>
      <c r="I30" s="409"/>
    </row>
    <row r="31" spans="1:9" ht="24" customHeight="1">
      <c r="A31" s="100"/>
      <c r="B31" s="404" t="s">
        <v>720</v>
      </c>
      <c r="C31" s="405"/>
      <c r="D31" s="406"/>
      <c r="E31" s="407" t="s">
        <v>721</v>
      </c>
      <c r="F31" s="408"/>
      <c r="G31" s="408"/>
      <c r="H31" s="408"/>
      <c r="I31" s="409"/>
    </row>
    <row r="32" spans="1:9" ht="24" customHeight="1">
      <c r="A32" s="100"/>
      <c r="B32" s="404" t="s">
        <v>722</v>
      </c>
      <c r="C32" s="405"/>
      <c r="D32" s="406"/>
      <c r="E32" s="407" t="s">
        <v>723</v>
      </c>
      <c r="F32" s="408"/>
      <c r="G32" s="408"/>
      <c r="H32" s="408"/>
      <c r="I32" s="409"/>
    </row>
    <row r="33" spans="1:9" ht="24" customHeight="1">
      <c r="A33" s="100"/>
      <c r="B33" s="404" t="s">
        <v>724</v>
      </c>
      <c r="C33" s="405"/>
      <c r="D33" s="406"/>
      <c r="E33" s="407" t="s">
        <v>725</v>
      </c>
      <c r="F33" s="408"/>
      <c r="G33" s="408"/>
      <c r="H33" s="408"/>
      <c r="I33" s="409"/>
    </row>
    <row r="34" spans="1:9" ht="24" customHeight="1">
      <c r="A34" s="100"/>
      <c r="B34" s="404" t="s">
        <v>726</v>
      </c>
      <c r="C34" s="405"/>
      <c r="D34" s="406"/>
      <c r="E34" s="407" t="s">
        <v>727</v>
      </c>
      <c r="F34" s="408"/>
      <c r="G34" s="408"/>
      <c r="H34" s="408"/>
      <c r="I34" s="409"/>
    </row>
    <row r="35" spans="1:9">
      <c r="A35" s="398" t="s">
        <v>728</v>
      </c>
      <c r="B35" s="399"/>
      <c r="C35" s="399"/>
      <c r="D35" s="399"/>
      <c r="E35" s="399"/>
      <c r="F35" s="399"/>
      <c r="G35" s="400"/>
      <c r="H35" s="74">
        <v>120000</v>
      </c>
      <c r="I35" s="75"/>
    </row>
    <row r="36" spans="1:9">
      <c r="A36" s="410" t="s">
        <v>729</v>
      </c>
      <c r="B36" s="411"/>
      <c r="C36" s="411"/>
      <c r="D36" s="411"/>
      <c r="E36" s="411"/>
      <c r="F36" s="411"/>
      <c r="G36" s="411"/>
      <c r="H36" s="411"/>
      <c r="I36" s="412"/>
    </row>
    <row r="37" spans="1:9" ht="19.95" customHeight="1">
      <c r="A37" s="413" t="s">
        <v>730</v>
      </c>
      <c r="B37" s="414"/>
      <c r="C37" s="414"/>
      <c r="D37" s="414"/>
      <c r="E37" s="414"/>
      <c r="F37" s="415"/>
      <c r="G37" s="101" t="s">
        <v>731</v>
      </c>
      <c r="H37" s="102">
        <v>76247.25</v>
      </c>
      <c r="I37" s="103"/>
    </row>
    <row r="38" spans="1:9" ht="19.95" customHeight="1">
      <c r="A38" s="413" t="s">
        <v>732</v>
      </c>
      <c r="B38" s="414"/>
      <c r="C38" s="414"/>
      <c r="D38" s="414"/>
      <c r="E38" s="414"/>
      <c r="F38" s="415"/>
      <c r="G38" s="101" t="s">
        <v>733</v>
      </c>
      <c r="H38" s="102">
        <v>50831.5</v>
      </c>
      <c r="I38" s="103"/>
    </row>
    <row r="39" spans="1:9">
      <c r="A39" s="398" t="s">
        <v>734</v>
      </c>
      <c r="B39" s="399"/>
      <c r="C39" s="399"/>
      <c r="D39" s="399"/>
      <c r="E39" s="399"/>
      <c r="F39" s="399"/>
      <c r="G39" s="400"/>
      <c r="H39" s="74">
        <v>127078.75</v>
      </c>
      <c r="I39" s="75"/>
    </row>
    <row r="40" spans="1:9">
      <c r="A40" s="15"/>
      <c r="B40" s="15"/>
      <c r="C40" s="15"/>
      <c r="D40" s="15"/>
      <c r="E40" s="15"/>
      <c r="F40" s="59"/>
      <c r="G40" s="59"/>
      <c r="H40" s="15"/>
      <c r="I40" s="59"/>
    </row>
    <row r="41" spans="1:9">
      <c r="A41" s="401" t="s">
        <v>181</v>
      </c>
      <c r="B41" s="402"/>
      <c r="C41" s="402"/>
      <c r="D41" s="402"/>
      <c r="E41" s="402"/>
      <c r="F41" s="402"/>
      <c r="G41" s="403"/>
      <c r="H41" s="104">
        <v>2316950</v>
      </c>
      <c r="I41" s="105"/>
    </row>
    <row r="42" spans="1:9">
      <c r="A42" s="401" t="s">
        <v>182</v>
      </c>
      <c r="B42" s="402"/>
      <c r="C42" s="402"/>
      <c r="D42" s="402"/>
      <c r="E42" s="402"/>
      <c r="F42" s="402"/>
      <c r="G42" s="403"/>
      <c r="H42" s="104">
        <v>55125</v>
      </c>
      <c r="I42" s="105"/>
    </row>
    <row r="43" spans="1:9">
      <c r="A43" s="401" t="s">
        <v>714</v>
      </c>
      <c r="B43" s="402"/>
      <c r="C43" s="402"/>
      <c r="D43" s="402"/>
      <c r="E43" s="402"/>
      <c r="F43" s="402"/>
      <c r="G43" s="403"/>
      <c r="H43" s="104">
        <v>49500</v>
      </c>
      <c r="I43" s="105"/>
    </row>
    <row r="44" spans="1:9">
      <c r="A44" s="401" t="s">
        <v>728</v>
      </c>
      <c r="B44" s="402"/>
      <c r="C44" s="402"/>
      <c r="D44" s="402"/>
      <c r="E44" s="402"/>
      <c r="F44" s="402"/>
      <c r="G44" s="403"/>
      <c r="H44" s="104">
        <v>120000</v>
      </c>
      <c r="I44" s="105"/>
    </row>
    <row r="45" spans="1:9">
      <c r="A45" s="401" t="s">
        <v>734</v>
      </c>
      <c r="B45" s="402"/>
      <c r="C45" s="402"/>
      <c r="D45" s="402"/>
      <c r="E45" s="402"/>
      <c r="F45" s="402"/>
      <c r="G45" s="403"/>
      <c r="H45" s="104">
        <v>127078.75</v>
      </c>
      <c r="I45" s="105"/>
    </row>
    <row r="46" spans="1:9" ht="48">
      <c r="A46" s="380" t="s">
        <v>735</v>
      </c>
      <c r="B46" s="381"/>
      <c r="C46" s="381"/>
      <c r="D46" s="381"/>
      <c r="E46" s="381"/>
      <c r="F46" s="381"/>
      <c r="G46" s="382"/>
      <c r="H46" s="106">
        <v>98101.509999999776</v>
      </c>
      <c r="I46" s="98" t="s">
        <v>736</v>
      </c>
    </row>
    <row r="47" spans="1:9" ht="21.75" customHeight="1">
      <c r="A47" s="369" t="s">
        <v>737</v>
      </c>
      <c r="B47" s="370"/>
      <c r="C47" s="370"/>
      <c r="D47" s="370"/>
      <c r="E47" s="370"/>
      <c r="F47" s="370"/>
      <c r="G47" s="371"/>
      <c r="H47" s="107">
        <v>2766755.26</v>
      </c>
      <c r="I47" s="108" t="s">
        <v>56</v>
      </c>
    </row>
    <row r="48" spans="1:9" ht="21.75" customHeight="1">
      <c r="A48" s="369" t="s">
        <v>2171</v>
      </c>
      <c r="B48" s="370"/>
      <c r="C48" s="370"/>
      <c r="D48" s="370"/>
      <c r="E48" s="370"/>
      <c r="F48" s="370"/>
      <c r="G48" s="371"/>
      <c r="H48" s="107">
        <v>3776620.9298999999</v>
      </c>
      <c r="I48" s="108"/>
    </row>
    <row r="49" spans="1:9">
      <c r="A49" s="15"/>
      <c r="B49" s="15"/>
      <c r="C49" s="15"/>
      <c r="D49" s="15"/>
      <c r="E49" s="15"/>
      <c r="F49" s="59"/>
      <c r="G49" s="59"/>
      <c r="H49" s="15"/>
      <c r="I49" s="59"/>
    </row>
    <row r="50" spans="1:9">
      <c r="A50" s="383" t="s">
        <v>738</v>
      </c>
      <c r="B50" s="384"/>
      <c r="C50" s="384"/>
      <c r="D50" s="384"/>
      <c r="E50" s="384"/>
      <c r="F50" s="384"/>
      <c r="G50" s="384"/>
      <c r="H50" s="384"/>
      <c r="I50" s="385"/>
    </row>
    <row r="51" spans="1:9" ht="90" customHeight="1">
      <c r="A51" s="442" t="s">
        <v>739</v>
      </c>
      <c r="B51" s="443"/>
      <c r="C51" s="443"/>
      <c r="D51" s="443"/>
      <c r="E51" s="443"/>
      <c r="F51" s="443"/>
      <c r="G51" s="443"/>
      <c r="H51" s="443"/>
      <c r="I51" s="444"/>
    </row>
    <row r="52" spans="1:9">
      <c r="A52" s="15"/>
      <c r="B52" s="15"/>
      <c r="C52" s="15"/>
      <c r="D52" s="15"/>
      <c r="E52" s="15"/>
      <c r="F52" s="59"/>
      <c r="G52" s="59"/>
      <c r="H52" s="15"/>
      <c r="I52" s="59"/>
    </row>
    <row r="53" spans="1:9" ht="28.05" customHeight="1">
      <c r="A53" s="395" t="s">
        <v>740</v>
      </c>
      <c r="B53" s="396"/>
      <c r="C53" s="396"/>
      <c r="D53" s="396"/>
      <c r="E53" s="396"/>
      <c r="F53" s="396"/>
      <c r="G53" s="396"/>
      <c r="H53" s="396"/>
      <c r="I53" s="397"/>
    </row>
    <row r="56" spans="1:9" ht="22.05" customHeight="1">
      <c r="A56" s="436" t="s">
        <v>667</v>
      </c>
      <c r="B56" s="437"/>
      <c r="C56" s="437"/>
      <c r="D56" s="437"/>
      <c r="E56" s="437"/>
      <c r="F56" s="437"/>
      <c r="G56" s="437"/>
      <c r="H56" s="437"/>
      <c r="I56" s="438"/>
    </row>
    <row r="57" spans="1:9">
      <c r="A57" s="431" t="s">
        <v>668</v>
      </c>
      <c r="B57" s="432"/>
      <c r="C57" s="433" t="s">
        <v>669</v>
      </c>
      <c r="D57" s="434"/>
      <c r="E57" s="434"/>
      <c r="F57" s="434"/>
      <c r="G57" s="434"/>
      <c r="H57" s="434"/>
      <c r="I57" s="435"/>
    </row>
    <row r="58" spans="1:9">
      <c r="A58" s="58" t="s">
        <v>670</v>
      </c>
      <c r="B58" s="422" t="s">
        <v>741</v>
      </c>
      <c r="C58" s="423"/>
      <c r="D58" s="58" t="s">
        <v>672</v>
      </c>
      <c r="E58" s="422" t="s">
        <v>742</v>
      </c>
      <c r="F58" s="424"/>
      <c r="G58" s="424"/>
      <c r="H58" s="424"/>
      <c r="I58" s="423"/>
    </row>
    <row r="59" spans="1:9">
      <c r="A59" s="58" t="s">
        <v>674</v>
      </c>
      <c r="B59" s="422" t="s">
        <v>56</v>
      </c>
      <c r="C59" s="423"/>
      <c r="D59" s="58" t="s">
        <v>675</v>
      </c>
      <c r="E59" s="422" t="s">
        <v>676</v>
      </c>
      <c r="F59" s="424"/>
      <c r="G59" s="424"/>
      <c r="H59" s="424"/>
      <c r="I59" s="423"/>
    </row>
    <row r="60" spans="1:9">
      <c r="A60" s="58" t="s">
        <v>677</v>
      </c>
      <c r="B60" s="422" t="s">
        <v>678</v>
      </c>
      <c r="C60" s="423"/>
      <c r="D60" s="58" t="s">
        <v>679</v>
      </c>
      <c r="E60" s="422" t="s">
        <v>680</v>
      </c>
      <c r="F60" s="424"/>
      <c r="G60" s="424"/>
      <c r="H60" s="424"/>
      <c r="I60" s="423"/>
    </row>
    <row r="61" spans="1:9">
      <c r="A61" s="15"/>
      <c r="B61" s="15"/>
      <c r="C61" s="15"/>
      <c r="D61" s="15"/>
      <c r="E61" s="15"/>
      <c r="F61" s="59"/>
      <c r="G61" s="59"/>
      <c r="H61" s="15"/>
      <c r="I61" s="59"/>
    </row>
    <row r="62" spans="1:9" ht="13.95" customHeight="1">
      <c r="A62" s="60" t="s">
        <v>681</v>
      </c>
      <c r="B62" s="60" t="s">
        <v>114</v>
      </c>
      <c r="C62" s="60" t="s">
        <v>56</v>
      </c>
      <c r="D62" s="60" t="s">
        <v>682</v>
      </c>
      <c r="E62" s="60" t="s">
        <v>683</v>
      </c>
      <c r="F62" s="61" t="s">
        <v>684</v>
      </c>
      <c r="G62" s="61" t="s">
        <v>685</v>
      </c>
      <c r="H62" s="60" t="s">
        <v>686</v>
      </c>
      <c r="I62" s="61" t="s">
        <v>687</v>
      </c>
    </row>
    <row r="63" spans="1:9">
      <c r="A63" s="425" t="s">
        <v>688</v>
      </c>
      <c r="B63" s="426"/>
      <c r="C63" s="426"/>
      <c r="D63" s="426"/>
      <c r="E63" s="426"/>
      <c r="F63" s="426"/>
      <c r="G63" s="426"/>
      <c r="H63" s="426"/>
      <c r="I63" s="427"/>
    </row>
    <row r="64" spans="1:9" ht="30" customHeight="1">
      <c r="A64" s="62">
        <v>1</v>
      </c>
      <c r="B64" s="63" t="s">
        <v>743</v>
      </c>
      <c r="C64" s="62" t="s">
        <v>56</v>
      </c>
      <c r="D64" s="64">
        <v>1</v>
      </c>
      <c r="E64" s="65">
        <v>3200000</v>
      </c>
      <c r="F64" s="66">
        <v>0</v>
      </c>
      <c r="G64" s="67">
        <v>1</v>
      </c>
      <c r="H64" s="65">
        <v>3200000</v>
      </c>
      <c r="I64" s="63"/>
    </row>
    <row r="65" spans="1:9" ht="30" customHeight="1">
      <c r="A65" s="68">
        <v>2</v>
      </c>
      <c r="B65" s="69" t="s">
        <v>744</v>
      </c>
      <c r="C65" s="68" t="s">
        <v>177</v>
      </c>
      <c r="D65" s="70">
        <v>1</v>
      </c>
      <c r="E65" s="71">
        <v>45000</v>
      </c>
      <c r="F65" s="72">
        <v>0.05</v>
      </c>
      <c r="G65" s="73">
        <v>1.05</v>
      </c>
      <c r="H65" s="71">
        <v>47250</v>
      </c>
      <c r="I65" s="69"/>
    </row>
    <row r="66" spans="1:9" ht="30" customHeight="1">
      <c r="A66" s="62">
        <v>3</v>
      </c>
      <c r="B66" s="63" t="s">
        <v>745</v>
      </c>
      <c r="C66" s="62" t="s">
        <v>56</v>
      </c>
      <c r="D66" s="64">
        <v>2</v>
      </c>
      <c r="E66" s="65">
        <v>28000</v>
      </c>
      <c r="F66" s="66">
        <v>0.05</v>
      </c>
      <c r="G66" s="67">
        <v>2.1</v>
      </c>
      <c r="H66" s="65">
        <v>58800</v>
      </c>
      <c r="I66" s="63"/>
    </row>
    <row r="67" spans="1:9" ht="30" customHeight="1">
      <c r="A67" s="68">
        <v>4</v>
      </c>
      <c r="B67" s="69" t="s">
        <v>746</v>
      </c>
      <c r="C67" s="68" t="s">
        <v>14</v>
      </c>
      <c r="D67" s="70">
        <v>1.2</v>
      </c>
      <c r="E67" s="71">
        <v>28500</v>
      </c>
      <c r="F67" s="72">
        <v>0.08</v>
      </c>
      <c r="G67" s="73">
        <v>1.296</v>
      </c>
      <c r="H67" s="71">
        <v>36936</v>
      </c>
      <c r="I67" s="69"/>
    </row>
    <row r="68" spans="1:9" ht="30" customHeight="1">
      <c r="A68" s="62">
        <v>5</v>
      </c>
      <c r="B68" s="63" t="s">
        <v>747</v>
      </c>
      <c r="C68" s="62" t="s">
        <v>186</v>
      </c>
      <c r="D68" s="64">
        <v>0.25</v>
      </c>
      <c r="E68" s="65">
        <v>85000</v>
      </c>
      <c r="F68" s="66">
        <v>0.05</v>
      </c>
      <c r="G68" s="67">
        <v>0.26250000000000001</v>
      </c>
      <c r="H68" s="65">
        <v>22312.5</v>
      </c>
      <c r="I68" s="63"/>
    </row>
    <row r="69" spans="1:9" ht="30" customHeight="1">
      <c r="A69" s="68">
        <v>6</v>
      </c>
      <c r="B69" s="69" t="s">
        <v>748</v>
      </c>
      <c r="C69" s="68" t="s">
        <v>186</v>
      </c>
      <c r="D69" s="70">
        <v>1</v>
      </c>
      <c r="E69" s="71">
        <v>25000</v>
      </c>
      <c r="F69" s="72">
        <v>0</v>
      </c>
      <c r="G69" s="73">
        <v>1</v>
      </c>
      <c r="H69" s="71">
        <v>25000</v>
      </c>
      <c r="I69" s="69"/>
    </row>
    <row r="70" spans="1:9">
      <c r="A70" s="398" t="s">
        <v>181</v>
      </c>
      <c r="B70" s="399"/>
      <c r="C70" s="399"/>
      <c r="D70" s="399"/>
      <c r="E70" s="399"/>
      <c r="F70" s="399"/>
      <c r="G70" s="400"/>
      <c r="H70" s="74">
        <v>3390298.5</v>
      </c>
      <c r="I70" s="75"/>
    </row>
    <row r="71" spans="1:9">
      <c r="A71" s="428" t="s">
        <v>694</v>
      </c>
      <c r="B71" s="429"/>
      <c r="C71" s="429"/>
      <c r="D71" s="429"/>
      <c r="E71" s="429"/>
      <c r="F71" s="429"/>
      <c r="G71" s="429"/>
      <c r="H71" s="429"/>
      <c r="I71" s="430"/>
    </row>
    <row r="72" spans="1:9">
      <c r="A72" s="76" t="s">
        <v>681</v>
      </c>
      <c r="B72" s="76" t="s">
        <v>695</v>
      </c>
      <c r="C72" s="76" t="s">
        <v>696</v>
      </c>
      <c r="D72" s="76" t="s">
        <v>697</v>
      </c>
      <c r="E72" s="76" t="s">
        <v>698</v>
      </c>
      <c r="F72" s="77" t="s">
        <v>699</v>
      </c>
      <c r="G72" s="77" t="s">
        <v>700</v>
      </c>
      <c r="H72" s="76" t="s">
        <v>686</v>
      </c>
      <c r="I72" s="77" t="s">
        <v>687</v>
      </c>
    </row>
    <row r="73" spans="1:9" ht="28.05" customHeight="1">
      <c r="A73" s="78">
        <v>1</v>
      </c>
      <c r="B73" s="79" t="s">
        <v>749</v>
      </c>
      <c r="C73" s="80"/>
      <c r="D73" s="81" t="s">
        <v>750</v>
      </c>
      <c r="E73" s="82">
        <v>120000</v>
      </c>
      <c r="F73" s="83">
        <v>15000</v>
      </c>
      <c r="G73" s="84">
        <v>4</v>
      </c>
      <c r="H73" s="82">
        <v>60000</v>
      </c>
      <c r="I73" s="85" t="s">
        <v>703</v>
      </c>
    </row>
    <row r="74" spans="1:9" ht="28.05" customHeight="1">
      <c r="A74" s="68">
        <v>2</v>
      </c>
      <c r="B74" s="69" t="s">
        <v>704</v>
      </c>
      <c r="C74" s="86"/>
      <c r="D74" s="87" t="s">
        <v>750</v>
      </c>
      <c r="E74" s="71">
        <v>68000</v>
      </c>
      <c r="F74" s="88">
        <v>8500</v>
      </c>
      <c r="G74" s="89">
        <v>4</v>
      </c>
      <c r="H74" s="71">
        <v>34000</v>
      </c>
      <c r="I74" s="90" t="s">
        <v>703</v>
      </c>
    </row>
    <row r="75" spans="1:9" ht="28.05" customHeight="1">
      <c r="A75" s="78">
        <v>3</v>
      </c>
      <c r="B75" s="79" t="s">
        <v>751</v>
      </c>
      <c r="C75" s="80"/>
      <c r="D75" s="81" t="s">
        <v>706</v>
      </c>
      <c r="E75" s="82">
        <v>130000</v>
      </c>
      <c r="F75" s="83">
        <v>16250</v>
      </c>
      <c r="G75" s="84">
        <v>1</v>
      </c>
      <c r="H75" s="82">
        <v>16250</v>
      </c>
      <c r="I75" s="85" t="s">
        <v>703</v>
      </c>
    </row>
    <row r="76" spans="1:9">
      <c r="A76" s="398" t="s">
        <v>182</v>
      </c>
      <c r="B76" s="399"/>
      <c r="C76" s="399"/>
      <c r="D76" s="399"/>
      <c r="E76" s="399"/>
      <c r="F76" s="399"/>
      <c r="G76" s="400"/>
      <c r="H76" s="74">
        <v>110250</v>
      </c>
      <c r="I76" s="75"/>
    </row>
    <row r="77" spans="1:9">
      <c r="A77" s="416" t="s">
        <v>707</v>
      </c>
      <c r="B77" s="417"/>
      <c r="C77" s="417"/>
      <c r="D77" s="417"/>
      <c r="E77" s="417"/>
      <c r="F77" s="417"/>
      <c r="G77" s="417"/>
      <c r="H77" s="417"/>
      <c r="I77" s="418"/>
    </row>
    <row r="78" spans="1:9">
      <c r="A78" s="91" t="s">
        <v>681</v>
      </c>
      <c r="B78" s="91" t="s">
        <v>708</v>
      </c>
      <c r="C78" s="91" t="s">
        <v>696</v>
      </c>
      <c r="D78" s="91" t="s">
        <v>700</v>
      </c>
      <c r="E78" s="91" t="s">
        <v>709</v>
      </c>
      <c r="F78" s="92" t="s">
        <v>696</v>
      </c>
      <c r="G78" s="92" t="s">
        <v>696</v>
      </c>
      <c r="H78" s="91" t="s">
        <v>686</v>
      </c>
      <c r="I78" s="92" t="s">
        <v>687</v>
      </c>
    </row>
    <row r="79" spans="1:9" ht="22.05" customHeight="1">
      <c r="A79" s="93">
        <v>1</v>
      </c>
      <c r="B79" s="94" t="s">
        <v>752</v>
      </c>
      <c r="C79" s="95"/>
      <c r="D79" s="96">
        <v>4</v>
      </c>
      <c r="E79" s="97">
        <v>9000</v>
      </c>
      <c r="F79" s="94"/>
      <c r="G79" s="94"/>
      <c r="H79" s="97">
        <v>36000</v>
      </c>
      <c r="I79" s="98" t="s">
        <v>711</v>
      </c>
    </row>
    <row r="80" spans="1:9" ht="22.05" customHeight="1">
      <c r="A80" s="68">
        <v>2</v>
      </c>
      <c r="B80" s="69" t="s">
        <v>753</v>
      </c>
      <c r="C80" s="86"/>
      <c r="D80" s="99">
        <v>2</v>
      </c>
      <c r="E80" s="71">
        <v>12000</v>
      </c>
      <c r="F80" s="69"/>
      <c r="G80" s="69"/>
      <c r="H80" s="71">
        <v>24000</v>
      </c>
      <c r="I80" s="90" t="s">
        <v>711</v>
      </c>
    </row>
    <row r="81" spans="1:9" ht="22.05" customHeight="1">
      <c r="A81" s="93">
        <v>3</v>
      </c>
      <c r="B81" s="94" t="s">
        <v>754</v>
      </c>
      <c r="C81" s="95"/>
      <c r="D81" s="96">
        <v>4</v>
      </c>
      <c r="E81" s="97">
        <v>6000</v>
      </c>
      <c r="F81" s="94"/>
      <c r="G81" s="94"/>
      <c r="H81" s="97">
        <v>24000</v>
      </c>
      <c r="I81" s="98" t="s">
        <v>711</v>
      </c>
    </row>
    <row r="82" spans="1:9" ht="22.05" customHeight="1">
      <c r="A82" s="68">
        <v>4</v>
      </c>
      <c r="B82" s="69" t="s">
        <v>755</v>
      </c>
      <c r="C82" s="86"/>
      <c r="D82" s="99">
        <v>4</v>
      </c>
      <c r="E82" s="71">
        <v>5000</v>
      </c>
      <c r="F82" s="69"/>
      <c r="G82" s="69"/>
      <c r="H82" s="71">
        <v>20000</v>
      </c>
      <c r="I82" s="90" t="s">
        <v>711</v>
      </c>
    </row>
    <row r="83" spans="1:9">
      <c r="A83" s="398" t="s">
        <v>714</v>
      </c>
      <c r="B83" s="399"/>
      <c r="C83" s="399"/>
      <c r="D83" s="399"/>
      <c r="E83" s="399"/>
      <c r="F83" s="399"/>
      <c r="G83" s="400"/>
      <c r="H83" s="74">
        <v>104000</v>
      </c>
      <c r="I83" s="75"/>
    </row>
    <row r="84" spans="1:9">
      <c r="A84" s="419" t="s">
        <v>715</v>
      </c>
      <c r="B84" s="420"/>
      <c r="C84" s="420"/>
      <c r="D84" s="420"/>
      <c r="E84" s="420"/>
      <c r="F84" s="420"/>
      <c r="G84" s="420"/>
      <c r="H84" s="420"/>
      <c r="I84" s="421"/>
    </row>
    <row r="85" spans="1:9" ht="24" customHeight="1">
      <c r="A85" s="100"/>
      <c r="B85" s="404" t="s">
        <v>716</v>
      </c>
      <c r="C85" s="405"/>
      <c r="D85" s="406"/>
      <c r="E85" s="407" t="s">
        <v>756</v>
      </c>
      <c r="F85" s="408"/>
      <c r="G85" s="408"/>
      <c r="H85" s="408"/>
      <c r="I85" s="409"/>
    </row>
    <row r="86" spans="1:9" ht="24" customHeight="1">
      <c r="A86" s="100"/>
      <c r="B86" s="404" t="s">
        <v>718</v>
      </c>
      <c r="C86" s="405"/>
      <c r="D86" s="406"/>
      <c r="E86" s="407" t="s">
        <v>719</v>
      </c>
      <c r="F86" s="408"/>
      <c r="G86" s="408"/>
      <c r="H86" s="408"/>
      <c r="I86" s="409"/>
    </row>
    <row r="87" spans="1:9" ht="24" customHeight="1">
      <c r="A87" s="100"/>
      <c r="B87" s="404" t="s">
        <v>720</v>
      </c>
      <c r="C87" s="405"/>
      <c r="D87" s="406"/>
      <c r="E87" s="407" t="s">
        <v>757</v>
      </c>
      <c r="F87" s="408"/>
      <c r="G87" s="408"/>
      <c r="H87" s="408"/>
      <c r="I87" s="409"/>
    </row>
    <row r="88" spans="1:9" ht="24" customHeight="1">
      <c r="A88" s="100"/>
      <c r="B88" s="404" t="s">
        <v>722</v>
      </c>
      <c r="C88" s="405"/>
      <c r="D88" s="406"/>
      <c r="E88" s="407" t="s">
        <v>758</v>
      </c>
      <c r="F88" s="408"/>
      <c r="G88" s="408"/>
      <c r="H88" s="408"/>
      <c r="I88" s="409"/>
    </row>
    <row r="89" spans="1:9" ht="24" customHeight="1">
      <c r="A89" s="100"/>
      <c r="B89" s="404" t="s">
        <v>724</v>
      </c>
      <c r="C89" s="405"/>
      <c r="D89" s="406"/>
      <c r="E89" s="407" t="s">
        <v>759</v>
      </c>
      <c r="F89" s="408"/>
      <c r="G89" s="408"/>
      <c r="H89" s="408"/>
      <c r="I89" s="409"/>
    </row>
    <row r="90" spans="1:9" ht="24" customHeight="1">
      <c r="A90" s="100"/>
      <c r="B90" s="404" t="s">
        <v>726</v>
      </c>
      <c r="C90" s="405"/>
      <c r="D90" s="406"/>
      <c r="E90" s="407" t="s">
        <v>727</v>
      </c>
      <c r="F90" s="408"/>
      <c r="G90" s="408"/>
      <c r="H90" s="408"/>
      <c r="I90" s="409"/>
    </row>
    <row r="91" spans="1:9">
      <c r="A91" s="398" t="s">
        <v>728</v>
      </c>
      <c r="B91" s="399"/>
      <c r="C91" s="399"/>
      <c r="D91" s="399"/>
      <c r="E91" s="399"/>
      <c r="F91" s="399"/>
      <c r="G91" s="400"/>
      <c r="H91" s="74">
        <v>140000</v>
      </c>
      <c r="I91" s="75"/>
    </row>
    <row r="92" spans="1:9">
      <c r="A92" s="410" t="s">
        <v>729</v>
      </c>
      <c r="B92" s="411"/>
      <c r="C92" s="411"/>
      <c r="D92" s="411"/>
      <c r="E92" s="411"/>
      <c r="F92" s="411"/>
      <c r="G92" s="411"/>
      <c r="H92" s="411"/>
      <c r="I92" s="412"/>
    </row>
    <row r="93" spans="1:9" ht="19.95" customHeight="1">
      <c r="A93" s="413" t="s">
        <v>730</v>
      </c>
      <c r="B93" s="414"/>
      <c r="C93" s="414"/>
      <c r="D93" s="414"/>
      <c r="E93" s="414"/>
      <c r="F93" s="415"/>
      <c r="G93" s="101" t="s">
        <v>731</v>
      </c>
      <c r="H93" s="102">
        <v>112336.455</v>
      </c>
      <c r="I93" s="103"/>
    </row>
    <row r="94" spans="1:9" ht="19.95" customHeight="1">
      <c r="A94" s="413" t="s">
        <v>732</v>
      </c>
      <c r="B94" s="414"/>
      <c r="C94" s="414"/>
      <c r="D94" s="414"/>
      <c r="E94" s="414"/>
      <c r="F94" s="415"/>
      <c r="G94" s="101" t="s">
        <v>733</v>
      </c>
      <c r="H94" s="102">
        <v>74890.97</v>
      </c>
      <c r="I94" s="103"/>
    </row>
    <row r="95" spans="1:9">
      <c r="A95" s="398" t="s">
        <v>734</v>
      </c>
      <c r="B95" s="399"/>
      <c r="C95" s="399"/>
      <c r="D95" s="399"/>
      <c r="E95" s="399"/>
      <c r="F95" s="399"/>
      <c r="G95" s="400"/>
      <c r="H95" s="74">
        <v>187227.42499999999</v>
      </c>
      <c r="I95" s="75"/>
    </row>
    <row r="96" spans="1:9">
      <c r="A96" s="15"/>
      <c r="B96" s="15"/>
      <c r="C96" s="15"/>
      <c r="D96" s="15"/>
      <c r="E96" s="15"/>
      <c r="F96" s="59"/>
      <c r="G96" s="59"/>
      <c r="H96" s="15"/>
      <c r="I96" s="59"/>
    </row>
    <row r="97" spans="1:9">
      <c r="A97" s="401" t="s">
        <v>181</v>
      </c>
      <c r="B97" s="402"/>
      <c r="C97" s="402"/>
      <c r="D97" s="402"/>
      <c r="E97" s="402"/>
      <c r="F97" s="402"/>
      <c r="G97" s="403"/>
      <c r="H97" s="104">
        <v>3390298.5</v>
      </c>
      <c r="I97" s="105"/>
    </row>
    <row r="98" spans="1:9">
      <c r="A98" s="401" t="s">
        <v>182</v>
      </c>
      <c r="B98" s="402"/>
      <c r="C98" s="402"/>
      <c r="D98" s="402"/>
      <c r="E98" s="402"/>
      <c r="F98" s="402"/>
      <c r="G98" s="403"/>
      <c r="H98" s="104">
        <v>110250</v>
      </c>
      <c r="I98" s="105"/>
    </row>
    <row r="99" spans="1:9">
      <c r="A99" s="401" t="s">
        <v>714</v>
      </c>
      <c r="B99" s="402"/>
      <c r="C99" s="402"/>
      <c r="D99" s="402"/>
      <c r="E99" s="402"/>
      <c r="F99" s="402"/>
      <c r="G99" s="403"/>
      <c r="H99" s="104">
        <v>104000</v>
      </c>
      <c r="I99" s="105"/>
    </row>
    <row r="100" spans="1:9">
      <c r="A100" s="401" t="s">
        <v>728</v>
      </c>
      <c r="B100" s="402"/>
      <c r="C100" s="402"/>
      <c r="D100" s="402"/>
      <c r="E100" s="402"/>
      <c r="F100" s="402"/>
      <c r="G100" s="403"/>
      <c r="H100" s="104">
        <v>140000</v>
      </c>
      <c r="I100" s="105"/>
    </row>
    <row r="101" spans="1:9">
      <c r="A101" s="401" t="s">
        <v>734</v>
      </c>
      <c r="B101" s="402"/>
      <c r="C101" s="402"/>
      <c r="D101" s="402"/>
      <c r="E101" s="402"/>
      <c r="F101" s="402"/>
      <c r="G101" s="403"/>
      <c r="H101" s="104">
        <v>187227.42499999999</v>
      </c>
      <c r="I101" s="105"/>
    </row>
    <row r="102" spans="1:9" ht="48">
      <c r="A102" s="380" t="s">
        <v>735</v>
      </c>
      <c r="B102" s="381"/>
      <c r="C102" s="381"/>
      <c r="D102" s="381"/>
      <c r="E102" s="381"/>
      <c r="F102" s="381"/>
      <c r="G102" s="382"/>
      <c r="H102" s="106">
        <v>171371.0150000001</v>
      </c>
      <c r="I102" s="98" t="s">
        <v>736</v>
      </c>
    </row>
    <row r="103" spans="1:9" ht="22.05" customHeight="1">
      <c r="A103" s="369" t="s">
        <v>737</v>
      </c>
      <c r="B103" s="370"/>
      <c r="C103" s="370"/>
      <c r="D103" s="370"/>
      <c r="E103" s="370"/>
      <c r="F103" s="370"/>
      <c r="G103" s="371"/>
      <c r="H103" s="107">
        <v>4103146.94</v>
      </c>
      <c r="I103" s="108" t="s">
        <v>56</v>
      </c>
    </row>
    <row r="104" spans="1:9" ht="21.75" customHeight="1">
      <c r="A104" s="369" t="s">
        <v>2171</v>
      </c>
      <c r="B104" s="370"/>
      <c r="C104" s="370"/>
      <c r="D104" s="370"/>
      <c r="E104" s="370"/>
      <c r="F104" s="370"/>
      <c r="G104" s="371"/>
      <c r="H104" s="107">
        <v>5600796</v>
      </c>
      <c r="I104" s="108"/>
    </row>
    <row r="105" spans="1:9">
      <c r="A105" s="15"/>
      <c r="B105" s="15"/>
      <c r="C105" s="15"/>
      <c r="D105" s="15"/>
      <c r="E105" s="15"/>
      <c r="F105" s="59"/>
      <c r="G105" s="59"/>
      <c r="H105" s="15"/>
      <c r="I105" s="59"/>
    </row>
    <row r="106" spans="1:9">
      <c r="A106" s="383" t="s">
        <v>738</v>
      </c>
      <c r="B106" s="384"/>
      <c r="C106" s="384"/>
      <c r="D106" s="384"/>
      <c r="E106" s="384"/>
      <c r="F106" s="384"/>
      <c r="G106" s="384"/>
      <c r="H106" s="384"/>
      <c r="I106" s="385"/>
    </row>
    <row r="107" spans="1:9" ht="90" customHeight="1">
      <c r="A107" s="386" t="s">
        <v>760</v>
      </c>
      <c r="B107" s="387"/>
      <c r="C107" s="387"/>
      <c r="D107" s="387"/>
      <c r="E107" s="387"/>
      <c r="F107" s="387"/>
      <c r="G107" s="387"/>
      <c r="H107" s="387"/>
      <c r="I107" s="388"/>
    </row>
    <row r="108" spans="1:9">
      <c r="A108" s="389"/>
      <c r="B108" s="390"/>
      <c r="C108" s="390"/>
      <c r="D108" s="390"/>
      <c r="E108" s="390"/>
      <c r="F108" s="390"/>
      <c r="G108" s="390"/>
      <c r="H108" s="390"/>
      <c r="I108" s="391"/>
    </row>
    <row r="109" spans="1:9">
      <c r="A109" s="389"/>
      <c r="B109" s="390"/>
      <c r="C109" s="390"/>
      <c r="D109" s="390"/>
      <c r="E109" s="390"/>
      <c r="F109" s="390"/>
      <c r="G109" s="390"/>
      <c r="H109" s="390"/>
      <c r="I109" s="391"/>
    </row>
    <row r="110" spans="1:9">
      <c r="A110" s="389"/>
      <c r="B110" s="390"/>
      <c r="C110" s="390"/>
      <c r="D110" s="390"/>
      <c r="E110" s="390"/>
      <c r="F110" s="390"/>
      <c r="G110" s="390"/>
      <c r="H110" s="390"/>
      <c r="I110" s="391"/>
    </row>
    <row r="111" spans="1:9">
      <c r="A111" s="392"/>
      <c r="B111" s="393"/>
      <c r="C111" s="393"/>
      <c r="D111" s="393"/>
      <c r="E111" s="393"/>
      <c r="F111" s="393"/>
      <c r="G111" s="393"/>
      <c r="H111" s="393"/>
      <c r="I111" s="394"/>
    </row>
    <row r="112" spans="1:9">
      <c r="A112" s="15"/>
      <c r="B112" s="15"/>
      <c r="C112" s="15"/>
      <c r="D112" s="15"/>
      <c r="E112" s="15"/>
      <c r="F112" s="59"/>
      <c r="G112" s="59"/>
      <c r="H112" s="15"/>
      <c r="I112" s="59"/>
    </row>
    <row r="113" spans="1:9" ht="51" customHeight="1">
      <c r="A113" s="439" t="s">
        <v>740</v>
      </c>
      <c r="B113" s="440"/>
      <c r="C113" s="440"/>
      <c r="D113" s="440"/>
      <c r="E113" s="440"/>
      <c r="F113" s="440"/>
      <c r="G113" s="440"/>
      <c r="H113" s="440"/>
      <c r="I113" s="441"/>
    </row>
    <row r="116" spans="1:9" ht="22.05" customHeight="1">
      <c r="A116" s="436" t="s">
        <v>667</v>
      </c>
      <c r="B116" s="437"/>
      <c r="C116" s="437"/>
      <c r="D116" s="437"/>
      <c r="E116" s="437"/>
      <c r="F116" s="437"/>
      <c r="G116" s="437"/>
      <c r="H116" s="437"/>
      <c r="I116" s="438"/>
    </row>
    <row r="117" spans="1:9">
      <c r="A117" s="431" t="s">
        <v>668</v>
      </c>
      <c r="B117" s="432"/>
      <c r="C117" s="433" t="s">
        <v>669</v>
      </c>
      <c r="D117" s="434"/>
      <c r="E117" s="434"/>
      <c r="F117" s="434"/>
      <c r="G117" s="434"/>
      <c r="H117" s="434"/>
      <c r="I117" s="435"/>
    </row>
    <row r="118" spans="1:9">
      <c r="A118" s="58" t="s">
        <v>670</v>
      </c>
      <c r="B118" s="422" t="s">
        <v>761</v>
      </c>
      <c r="C118" s="423"/>
      <c r="D118" s="58" t="s">
        <v>672</v>
      </c>
      <c r="E118" s="422" t="s">
        <v>762</v>
      </c>
      <c r="F118" s="424"/>
      <c r="G118" s="424"/>
      <c r="H118" s="424"/>
      <c r="I118" s="423"/>
    </row>
    <row r="119" spans="1:9">
      <c r="A119" s="58" t="s">
        <v>674</v>
      </c>
      <c r="B119" s="422" t="s">
        <v>56</v>
      </c>
      <c r="C119" s="423"/>
      <c r="D119" s="58" t="s">
        <v>675</v>
      </c>
      <c r="E119" s="422" t="s">
        <v>676</v>
      </c>
      <c r="F119" s="424"/>
      <c r="G119" s="424"/>
      <c r="H119" s="424"/>
      <c r="I119" s="423"/>
    </row>
    <row r="120" spans="1:9">
      <c r="A120" s="58" t="s">
        <v>677</v>
      </c>
      <c r="B120" s="422" t="s">
        <v>678</v>
      </c>
      <c r="C120" s="423"/>
      <c r="D120" s="58" t="s">
        <v>679</v>
      </c>
      <c r="E120" s="422" t="s">
        <v>680</v>
      </c>
      <c r="F120" s="424"/>
      <c r="G120" s="424"/>
      <c r="H120" s="424"/>
      <c r="I120" s="423"/>
    </row>
    <row r="121" spans="1:9">
      <c r="A121" s="15"/>
      <c r="B121" s="15"/>
      <c r="C121" s="15"/>
      <c r="D121" s="15"/>
      <c r="E121" s="15"/>
      <c r="F121" s="59"/>
      <c r="G121" s="59"/>
      <c r="H121" s="15"/>
      <c r="I121" s="59"/>
    </row>
    <row r="122" spans="1:9" ht="13.95" customHeight="1">
      <c r="A122" s="60" t="s">
        <v>681</v>
      </c>
      <c r="B122" s="60" t="s">
        <v>114</v>
      </c>
      <c r="C122" s="60" t="s">
        <v>56</v>
      </c>
      <c r="D122" s="60" t="s">
        <v>682</v>
      </c>
      <c r="E122" s="60" t="s">
        <v>683</v>
      </c>
      <c r="F122" s="61" t="s">
        <v>684</v>
      </c>
      <c r="G122" s="61" t="s">
        <v>685</v>
      </c>
      <c r="H122" s="60" t="s">
        <v>686</v>
      </c>
      <c r="I122" s="61" t="s">
        <v>687</v>
      </c>
    </row>
    <row r="123" spans="1:9">
      <c r="A123" s="425" t="s">
        <v>688</v>
      </c>
      <c r="B123" s="426"/>
      <c r="C123" s="426"/>
      <c r="D123" s="426"/>
      <c r="E123" s="426"/>
      <c r="F123" s="426"/>
      <c r="G123" s="426"/>
      <c r="H123" s="426"/>
      <c r="I123" s="427"/>
    </row>
    <row r="124" spans="1:9" ht="30" customHeight="1">
      <c r="A124" s="62">
        <v>1</v>
      </c>
      <c r="B124" s="63" t="s">
        <v>763</v>
      </c>
      <c r="C124" s="62" t="s">
        <v>56</v>
      </c>
      <c r="D124" s="64">
        <v>1</v>
      </c>
      <c r="E124" s="65">
        <v>210000</v>
      </c>
      <c r="F124" s="66">
        <v>0</v>
      </c>
      <c r="G124" s="67">
        <v>1</v>
      </c>
      <c r="H124" s="65">
        <v>210000</v>
      </c>
      <c r="I124" s="63"/>
    </row>
    <row r="125" spans="1:9" ht="30" customHeight="1">
      <c r="A125" s="68">
        <v>2</v>
      </c>
      <c r="B125" s="69" t="s">
        <v>764</v>
      </c>
      <c r="C125" s="68" t="s">
        <v>56</v>
      </c>
      <c r="D125" s="70">
        <v>2</v>
      </c>
      <c r="E125" s="71">
        <v>8500</v>
      </c>
      <c r="F125" s="72">
        <v>0.05</v>
      </c>
      <c r="G125" s="73">
        <v>2.1</v>
      </c>
      <c r="H125" s="71">
        <v>17850</v>
      </c>
      <c r="I125" s="69"/>
    </row>
    <row r="126" spans="1:9" ht="30" customHeight="1">
      <c r="A126" s="62">
        <v>3</v>
      </c>
      <c r="B126" s="63" t="s">
        <v>765</v>
      </c>
      <c r="C126" s="62" t="s">
        <v>56</v>
      </c>
      <c r="D126" s="64">
        <v>1</v>
      </c>
      <c r="E126" s="65">
        <v>8000</v>
      </c>
      <c r="F126" s="66">
        <v>0</v>
      </c>
      <c r="G126" s="67">
        <v>1</v>
      </c>
      <c r="H126" s="65">
        <v>8000</v>
      </c>
      <c r="I126" s="63"/>
    </row>
    <row r="127" spans="1:9" ht="30" customHeight="1">
      <c r="A127" s="68">
        <v>4</v>
      </c>
      <c r="B127" s="69" t="s">
        <v>766</v>
      </c>
      <c r="C127" s="68" t="s">
        <v>186</v>
      </c>
      <c r="D127" s="70">
        <v>1</v>
      </c>
      <c r="E127" s="71">
        <v>12000</v>
      </c>
      <c r="F127" s="72">
        <v>0.05</v>
      </c>
      <c r="G127" s="73">
        <v>1.05</v>
      </c>
      <c r="H127" s="71">
        <v>12600</v>
      </c>
      <c r="I127" s="69"/>
    </row>
    <row r="128" spans="1:9">
      <c r="A128" s="398" t="s">
        <v>181</v>
      </c>
      <c r="B128" s="399"/>
      <c r="C128" s="399"/>
      <c r="D128" s="399"/>
      <c r="E128" s="399"/>
      <c r="F128" s="399"/>
      <c r="G128" s="400"/>
      <c r="H128" s="74">
        <v>248450</v>
      </c>
      <c r="I128" s="75"/>
    </row>
    <row r="129" spans="1:9">
      <c r="A129" s="428" t="s">
        <v>694</v>
      </c>
      <c r="B129" s="429"/>
      <c r="C129" s="429"/>
      <c r="D129" s="429"/>
      <c r="E129" s="429"/>
      <c r="F129" s="429"/>
      <c r="G129" s="429"/>
      <c r="H129" s="429"/>
      <c r="I129" s="430"/>
    </row>
    <row r="130" spans="1:9">
      <c r="A130" s="76" t="s">
        <v>681</v>
      </c>
      <c r="B130" s="76" t="s">
        <v>695</v>
      </c>
      <c r="C130" s="76" t="s">
        <v>696</v>
      </c>
      <c r="D130" s="76" t="s">
        <v>697</v>
      </c>
      <c r="E130" s="76" t="s">
        <v>698</v>
      </c>
      <c r="F130" s="77" t="s">
        <v>699</v>
      </c>
      <c r="G130" s="77" t="s">
        <v>700</v>
      </c>
      <c r="H130" s="76" t="s">
        <v>686</v>
      </c>
      <c r="I130" s="77" t="s">
        <v>687</v>
      </c>
    </row>
    <row r="131" spans="1:9" ht="28.05" customHeight="1">
      <c r="A131" s="78">
        <v>1</v>
      </c>
      <c r="B131" s="79" t="s">
        <v>767</v>
      </c>
      <c r="C131" s="80"/>
      <c r="D131" s="81" t="s">
        <v>706</v>
      </c>
      <c r="E131" s="82">
        <v>100000</v>
      </c>
      <c r="F131" s="83">
        <v>12500</v>
      </c>
      <c r="G131" s="84">
        <v>1</v>
      </c>
      <c r="H131" s="82">
        <v>12500</v>
      </c>
      <c r="I131" s="85" t="s">
        <v>703</v>
      </c>
    </row>
    <row r="132" spans="1:9" ht="28.05" customHeight="1">
      <c r="A132" s="68">
        <v>2</v>
      </c>
      <c r="B132" s="69" t="s">
        <v>413</v>
      </c>
      <c r="C132" s="86"/>
      <c r="D132" s="87" t="s">
        <v>706</v>
      </c>
      <c r="E132" s="71">
        <v>68000</v>
      </c>
      <c r="F132" s="88">
        <v>8500</v>
      </c>
      <c r="G132" s="89">
        <v>1</v>
      </c>
      <c r="H132" s="71">
        <v>8500</v>
      </c>
      <c r="I132" s="90" t="s">
        <v>703</v>
      </c>
    </row>
    <row r="133" spans="1:9">
      <c r="A133" s="398" t="s">
        <v>182</v>
      </c>
      <c r="B133" s="399"/>
      <c r="C133" s="399"/>
      <c r="D133" s="399"/>
      <c r="E133" s="399"/>
      <c r="F133" s="399"/>
      <c r="G133" s="400"/>
      <c r="H133" s="74">
        <v>21000</v>
      </c>
      <c r="I133" s="75"/>
    </row>
    <row r="134" spans="1:9">
      <c r="A134" s="416" t="s">
        <v>707</v>
      </c>
      <c r="B134" s="417"/>
      <c r="C134" s="417"/>
      <c r="D134" s="417"/>
      <c r="E134" s="417"/>
      <c r="F134" s="417"/>
      <c r="G134" s="417"/>
      <c r="H134" s="417"/>
      <c r="I134" s="418"/>
    </row>
    <row r="135" spans="1:9">
      <c r="A135" s="91" t="s">
        <v>681</v>
      </c>
      <c r="B135" s="91" t="s">
        <v>708</v>
      </c>
      <c r="C135" s="91" t="s">
        <v>696</v>
      </c>
      <c r="D135" s="91" t="s">
        <v>700</v>
      </c>
      <c r="E135" s="91" t="s">
        <v>709</v>
      </c>
      <c r="F135" s="92" t="s">
        <v>696</v>
      </c>
      <c r="G135" s="92" t="s">
        <v>696</v>
      </c>
      <c r="H135" s="91" t="s">
        <v>686</v>
      </c>
      <c r="I135" s="92" t="s">
        <v>687</v>
      </c>
    </row>
    <row r="136" spans="1:9" ht="22.05" customHeight="1">
      <c r="A136" s="93">
        <v>1</v>
      </c>
      <c r="B136" s="94" t="s">
        <v>768</v>
      </c>
      <c r="C136" s="95"/>
      <c r="D136" s="96">
        <v>1</v>
      </c>
      <c r="E136" s="97">
        <v>5000</v>
      </c>
      <c r="F136" s="94"/>
      <c r="G136" s="94"/>
      <c r="H136" s="97">
        <v>5000</v>
      </c>
      <c r="I136" s="98" t="s">
        <v>711</v>
      </c>
    </row>
    <row r="137" spans="1:9" ht="22.05" customHeight="1">
      <c r="A137" s="68">
        <v>2</v>
      </c>
      <c r="B137" s="69" t="s">
        <v>769</v>
      </c>
      <c r="C137" s="86"/>
      <c r="D137" s="99">
        <v>0.5</v>
      </c>
      <c r="E137" s="71">
        <v>8000</v>
      </c>
      <c r="F137" s="69"/>
      <c r="G137" s="69"/>
      <c r="H137" s="71">
        <v>4000</v>
      </c>
      <c r="I137" s="90" t="s">
        <v>711</v>
      </c>
    </row>
    <row r="138" spans="1:9">
      <c r="A138" s="398" t="s">
        <v>714</v>
      </c>
      <c r="B138" s="399"/>
      <c r="C138" s="399"/>
      <c r="D138" s="399"/>
      <c r="E138" s="399"/>
      <c r="F138" s="399"/>
      <c r="G138" s="400"/>
      <c r="H138" s="74">
        <v>9000</v>
      </c>
      <c r="I138" s="75"/>
    </row>
    <row r="139" spans="1:9">
      <c r="A139" s="419" t="s">
        <v>715</v>
      </c>
      <c r="B139" s="420"/>
      <c r="C139" s="420"/>
      <c r="D139" s="420"/>
      <c r="E139" s="420"/>
      <c r="F139" s="420"/>
      <c r="G139" s="420"/>
      <c r="H139" s="420"/>
      <c r="I139" s="421"/>
    </row>
    <row r="140" spans="1:9" ht="24" customHeight="1">
      <c r="A140" s="100"/>
      <c r="B140" s="404" t="s">
        <v>716</v>
      </c>
      <c r="C140" s="405"/>
      <c r="D140" s="406"/>
      <c r="E140" s="407" t="s">
        <v>770</v>
      </c>
      <c r="F140" s="408"/>
      <c r="G140" s="408"/>
      <c r="H140" s="408"/>
      <c r="I140" s="409"/>
    </row>
    <row r="141" spans="1:9" ht="24" customHeight="1">
      <c r="A141" s="100"/>
      <c r="B141" s="404" t="s">
        <v>718</v>
      </c>
      <c r="C141" s="405"/>
      <c r="D141" s="406"/>
      <c r="E141" s="407" t="s">
        <v>719</v>
      </c>
      <c r="F141" s="408"/>
      <c r="G141" s="408"/>
      <c r="H141" s="408"/>
      <c r="I141" s="409"/>
    </row>
    <row r="142" spans="1:9" ht="24" customHeight="1">
      <c r="A142" s="100"/>
      <c r="B142" s="404" t="s">
        <v>720</v>
      </c>
      <c r="C142" s="405"/>
      <c r="D142" s="406"/>
      <c r="E142" s="407" t="s">
        <v>771</v>
      </c>
      <c r="F142" s="408"/>
      <c r="G142" s="408"/>
      <c r="H142" s="408"/>
      <c r="I142" s="409"/>
    </row>
    <row r="143" spans="1:9" ht="24" customHeight="1">
      <c r="A143" s="100"/>
      <c r="B143" s="404" t="s">
        <v>722</v>
      </c>
      <c r="C143" s="405"/>
      <c r="D143" s="406"/>
      <c r="E143" s="407" t="s">
        <v>772</v>
      </c>
      <c r="F143" s="408"/>
      <c r="G143" s="408"/>
      <c r="H143" s="408"/>
      <c r="I143" s="409"/>
    </row>
    <row r="144" spans="1:9" ht="24" customHeight="1">
      <c r="A144" s="100"/>
      <c r="B144" s="404" t="s">
        <v>724</v>
      </c>
      <c r="C144" s="405"/>
      <c r="D144" s="406"/>
      <c r="E144" s="407" t="s">
        <v>773</v>
      </c>
      <c r="F144" s="408"/>
      <c r="G144" s="408"/>
      <c r="H144" s="408"/>
      <c r="I144" s="409"/>
    </row>
    <row r="145" spans="1:9" ht="24" customHeight="1">
      <c r="A145" s="100"/>
      <c r="B145" s="404" t="s">
        <v>726</v>
      </c>
      <c r="C145" s="405"/>
      <c r="D145" s="406"/>
      <c r="E145" s="407" t="s">
        <v>727</v>
      </c>
      <c r="F145" s="408"/>
      <c r="G145" s="408"/>
      <c r="H145" s="408"/>
      <c r="I145" s="409"/>
    </row>
    <row r="146" spans="1:9">
      <c r="A146" s="398" t="s">
        <v>728</v>
      </c>
      <c r="B146" s="399"/>
      <c r="C146" s="399"/>
      <c r="D146" s="399"/>
      <c r="E146" s="399"/>
      <c r="F146" s="399"/>
      <c r="G146" s="400"/>
      <c r="H146" s="74">
        <v>18000</v>
      </c>
      <c r="I146" s="75"/>
    </row>
    <row r="147" spans="1:9">
      <c r="A147" s="410" t="s">
        <v>729</v>
      </c>
      <c r="B147" s="411"/>
      <c r="C147" s="411"/>
      <c r="D147" s="411"/>
      <c r="E147" s="411"/>
      <c r="F147" s="411"/>
      <c r="G147" s="411"/>
      <c r="H147" s="411"/>
      <c r="I147" s="412"/>
    </row>
    <row r="148" spans="1:9" ht="19.95" customHeight="1">
      <c r="A148" s="413" t="s">
        <v>730</v>
      </c>
      <c r="B148" s="414"/>
      <c r="C148" s="414"/>
      <c r="D148" s="414"/>
      <c r="E148" s="414"/>
      <c r="F148" s="415"/>
      <c r="G148" s="101" t="s">
        <v>731</v>
      </c>
      <c r="H148" s="102">
        <v>8893.5</v>
      </c>
      <c r="I148" s="103"/>
    </row>
    <row r="149" spans="1:9" ht="19.95" customHeight="1">
      <c r="A149" s="413" t="s">
        <v>732</v>
      </c>
      <c r="B149" s="414"/>
      <c r="C149" s="414"/>
      <c r="D149" s="414"/>
      <c r="E149" s="414"/>
      <c r="F149" s="415"/>
      <c r="G149" s="101" t="s">
        <v>733</v>
      </c>
      <c r="H149" s="102">
        <v>5929</v>
      </c>
      <c r="I149" s="103"/>
    </row>
    <row r="150" spans="1:9">
      <c r="A150" s="398" t="s">
        <v>734</v>
      </c>
      <c r="B150" s="399"/>
      <c r="C150" s="399"/>
      <c r="D150" s="399"/>
      <c r="E150" s="399"/>
      <c r="F150" s="399"/>
      <c r="G150" s="400"/>
      <c r="H150" s="74">
        <v>14822.5</v>
      </c>
      <c r="I150" s="75"/>
    </row>
    <row r="151" spans="1:9">
      <c r="A151" s="15"/>
      <c r="B151" s="15"/>
      <c r="C151" s="15"/>
      <c r="D151" s="15"/>
      <c r="E151" s="15"/>
      <c r="F151" s="59"/>
      <c r="G151" s="59"/>
      <c r="H151" s="15"/>
      <c r="I151" s="59"/>
    </row>
    <row r="152" spans="1:9">
      <c r="A152" s="401" t="s">
        <v>181</v>
      </c>
      <c r="B152" s="402"/>
      <c r="C152" s="402"/>
      <c r="D152" s="402"/>
      <c r="E152" s="402"/>
      <c r="F152" s="402"/>
      <c r="G152" s="403"/>
      <c r="H152" s="104">
        <v>248450</v>
      </c>
      <c r="I152" s="105"/>
    </row>
    <row r="153" spans="1:9">
      <c r="A153" s="401" t="s">
        <v>182</v>
      </c>
      <c r="B153" s="402"/>
      <c r="C153" s="402"/>
      <c r="D153" s="402"/>
      <c r="E153" s="402"/>
      <c r="F153" s="402"/>
      <c r="G153" s="403"/>
      <c r="H153" s="104">
        <v>21000</v>
      </c>
      <c r="I153" s="105"/>
    </row>
    <row r="154" spans="1:9">
      <c r="A154" s="401" t="s">
        <v>714</v>
      </c>
      <c r="B154" s="402"/>
      <c r="C154" s="402"/>
      <c r="D154" s="402"/>
      <c r="E154" s="402"/>
      <c r="F154" s="402"/>
      <c r="G154" s="403"/>
      <c r="H154" s="104">
        <v>9000</v>
      </c>
      <c r="I154" s="105"/>
    </row>
    <row r="155" spans="1:9">
      <c r="A155" s="401" t="s">
        <v>728</v>
      </c>
      <c r="B155" s="402"/>
      <c r="C155" s="402"/>
      <c r="D155" s="402"/>
      <c r="E155" s="402"/>
      <c r="F155" s="402"/>
      <c r="G155" s="403"/>
      <c r="H155" s="104">
        <v>18000</v>
      </c>
      <c r="I155" s="105"/>
    </row>
    <row r="156" spans="1:9">
      <c r="A156" s="401" t="s">
        <v>734</v>
      </c>
      <c r="B156" s="402"/>
      <c r="C156" s="402"/>
      <c r="D156" s="402"/>
      <c r="E156" s="402"/>
      <c r="F156" s="402"/>
      <c r="G156" s="403"/>
      <c r="H156" s="104">
        <v>14822.5</v>
      </c>
      <c r="I156" s="105"/>
    </row>
    <row r="157" spans="1:9" ht="48">
      <c r="A157" s="380" t="s">
        <v>735</v>
      </c>
      <c r="B157" s="381"/>
      <c r="C157" s="381"/>
      <c r="D157" s="381"/>
      <c r="E157" s="381"/>
      <c r="F157" s="381"/>
      <c r="G157" s="382"/>
      <c r="H157" s="106">
        <v>29073.25</v>
      </c>
      <c r="I157" s="98" t="s">
        <v>736</v>
      </c>
    </row>
    <row r="158" spans="1:9" ht="22.05" customHeight="1">
      <c r="A158" s="369" t="s">
        <v>737</v>
      </c>
      <c r="B158" s="370"/>
      <c r="C158" s="370"/>
      <c r="D158" s="370"/>
      <c r="E158" s="370"/>
      <c r="F158" s="370"/>
      <c r="G158" s="371"/>
      <c r="H158" s="107">
        <v>340345.75</v>
      </c>
      <c r="I158" s="108" t="s">
        <v>56</v>
      </c>
    </row>
    <row r="159" spans="1:9" ht="21.75" customHeight="1">
      <c r="A159" s="369" t="s">
        <v>2171</v>
      </c>
      <c r="B159" s="370"/>
      <c r="C159" s="370"/>
      <c r="D159" s="370"/>
      <c r="E159" s="370"/>
      <c r="F159" s="370"/>
      <c r="G159" s="371"/>
      <c r="H159" s="107">
        <v>464572</v>
      </c>
      <c r="I159" s="108"/>
    </row>
    <row r="160" spans="1:9">
      <c r="A160" s="15"/>
      <c r="B160" s="15"/>
      <c r="C160" s="15"/>
      <c r="D160" s="15"/>
      <c r="E160" s="15"/>
      <c r="F160" s="59"/>
      <c r="G160" s="59"/>
      <c r="H160" s="15"/>
      <c r="I160" s="59"/>
    </row>
    <row r="161" spans="1:9">
      <c r="A161" s="383" t="s">
        <v>738</v>
      </c>
      <c r="B161" s="384"/>
      <c r="C161" s="384"/>
      <c r="D161" s="384"/>
      <c r="E161" s="384"/>
      <c r="F161" s="384"/>
      <c r="G161" s="384"/>
      <c r="H161" s="384"/>
      <c r="I161" s="385"/>
    </row>
    <row r="162" spans="1:9" ht="90" customHeight="1">
      <c r="A162" s="386" t="s">
        <v>774</v>
      </c>
      <c r="B162" s="387"/>
      <c r="C162" s="387"/>
      <c r="D162" s="387"/>
      <c r="E162" s="387"/>
      <c r="F162" s="387"/>
      <c r="G162" s="387"/>
      <c r="H162" s="387"/>
      <c r="I162" s="388"/>
    </row>
    <row r="163" spans="1:9">
      <c r="A163" s="389"/>
      <c r="B163" s="390"/>
      <c r="C163" s="390"/>
      <c r="D163" s="390"/>
      <c r="E163" s="390"/>
      <c r="F163" s="390"/>
      <c r="G163" s="390"/>
      <c r="H163" s="390"/>
      <c r="I163" s="391"/>
    </row>
    <row r="164" spans="1:9">
      <c r="A164" s="389"/>
      <c r="B164" s="390"/>
      <c r="C164" s="390"/>
      <c r="D164" s="390"/>
      <c r="E164" s="390"/>
      <c r="F164" s="390"/>
      <c r="G164" s="390"/>
      <c r="H164" s="390"/>
      <c r="I164" s="391"/>
    </row>
    <row r="165" spans="1:9">
      <c r="A165" s="389"/>
      <c r="B165" s="390"/>
      <c r="C165" s="390"/>
      <c r="D165" s="390"/>
      <c r="E165" s="390"/>
      <c r="F165" s="390"/>
      <c r="G165" s="390"/>
      <c r="H165" s="390"/>
      <c r="I165" s="391"/>
    </row>
    <row r="166" spans="1:9">
      <c r="A166" s="392"/>
      <c r="B166" s="393"/>
      <c r="C166" s="393"/>
      <c r="D166" s="393"/>
      <c r="E166" s="393"/>
      <c r="F166" s="393"/>
      <c r="G166" s="393"/>
      <c r="H166" s="393"/>
      <c r="I166" s="394"/>
    </row>
    <row r="167" spans="1:9">
      <c r="A167" s="15"/>
      <c r="B167" s="15"/>
      <c r="C167" s="15"/>
      <c r="D167" s="15"/>
      <c r="E167" s="15"/>
      <c r="F167" s="59"/>
      <c r="G167" s="59"/>
      <c r="H167" s="15"/>
      <c r="I167" s="59"/>
    </row>
    <row r="168" spans="1:9" ht="40.200000000000003" customHeight="1">
      <c r="A168" s="439" t="s">
        <v>740</v>
      </c>
      <c r="B168" s="440"/>
      <c r="C168" s="440"/>
      <c r="D168" s="440"/>
      <c r="E168" s="440"/>
      <c r="F168" s="440"/>
      <c r="G168" s="440"/>
      <c r="H168" s="440"/>
      <c r="I168" s="441"/>
    </row>
    <row r="171" spans="1:9" ht="22.05" customHeight="1">
      <c r="A171" s="436" t="s">
        <v>667</v>
      </c>
      <c r="B171" s="437"/>
      <c r="C171" s="437"/>
      <c r="D171" s="437"/>
      <c r="E171" s="437"/>
      <c r="F171" s="437"/>
      <c r="G171" s="437"/>
      <c r="H171" s="437"/>
      <c r="I171" s="438"/>
    </row>
    <row r="172" spans="1:9">
      <c r="A172" s="431" t="s">
        <v>668</v>
      </c>
      <c r="B172" s="432"/>
      <c r="C172" s="433" t="s">
        <v>669</v>
      </c>
      <c r="D172" s="434"/>
      <c r="E172" s="434"/>
      <c r="F172" s="434"/>
      <c r="G172" s="434"/>
      <c r="H172" s="434"/>
      <c r="I172" s="435"/>
    </row>
    <row r="173" spans="1:9">
      <c r="A173" s="58" t="s">
        <v>670</v>
      </c>
      <c r="B173" s="422" t="s">
        <v>775</v>
      </c>
      <c r="C173" s="423"/>
      <c r="D173" s="58" t="s">
        <v>672</v>
      </c>
      <c r="E173" s="422" t="s">
        <v>776</v>
      </c>
      <c r="F173" s="424"/>
      <c r="G173" s="424"/>
      <c r="H173" s="424"/>
      <c r="I173" s="423"/>
    </row>
    <row r="174" spans="1:9">
      <c r="A174" s="58" t="s">
        <v>674</v>
      </c>
      <c r="B174" s="422" t="s">
        <v>56</v>
      </c>
      <c r="C174" s="423"/>
      <c r="D174" s="58" t="s">
        <v>675</v>
      </c>
      <c r="E174" s="422" t="s">
        <v>676</v>
      </c>
      <c r="F174" s="424"/>
      <c r="G174" s="424"/>
      <c r="H174" s="424"/>
      <c r="I174" s="423"/>
    </row>
    <row r="175" spans="1:9">
      <c r="A175" s="58" t="s">
        <v>677</v>
      </c>
      <c r="B175" s="422" t="s">
        <v>678</v>
      </c>
      <c r="C175" s="423"/>
      <c r="D175" s="58" t="s">
        <v>679</v>
      </c>
      <c r="E175" s="422" t="s">
        <v>680</v>
      </c>
      <c r="F175" s="424"/>
      <c r="G175" s="424"/>
      <c r="H175" s="424"/>
      <c r="I175" s="423"/>
    </row>
    <row r="176" spans="1:9">
      <c r="A176" s="15"/>
      <c r="B176" s="15"/>
      <c r="C176" s="15"/>
      <c r="D176" s="15"/>
      <c r="E176" s="15"/>
      <c r="F176" s="59"/>
      <c r="G176" s="59"/>
      <c r="H176" s="15"/>
      <c r="I176" s="59"/>
    </row>
    <row r="177" spans="1:9" ht="13.95" customHeight="1">
      <c r="A177" s="60" t="s">
        <v>681</v>
      </c>
      <c r="B177" s="60" t="s">
        <v>114</v>
      </c>
      <c r="C177" s="60" t="s">
        <v>56</v>
      </c>
      <c r="D177" s="60" t="s">
        <v>682</v>
      </c>
      <c r="E177" s="60" t="s">
        <v>683</v>
      </c>
      <c r="F177" s="61" t="s">
        <v>684</v>
      </c>
      <c r="G177" s="61" t="s">
        <v>685</v>
      </c>
      <c r="H177" s="60" t="s">
        <v>686</v>
      </c>
      <c r="I177" s="61" t="s">
        <v>687</v>
      </c>
    </row>
    <row r="178" spans="1:9">
      <c r="A178" s="425" t="s">
        <v>688</v>
      </c>
      <c r="B178" s="426"/>
      <c r="C178" s="426"/>
      <c r="D178" s="426"/>
      <c r="E178" s="426"/>
      <c r="F178" s="426"/>
      <c r="G178" s="426"/>
      <c r="H178" s="426"/>
      <c r="I178" s="427"/>
    </row>
    <row r="179" spans="1:9" ht="30" customHeight="1">
      <c r="A179" s="62">
        <v>1</v>
      </c>
      <c r="B179" s="63" t="s">
        <v>777</v>
      </c>
      <c r="C179" s="62" t="s">
        <v>73</v>
      </c>
      <c r="D179" s="64">
        <v>12.5</v>
      </c>
      <c r="E179" s="65">
        <v>5800</v>
      </c>
      <c r="F179" s="66">
        <v>0.08</v>
      </c>
      <c r="G179" s="67">
        <v>13.5</v>
      </c>
      <c r="H179" s="65">
        <v>78300</v>
      </c>
      <c r="I179" s="63"/>
    </row>
    <row r="180" spans="1:9" ht="30" customHeight="1">
      <c r="A180" s="68">
        <v>2</v>
      </c>
      <c r="B180" s="69" t="s">
        <v>778</v>
      </c>
      <c r="C180" s="68" t="s">
        <v>73</v>
      </c>
      <c r="D180" s="70">
        <v>3.5</v>
      </c>
      <c r="E180" s="71">
        <v>5800</v>
      </c>
      <c r="F180" s="72">
        <v>0.08</v>
      </c>
      <c r="G180" s="73">
        <v>3.78</v>
      </c>
      <c r="H180" s="71">
        <v>21924</v>
      </c>
      <c r="I180" s="69"/>
    </row>
    <row r="181" spans="1:9" ht="30" customHeight="1">
      <c r="A181" s="62">
        <v>3</v>
      </c>
      <c r="B181" s="63" t="s">
        <v>779</v>
      </c>
      <c r="C181" s="62" t="s">
        <v>73</v>
      </c>
      <c r="D181" s="64">
        <v>0.35</v>
      </c>
      <c r="E181" s="65">
        <v>18500</v>
      </c>
      <c r="F181" s="66">
        <v>0.1</v>
      </c>
      <c r="G181" s="67">
        <v>0.38500000000000001</v>
      </c>
      <c r="H181" s="65">
        <v>7122.5</v>
      </c>
      <c r="I181" s="63"/>
    </row>
    <row r="182" spans="1:9" ht="30" customHeight="1">
      <c r="A182" s="68">
        <v>4</v>
      </c>
      <c r="B182" s="69" t="s">
        <v>780</v>
      </c>
      <c r="C182" s="68" t="s">
        <v>186</v>
      </c>
      <c r="D182" s="70">
        <v>0.3</v>
      </c>
      <c r="E182" s="71">
        <v>85000</v>
      </c>
      <c r="F182" s="72">
        <v>0.05</v>
      </c>
      <c r="G182" s="73">
        <v>0.315</v>
      </c>
      <c r="H182" s="71">
        <v>26775</v>
      </c>
      <c r="I182" s="69"/>
    </row>
    <row r="183" spans="1:9" ht="30" customHeight="1">
      <c r="A183" s="62">
        <v>5</v>
      </c>
      <c r="B183" s="63" t="s">
        <v>781</v>
      </c>
      <c r="C183" s="62" t="s">
        <v>56</v>
      </c>
      <c r="D183" s="64">
        <v>2</v>
      </c>
      <c r="E183" s="65">
        <v>5500</v>
      </c>
      <c r="F183" s="66">
        <v>0</v>
      </c>
      <c r="G183" s="67">
        <v>2</v>
      </c>
      <c r="H183" s="65">
        <v>11000</v>
      </c>
      <c r="I183" s="63"/>
    </row>
    <row r="184" spans="1:9" ht="30" customHeight="1">
      <c r="A184" s="68">
        <v>6</v>
      </c>
      <c r="B184" s="69" t="s">
        <v>782</v>
      </c>
      <c r="C184" s="68" t="s">
        <v>56</v>
      </c>
      <c r="D184" s="70">
        <v>1</v>
      </c>
      <c r="E184" s="71">
        <v>5200</v>
      </c>
      <c r="F184" s="72">
        <v>0</v>
      </c>
      <c r="G184" s="73">
        <v>1</v>
      </c>
      <c r="H184" s="71">
        <v>5200</v>
      </c>
      <c r="I184" s="69"/>
    </row>
    <row r="185" spans="1:9" ht="30" customHeight="1">
      <c r="A185" s="62">
        <v>7</v>
      </c>
      <c r="B185" s="63" t="s">
        <v>783</v>
      </c>
      <c r="C185" s="62" t="s">
        <v>186</v>
      </c>
      <c r="D185" s="64">
        <v>1</v>
      </c>
      <c r="E185" s="65">
        <v>12000</v>
      </c>
      <c r="F185" s="66">
        <v>0.05</v>
      </c>
      <c r="G185" s="67">
        <v>1.05</v>
      </c>
      <c r="H185" s="65">
        <v>12600</v>
      </c>
      <c r="I185" s="63"/>
    </row>
    <row r="186" spans="1:9">
      <c r="A186" s="398" t="s">
        <v>181</v>
      </c>
      <c r="B186" s="399"/>
      <c r="C186" s="399"/>
      <c r="D186" s="399"/>
      <c r="E186" s="399"/>
      <c r="F186" s="399"/>
      <c r="G186" s="400"/>
      <c r="H186" s="74">
        <v>162921.5</v>
      </c>
      <c r="I186" s="75"/>
    </row>
    <row r="187" spans="1:9">
      <c r="A187" s="428" t="s">
        <v>694</v>
      </c>
      <c r="B187" s="429"/>
      <c r="C187" s="429"/>
      <c r="D187" s="429"/>
      <c r="E187" s="429"/>
      <c r="F187" s="429"/>
      <c r="G187" s="429"/>
      <c r="H187" s="429"/>
      <c r="I187" s="430"/>
    </row>
    <row r="188" spans="1:9">
      <c r="A188" s="76" t="s">
        <v>681</v>
      </c>
      <c r="B188" s="76" t="s">
        <v>695</v>
      </c>
      <c r="C188" s="76" t="s">
        <v>696</v>
      </c>
      <c r="D188" s="76" t="s">
        <v>697</v>
      </c>
      <c r="E188" s="76" t="s">
        <v>698</v>
      </c>
      <c r="F188" s="77" t="s">
        <v>699</v>
      </c>
      <c r="G188" s="77" t="s">
        <v>700</v>
      </c>
      <c r="H188" s="76" t="s">
        <v>686</v>
      </c>
      <c r="I188" s="77" t="s">
        <v>687</v>
      </c>
    </row>
    <row r="189" spans="1:9" ht="28.05" customHeight="1">
      <c r="A189" s="78">
        <v>1</v>
      </c>
      <c r="B189" s="79" t="s">
        <v>784</v>
      </c>
      <c r="C189" s="80"/>
      <c r="D189" s="81" t="s">
        <v>750</v>
      </c>
      <c r="E189" s="82">
        <v>130000</v>
      </c>
      <c r="F189" s="83">
        <v>16250</v>
      </c>
      <c r="G189" s="84">
        <v>4</v>
      </c>
      <c r="H189" s="82">
        <v>65000</v>
      </c>
      <c r="I189" s="85" t="s">
        <v>703</v>
      </c>
    </row>
    <row r="190" spans="1:9" ht="28.05" customHeight="1">
      <c r="A190" s="68">
        <v>2</v>
      </c>
      <c r="B190" s="69" t="s">
        <v>785</v>
      </c>
      <c r="C190" s="86"/>
      <c r="D190" s="87" t="s">
        <v>750</v>
      </c>
      <c r="E190" s="71">
        <v>70000</v>
      </c>
      <c r="F190" s="88">
        <v>8750</v>
      </c>
      <c r="G190" s="89">
        <v>4</v>
      </c>
      <c r="H190" s="71">
        <v>35000</v>
      </c>
      <c r="I190" s="90" t="s">
        <v>703</v>
      </c>
    </row>
    <row r="191" spans="1:9" ht="28.05" customHeight="1">
      <c r="A191" s="78">
        <v>3</v>
      </c>
      <c r="B191" s="79" t="s">
        <v>786</v>
      </c>
      <c r="C191" s="80"/>
      <c r="D191" s="81" t="s">
        <v>702</v>
      </c>
      <c r="E191" s="82">
        <v>90000</v>
      </c>
      <c r="F191" s="83">
        <v>11250</v>
      </c>
      <c r="G191" s="84">
        <v>1</v>
      </c>
      <c r="H191" s="82">
        <v>11250</v>
      </c>
      <c r="I191" s="85" t="s">
        <v>703</v>
      </c>
    </row>
    <row r="192" spans="1:9">
      <c r="A192" s="398" t="s">
        <v>182</v>
      </c>
      <c r="B192" s="399"/>
      <c r="C192" s="399"/>
      <c r="D192" s="399"/>
      <c r="E192" s="399"/>
      <c r="F192" s="399"/>
      <c r="G192" s="400"/>
      <c r="H192" s="74">
        <v>111250</v>
      </c>
      <c r="I192" s="75"/>
    </row>
    <row r="193" spans="1:9">
      <c r="A193" s="416" t="s">
        <v>707</v>
      </c>
      <c r="B193" s="417"/>
      <c r="C193" s="417"/>
      <c r="D193" s="417"/>
      <c r="E193" s="417"/>
      <c r="F193" s="417"/>
      <c r="G193" s="417"/>
      <c r="H193" s="417"/>
      <c r="I193" s="418"/>
    </row>
    <row r="194" spans="1:9">
      <c r="A194" s="91" t="s">
        <v>681</v>
      </c>
      <c r="B194" s="91" t="s">
        <v>708</v>
      </c>
      <c r="C194" s="91" t="s">
        <v>696</v>
      </c>
      <c r="D194" s="91" t="s">
        <v>700</v>
      </c>
      <c r="E194" s="91" t="s">
        <v>709</v>
      </c>
      <c r="F194" s="92" t="s">
        <v>696</v>
      </c>
      <c r="G194" s="92" t="s">
        <v>696</v>
      </c>
      <c r="H194" s="91" t="s">
        <v>686</v>
      </c>
      <c r="I194" s="92" t="s">
        <v>687</v>
      </c>
    </row>
    <row r="195" spans="1:9" ht="22.05" customHeight="1">
      <c r="A195" s="93">
        <v>1</v>
      </c>
      <c r="B195" s="94" t="s">
        <v>787</v>
      </c>
      <c r="C195" s="95"/>
      <c r="D195" s="96">
        <v>4</v>
      </c>
      <c r="E195" s="97">
        <v>12000</v>
      </c>
      <c r="F195" s="94"/>
      <c r="G195" s="94"/>
      <c r="H195" s="97">
        <v>48000</v>
      </c>
      <c r="I195" s="98" t="s">
        <v>711</v>
      </c>
    </row>
    <row r="196" spans="1:9" ht="22.05" customHeight="1">
      <c r="A196" s="68">
        <v>2</v>
      </c>
      <c r="B196" s="69" t="s">
        <v>788</v>
      </c>
      <c r="C196" s="86"/>
      <c r="D196" s="99">
        <v>4</v>
      </c>
      <c r="E196" s="71">
        <v>6000</v>
      </c>
      <c r="F196" s="69"/>
      <c r="G196" s="69"/>
      <c r="H196" s="71">
        <v>24000</v>
      </c>
      <c r="I196" s="90" t="s">
        <v>711</v>
      </c>
    </row>
    <row r="197" spans="1:9" ht="22.05" customHeight="1">
      <c r="A197" s="93">
        <v>3</v>
      </c>
      <c r="B197" s="94" t="s">
        <v>789</v>
      </c>
      <c r="C197" s="95"/>
      <c r="D197" s="96">
        <v>1</v>
      </c>
      <c r="E197" s="97">
        <v>10000</v>
      </c>
      <c r="F197" s="94"/>
      <c r="G197" s="94"/>
      <c r="H197" s="97">
        <v>10000</v>
      </c>
      <c r="I197" s="98" t="s">
        <v>711</v>
      </c>
    </row>
    <row r="198" spans="1:9" ht="22.05" customHeight="1">
      <c r="A198" s="68">
        <v>4</v>
      </c>
      <c r="B198" s="69" t="s">
        <v>755</v>
      </c>
      <c r="C198" s="86"/>
      <c r="D198" s="99">
        <v>4</v>
      </c>
      <c r="E198" s="71">
        <v>4000</v>
      </c>
      <c r="F198" s="69"/>
      <c r="G198" s="69"/>
      <c r="H198" s="71">
        <v>16000</v>
      </c>
      <c r="I198" s="90" t="s">
        <v>711</v>
      </c>
    </row>
    <row r="199" spans="1:9">
      <c r="A199" s="398" t="s">
        <v>714</v>
      </c>
      <c r="B199" s="399"/>
      <c r="C199" s="399"/>
      <c r="D199" s="399"/>
      <c r="E199" s="399"/>
      <c r="F199" s="399"/>
      <c r="G199" s="400"/>
      <c r="H199" s="74">
        <v>98000</v>
      </c>
      <c r="I199" s="75"/>
    </row>
    <row r="200" spans="1:9">
      <c r="A200" s="419" t="s">
        <v>715</v>
      </c>
      <c r="B200" s="420"/>
      <c r="C200" s="420"/>
      <c r="D200" s="420"/>
      <c r="E200" s="420"/>
      <c r="F200" s="420"/>
      <c r="G200" s="420"/>
      <c r="H200" s="420"/>
      <c r="I200" s="421"/>
    </row>
    <row r="201" spans="1:9" ht="24" customHeight="1">
      <c r="A201" s="100"/>
      <c r="B201" s="404" t="s">
        <v>716</v>
      </c>
      <c r="C201" s="405"/>
      <c r="D201" s="406"/>
      <c r="E201" s="407" t="s">
        <v>790</v>
      </c>
      <c r="F201" s="408"/>
      <c r="G201" s="408"/>
      <c r="H201" s="408"/>
      <c r="I201" s="409"/>
    </row>
    <row r="202" spans="1:9" ht="24" customHeight="1">
      <c r="A202" s="100"/>
      <c r="B202" s="404" t="s">
        <v>718</v>
      </c>
      <c r="C202" s="405"/>
      <c r="D202" s="406"/>
      <c r="E202" s="407" t="s">
        <v>719</v>
      </c>
      <c r="F202" s="408"/>
      <c r="G202" s="408"/>
      <c r="H202" s="408"/>
      <c r="I202" s="409"/>
    </row>
    <row r="203" spans="1:9" ht="24" customHeight="1">
      <c r="A203" s="100"/>
      <c r="B203" s="404" t="s">
        <v>720</v>
      </c>
      <c r="C203" s="405"/>
      <c r="D203" s="406"/>
      <c r="E203" s="407" t="s">
        <v>791</v>
      </c>
      <c r="F203" s="408"/>
      <c r="G203" s="408"/>
      <c r="H203" s="408"/>
      <c r="I203" s="409"/>
    </row>
    <row r="204" spans="1:9" ht="24" customHeight="1">
      <c r="A204" s="100"/>
      <c r="B204" s="404" t="s">
        <v>722</v>
      </c>
      <c r="C204" s="405"/>
      <c r="D204" s="406"/>
      <c r="E204" s="407" t="s">
        <v>792</v>
      </c>
      <c r="F204" s="408"/>
      <c r="G204" s="408"/>
      <c r="H204" s="408"/>
      <c r="I204" s="409"/>
    </row>
    <row r="205" spans="1:9" ht="24" customHeight="1">
      <c r="A205" s="100"/>
      <c r="B205" s="404" t="s">
        <v>724</v>
      </c>
      <c r="C205" s="405"/>
      <c r="D205" s="406"/>
      <c r="E205" s="407" t="s">
        <v>793</v>
      </c>
      <c r="F205" s="408"/>
      <c r="G205" s="408"/>
      <c r="H205" s="408"/>
      <c r="I205" s="409"/>
    </row>
    <row r="206" spans="1:9" ht="24" customHeight="1">
      <c r="A206" s="100"/>
      <c r="B206" s="404" t="s">
        <v>726</v>
      </c>
      <c r="C206" s="405"/>
      <c r="D206" s="406"/>
      <c r="E206" s="407" t="s">
        <v>727</v>
      </c>
      <c r="F206" s="408"/>
      <c r="G206" s="408"/>
      <c r="H206" s="408"/>
      <c r="I206" s="409"/>
    </row>
    <row r="207" spans="1:9">
      <c r="A207" s="398" t="s">
        <v>728</v>
      </c>
      <c r="B207" s="399"/>
      <c r="C207" s="399"/>
      <c r="D207" s="399"/>
      <c r="E207" s="399"/>
      <c r="F207" s="399"/>
      <c r="G207" s="400"/>
      <c r="H207" s="74">
        <v>22000</v>
      </c>
      <c r="I207" s="75"/>
    </row>
    <row r="208" spans="1:9">
      <c r="A208" s="410" t="s">
        <v>729</v>
      </c>
      <c r="B208" s="411"/>
      <c r="C208" s="411"/>
      <c r="D208" s="411"/>
      <c r="E208" s="411"/>
      <c r="F208" s="411"/>
      <c r="G208" s="411"/>
      <c r="H208" s="411"/>
      <c r="I208" s="412"/>
    </row>
    <row r="209" spans="1:9" ht="19.95" customHeight="1">
      <c r="A209" s="413" t="s">
        <v>730</v>
      </c>
      <c r="B209" s="414"/>
      <c r="C209" s="414"/>
      <c r="D209" s="414"/>
      <c r="E209" s="414"/>
      <c r="F209" s="415"/>
      <c r="G209" s="101" t="s">
        <v>731</v>
      </c>
      <c r="H209" s="102">
        <v>11825.145</v>
      </c>
      <c r="I209" s="103"/>
    </row>
    <row r="210" spans="1:9" ht="19.95" customHeight="1">
      <c r="A210" s="413" t="s">
        <v>732</v>
      </c>
      <c r="B210" s="414"/>
      <c r="C210" s="414"/>
      <c r="D210" s="414"/>
      <c r="E210" s="414"/>
      <c r="F210" s="415"/>
      <c r="G210" s="101" t="s">
        <v>733</v>
      </c>
      <c r="H210" s="102">
        <v>7883.43</v>
      </c>
      <c r="I210" s="103"/>
    </row>
    <row r="211" spans="1:9">
      <c r="A211" s="398" t="s">
        <v>734</v>
      </c>
      <c r="B211" s="399"/>
      <c r="C211" s="399"/>
      <c r="D211" s="399"/>
      <c r="E211" s="399"/>
      <c r="F211" s="399"/>
      <c r="G211" s="400"/>
      <c r="H211" s="74">
        <v>19708.575000000001</v>
      </c>
      <c r="I211" s="75"/>
    </row>
    <row r="212" spans="1:9">
      <c r="A212" s="15"/>
      <c r="B212" s="15"/>
      <c r="C212" s="15"/>
      <c r="D212" s="15"/>
      <c r="E212" s="15"/>
      <c r="F212" s="59"/>
      <c r="G212" s="59"/>
      <c r="H212" s="15"/>
      <c r="I212" s="59"/>
    </row>
    <row r="213" spans="1:9">
      <c r="A213" s="401" t="s">
        <v>181</v>
      </c>
      <c r="B213" s="402"/>
      <c r="C213" s="402"/>
      <c r="D213" s="402"/>
      <c r="E213" s="402"/>
      <c r="F213" s="402"/>
      <c r="G213" s="403"/>
      <c r="H213" s="104">
        <v>162921.5</v>
      </c>
      <c r="I213" s="105"/>
    </row>
    <row r="214" spans="1:9">
      <c r="A214" s="401" t="s">
        <v>182</v>
      </c>
      <c r="B214" s="402"/>
      <c r="C214" s="402"/>
      <c r="D214" s="402"/>
      <c r="E214" s="402"/>
      <c r="F214" s="402"/>
      <c r="G214" s="403"/>
      <c r="H214" s="104">
        <v>111250</v>
      </c>
      <c r="I214" s="105"/>
    </row>
    <row r="215" spans="1:9">
      <c r="A215" s="401" t="s">
        <v>714</v>
      </c>
      <c r="B215" s="402"/>
      <c r="C215" s="402"/>
      <c r="D215" s="402"/>
      <c r="E215" s="402"/>
      <c r="F215" s="402"/>
      <c r="G215" s="403"/>
      <c r="H215" s="104">
        <v>98000</v>
      </c>
      <c r="I215" s="105"/>
    </row>
    <row r="216" spans="1:9">
      <c r="A216" s="401" t="s">
        <v>728</v>
      </c>
      <c r="B216" s="402"/>
      <c r="C216" s="402"/>
      <c r="D216" s="402"/>
      <c r="E216" s="402"/>
      <c r="F216" s="402"/>
      <c r="G216" s="403"/>
      <c r="H216" s="104">
        <v>22000</v>
      </c>
      <c r="I216" s="105"/>
    </row>
    <row r="217" spans="1:9">
      <c r="A217" s="401" t="s">
        <v>734</v>
      </c>
      <c r="B217" s="402"/>
      <c r="C217" s="402"/>
      <c r="D217" s="402"/>
      <c r="E217" s="402"/>
      <c r="F217" s="402"/>
      <c r="G217" s="403"/>
      <c r="H217" s="104">
        <v>19708.575000000001</v>
      </c>
      <c r="I217" s="105"/>
    </row>
    <row r="218" spans="1:9" ht="48">
      <c r="A218" s="380" t="s">
        <v>794</v>
      </c>
      <c r="B218" s="381"/>
      <c r="C218" s="381"/>
      <c r="D218" s="381"/>
      <c r="E218" s="381"/>
      <c r="F218" s="381"/>
      <c r="G218" s="382"/>
      <c r="H218" s="106">
        <v>-141305.215</v>
      </c>
      <c r="I218" s="98" t="s">
        <v>736</v>
      </c>
    </row>
    <row r="219" spans="1:9" ht="22.05" customHeight="1">
      <c r="A219" s="369" t="s">
        <v>737</v>
      </c>
      <c r="B219" s="370"/>
      <c r="C219" s="370"/>
      <c r="D219" s="370"/>
      <c r="E219" s="370"/>
      <c r="F219" s="370"/>
      <c r="G219" s="371"/>
      <c r="H219" s="107">
        <v>272574.86</v>
      </c>
      <c r="I219" s="108" t="s">
        <v>56</v>
      </c>
    </row>
    <row r="220" spans="1:9" ht="21.75" customHeight="1">
      <c r="A220" s="369" t="s">
        <v>2171</v>
      </c>
      <c r="B220" s="370"/>
      <c r="C220" s="370"/>
      <c r="D220" s="370"/>
      <c r="E220" s="370"/>
      <c r="F220" s="370"/>
      <c r="G220" s="371"/>
      <c r="H220" s="107">
        <v>372065</v>
      </c>
      <c r="I220" s="108"/>
    </row>
    <row r="221" spans="1:9">
      <c r="A221" s="15"/>
      <c r="B221" s="15"/>
      <c r="C221" s="15"/>
      <c r="D221" s="15"/>
      <c r="E221" s="15"/>
      <c r="F221" s="59"/>
      <c r="G221" s="59"/>
      <c r="H221" s="15"/>
      <c r="I221" s="59"/>
    </row>
    <row r="222" spans="1:9">
      <c r="A222" s="383" t="s">
        <v>738</v>
      </c>
      <c r="B222" s="384"/>
      <c r="C222" s="384"/>
      <c r="D222" s="384"/>
      <c r="E222" s="384"/>
      <c r="F222" s="384"/>
      <c r="G222" s="384"/>
      <c r="H222" s="384"/>
      <c r="I222" s="385"/>
    </row>
    <row r="223" spans="1:9" ht="90" customHeight="1">
      <c r="A223" s="386" t="s">
        <v>795</v>
      </c>
      <c r="B223" s="387"/>
      <c r="C223" s="387"/>
      <c r="D223" s="387"/>
      <c r="E223" s="387"/>
      <c r="F223" s="387"/>
      <c r="G223" s="387"/>
      <c r="H223" s="387"/>
      <c r="I223" s="388"/>
    </row>
    <row r="224" spans="1:9">
      <c r="A224" s="389"/>
      <c r="B224" s="390"/>
      <c r="C224" s="390"/>
      <c r="D224" s="390"/>
      <c r="E224" s="390"/>
      <c r="F224" s="390"/>
      <c r="G224" s="390"/>
      <c r="H224" s="390"/>
      <c r="I224" s="391"/>
    </row>
    <row r="225" spans="1:9">
      <c r="A225" s="389"/>
      <c r="B225" s="390"/>
      <c r="C225" s="390"/>
      <c r="D225" s="390"/>
      <c r="E225" s="390"/>
      <c r="F225" s="390"/>
      <c r="G225" s="390"/>
      <c r="H225" s="390"/>
      <c r="I225" s="391"/>
    </row>
    <row r="226" spans="1:9">
      <c r="A226" s="389"/>
      <c r="B226" s="390"/>
      <c r="C226" s="390"/>
      <c r="D226" s="390"/>
      <c r="E226" s="390"/>
      <c r="F226" s="390"/>
      <c r="G226" s="390"/>
      <c r="H226" s="390"/>
      <c r="I226" s="391"/>
    </row>
    <row r="227" spans="1:9">
      <c r="A227" s="392"/>
      <c r="B227" s="393"/>
      <c r="C227" s="393"/>
      <c r="D227" s="393"/>
      <c r="E227" s="393"/>
      <c r="F227" s="393"/>
      <c r="G227" s="393"/>
      <c r="H227" s="393"/>
      <c r="I227" s="394"/>
    </row>
    <row r="228" spans="1:9">
      <c r="A228" s="15"/>
      <c r="B228" s="15"/>
      <c r="C228" s="15"/>
      <c r="D228" s="15"/>
      <c r="E228" s="15"/>
      <c r="F228" s="59"/>
      <c r="G228" s="59"/>
      <c r="H228" s="15"/>
      <c r="I228" s="59"/>
    </row>
    <row r="229" spans="1:9" ht="28.05" customHeight="1">
      <c r="A229" s="395" t="s">
        <v>740</v>
      </c>
      <c r="B229" s="396"/>
      <c r="C229" s="396"/>
      <c r="D229" s="396"/>
      <c r="E229" s="396"/>
      <c r="F229" s="396"/>
      <c r="G229" s="396"/>
      <c r="H229" s="396"/>
      <c r="I229" s="397"/>
    </row>
    <row r="231" spans="1:9" ht="22.05" customHeight="1">
      <c r="A231" s="436" t="s">
        <v>667</v>
      </c>
      <c r="B231" s="437"/>
      <c r="C231" s="437"/>
      <c r="D231" s="437"/>
      <c r="E231" s="437"/>
      <c r="F231" s="437"/>
      <c r="G231" s="437"/>
      <c r="H231" s="437"/>
      <c r="I231" s="438"/>
    </row>
    <row r="232" spans="1:9">
      <c r="A232" s="431" t="s">
        <v>668</v>
      </c>
      <c r="B232" s="432"/>
      <c r="C232" s="433" t="s">
        <v>669</v>
      </c>
      <c r="D232" s="434"/>
      <c r="E232" s="434"/>
      <c r="F232" s="434"/>
      <c r="G232" s="434"/>
      <c r="H232" s="434"/>
      <c r="I232" s="435"/>
    </row>
    <row r="233" spans="1:9">
      <c r="A233" s="58" t="s">
        <v>670</v>
      </c>
      <c r="B233" s="422" t="s">
        <v>796</v>
      </c>
      <c r="C233" s="423"/>
      <c r="D233" s="58" t="s">
        <v>672</v>
      </c>
      <c r="E233" s="422" t="s">
        <v>797</v>
      </c>
      <c r="F233" s="424"/>
      <c r="G233" s="424"/>
      <c r="H233" s="424"/>
      <c r="I233" s="423"/>
    </row>
    <row r="234" spans="1:9">
      <c r="A234" s="58" t="s">
        <v>674</v>
      </c>
      <c r="B234" s="422" t="s">
        <v>56</v>
      </c>
      <c r="C234" s="423"/>
      <c r="D234" s="58" t="s">
        <v>675</v>
      </c>
      <c r="E234" s="422" t="s">
        <v>676</v>
      </c>
      <c r="F234" s="424"/>
      <c r="G234" s="424"/>
      <c r="H234" s="424"/>
      <c r="I234" s="423"/>
    </row>
    <row r="235" spans="1:9">
      <c r="A235" s="58" t="s">
        <v>677</v>
      </c>
      <c r="B235" s="422" t="s">
        <v>678</v>
      </c>
      <c r="C235" s="423"/>
      <c r="D235" s="58" t="s">
        <v>679</v>
      </c>
      <c r="E235" s="422" t="s">
        <v>680</v>
      </c>
      <c r="F235" s="424"/>
      <c r="G235" s="424"/>
      <c r="H235" s="424"/>
      <c r="I235" s="423"/>
    </row>
    <row r="236" spans="1:9">
      <c r="A236" s="15"/>
      <c r="B236" s="15"/>
      <c r="C236" s="15"/>
      <c r="D236" s="15"/>
      <c r="E236" s="15"/>
      <c r="F236" s="59"/>
      <c r="G236" s="59"/>
      <c r="H236" s="15"/>
      <c r="I236" s="59"/>
    </row>
    <row r="237" spans="1:9" ht="13.95" customHeight="1">
      <c r="A237" s="60" t="s">
        <v>681</v>
      </c>
      <c r="B237" s="60" t="s">
        <v>114</v>
      </c>
      <c r="C237" s="60" t="s">
        <v>56</v>
      </c>
      <c r="D237" s="60" t="s">
        <v>682</v>
      </c>
      <c r="E237" s="60" t="s">
        <v>683</v>
      </c>
      <c r="F237" s="61" t="s">
        <v>684</v>
      </c>
      <c r="G237" s="61" t="s">
        <v>685</v>
      </c>
      <c r="H237" s="60" t="s">
        <v>686</v>
      </c>
      <c r="I237" s="61" t="s">
        <v>687</v>
      </c>
    </row>
    <row r="238" spans="1:9">
      <c r="A238" s="425" t="s">
        <v>688</v>
      </c>
      <c r="B238" s="426"/>
      <c r="C238" s="426"/>
      <c r="D238" s="426"/>
      <c r="E238" s="426"/>
      <c r="F238" s="426"/>
      <c r="G238" s="426"/>
      <c r="H238" s="426"/>
      <c r="I238" s="427"/>
    </row>
    <row r="239" spans="1:9" ht="30" customHeight="1">
      <c r="A239" s="62">
        <v>1</v>
      </c>
      <c r="B239" s="63" t="s">
        <v>798</v>
      </c>
      <c r="C239" s="62" t="s">
        <v>73</v>
      </c>
      <c r="D239" s="64">
        <v>13</v>
      </c>
      <c r="E239" s="65">
        <v>12500</v>
      </c>
      <c r="F239" s="66">
        <v>0.08</v>
      </c>
      <c r="G239" s="67">
        <v>14.04</v>
      </c>
      <c r="H239" s="65">
        <v>175500</v>
      </c>
      <c r="I239" s="63"/>
    </row>
    <row r="240" spans="1:9" ht="30" customHeight="1">
      <c r="A240" s="68">
        <v>2</v>
      </c>
      <c r="B240" s="69" t="s">
        <v>799</v>
      </c>
      <c r="C240" s="68" t="s">
        <v>73</v>
      </c>
      <c r="D240" s="70">
        <v>3.8</v>
      </c>
      <c r="E240" s="71">
        <v>12500</v>
      </c>
      <c r="F240" s="72">
        <v>0.08</v>
      </c>
      <c r="G240" s="73">
        <v>4.1040000000000001</v>
      </c>
      <c r="H240" s="71">
        <v>51300</v>
      </c>
      <c r="I240" s="69"/>
    </row>
    <row r="241" spans="1:9" ht="30" customHeight="1">
      <c r="A241" s="62">
        <v>3</v>
      </c>
      <c r="B241" s="63" t="s">
        <v>800</v>
      </c>
      <c r="C241" s="62" t="s">
        <v>73</v>
      </c>
      <c r="D241" s="64">
        <v>0.4</v>
      </c>
      <c r="E241" s="65">
        <v>68000</v>
      </c>
      <c r="F241" s="66">
        <v>0.1</v>
      </c>
      <c r="G241" s="67">
        <v>0.44000000000000011</v>
      </c>
      <c r="H241" s="65">
        <v>29920</v>
      </c>
      <c r="I241" s="63"/>
    </row>
    <row r="242" spans="1:9" ht="30" customHeight="1">
      <c r="A242" s="68">
        <v>4</v>
      </c>
      <c r="B242" s="69" t="s">
        <v>801</v>
      </c>
      <c r="C242" s="68" t="s">
        <v>178</v>
      </c>
      <c r="D242" s="70">
        <v>0.5</v>
      </c>
      <c r="E242" s="71">
        <v>32000</v>
      </c>
      <c r="F242" s="72">
        <v>0.05</v>
      </c>
      <c r="G242" s="73">
        <v>0.52500000000000002</v>
      </c>
      <c r="H242" s="71">
        <v>16800</v>
      </c>
      <c r="I242" s="69"/>
    </row>
    <row r="243" spans="1:9" ht="30" customHeight="1">
      <c r="A243" s="62">
        <v>5</v>
      </c>
      <c r="B243" s="63" t="s">
        <v>802</v>
      </c>
      <c r="C243" s="62" t="s">
        <v>56</v>
      </c>
      <c r="D243" s="64">
        <v>3</v>
      </c>
      <c r="E243" s="65">
        <v>7200</v>
      </c>
      <c r="F243" s="66">
        <v>0</v>
      </c>
      <c r="G243" s="67">
        <v>3</v>
      </c>
      <c r="H243" s="65">
        <v>21600</v>
      </c>
      <c r="I243" s="63"/>
    </row>
    <row r="244" spans="1:9" ht="30" customHeight="1">
      <c r="A244" s="68">
        <v>6</v>
      </c>
      <c r="B244" s="69" t="s">
        <v>803</v>
      </c>
      <c r="C244" s="68" t="s">
        <v>56</v>
      </c>
      <c r="D244" s="70">
        <v>2</v>
      </c>
      <c r="E244" s="71">
        <v>6800</v>
      </c>
      <c r="F244" s="72">
        <v>0</v>
      </c>
      <c r="G244" s="73">
        <v>2</v>
      </c>
      <c r="H244" s="71">
        <v>13600</v>
      </c>
      <c r="I244" s="69"/>
    </row>
    <row r="245" spans="1:9" ht="30" customHeight="1">
      <c r="A245" s="62">
        <v>7</v>
      </c>
      <c r="B245" s="63" t="s">
        <v>804</v>
      </c>
      <c r="C245" s="62" t="s">
        <v>186</v>
      </c>
      <c r="D245" s="64">
        <v>1</v>
      </c>
      <c r="E245" s="65">
        <v>18000</v>
      </c>
      <c r="F245" s="66">
        <v>0.05</v>
      </c>
      <c r="G245" s="67">
        <v>1.05</v>
      </c>
      <c r="H245" s="65">
        <v>18900</v>
      </c>
      <c r="I245" s="63"/>
    </row>
    <row r="246" spans="1:9">
      <c r="A246" s="398" t="s">
        <v>181</v>
      </c>
      <c r="B246" s="399"/>
      <c r="C246" s="399"/>
      <c r="D246" s="399"/>
      <c r="E246" s="399"/>
      <c r="F246" s="399"/>
      <c r="G246" s="400"/>
      <c r="H246" s="74">
        <v>327620</v>
      </c>
      <c r="I246" s="75"/>
    </row>
    <row r="247" spans="1:9">
      <c r="A247" s="428" t="s">
        <v>694</v>
      </c>
      <c r="B247" s="429"/>
      <c r="C247" s="429"/>
      <c r="D247" s="429"/>
      <c r="E247" s="429"/>
      <c r="F247" s="429"/>
      <c r="G247" s="429"/>
      <c r="H247" s="429"/>
      <c r="I247" s="430"/>
    </row>
    <row r="248" spans="1:9">
      <c r="A248" s="76" t="s">
        <v>681</v>
      </c>
      <c r="B248" s="76" t="s">
        <v>695</v>
      </c>
      <c r="C248" s="76" t="s">
        <v>696</v>
      </c>
      <c r="D248" s="76" t="s">
        <v>697</v>
      </c>
      <c r="E248" s="76" t="s">
        <v>698</v>
      </c>
      <c r="F248" s="77" t="s">
        <v>699</v>
      </c>
      <c r="G248" s="77" t="s">
        <v>700</v>
      </c>
      <c r="H248" s="76" t="s">
        <v>686</v>
      </c>
      <c r="I248" s="77" t="s">
        <v>687</v>
      </c>
    </row>
    <row r="249" spans="1:9" ht="28.05" customHeight="1">
      <c r="A249" s="78">
        <v>1</v>
      </c>
      <c r="B249" s="79" t="s">
        <v>805</v>
      </c>
      <c r="C249" s="80"/>
      <c r="D249" s="81" t="s">
        <v>806</v>
      </c>
      <c r="E249" s="82">
        <v>155000</v>
      </c>
      <c r="F249" s="83">
        <v>19375</v>
      </c>
      <c r="G249" s="84">
        <v>4</v>
      </c>
      <c r="H249" s="82">
        <v>77500</v>
      </c>
      <c r="I249" s="85" t="s">
        <v>703</v>
      </c>
    </row>
    <row r="250" spans="1:9" ht="28.05" customHeight="1">
      <c r="A250" s="68">
        <v>2</v>
      </c>
      <c r="B250" s="69" t="s">
        <v>785</v>
      </c>
      <c r="C250" s="86"/>
      <c r="D250" s="87" t="s">
        <v>750</v>
      </c>
      <c r="E250" s="71">
        <v>70000</v>
      </c>
      <c r="F250" s="88">
        <v>8750</v>
      </c>
      <c r="G250" s="89">
        <v>4</v>
      </c>
      <c r="H250" s="71">
        <v>35000</v>
      </c>
      <c r="I250" s="90" t="s">
        <v>703</v>
      </c>
    </row>
    <row r="251" spans="1:9" ht="28.05" customHeight="1">
      <c r="A251" s="78">
        <v>3</v>
      </c>
      <c r="B251" s="79" t="s">
        <v>807</v>
      </c>
      <c r="C251" s="80"/>
      <c r="D251" s="81" t="s">
        <v>702</v>
      </c>
      <c r="E251" s="82">
        <v>95000</v>
      </c>
      <c r="F251" s="83">
        <v>11875</v>
      </c>
      <c r="G251" s="84">
        <v>1</v>
      </c>
      <c r="H251" s="82">
        <v>11875</v>
      </c>
      <c r="I251" s="85" t="s">
        <v>703</v>
      </c>
    </row>
    <row r="252" spans="1:9">
      <c r="A252" s="398" t="s">
        <v>182</v>
      </c>
      <c r="B252" s="399"/>
      <c r="C252" s="399"/>
      <c r="D252" s="399"/>
      <c r="E252" s="399"/>
      <c r="F252" s="399"/>
      <c r="G252" s="400"/>
      <c r="H252" s="74">
        <v>124375</v>
      </c>
      <c r="I252" s="75"/>
    </row>
    <row r="253" spans="1:9">
      <c r="A253" s="416" t="s">
        <v>707</v>
      </c>
      <c r="B253" s="417"/>
      <c r="C253" s="417"/>
      <c r="D253" s="417"/>
      <c r="E253" s="417"/>
      <c r="F253" s="417"/>
      <c r="G253" s="417"/>
      <c r="H253" s="417"/>
      <c r="I253" s="418"/>
    </row>
    <row r="254" spans="1:9">
      <c r="A254" s="91" t="s">
        <v>681</v>
      </c>
      <c r="B254" s="91" t="s">
        <v>708</v>
      </c>
      <c r="C254" s="91" t="s">
        <v>696</v>
      </c>
      <c r="D254" s="91" t="s">
        <v>700</v>
      </c>
      <c r="E254" s="91" t="s">
        <v>709</v>
      </c>
      <c r="F254" s="92" t="s">
        <v>696</v>
      </c>
      <c r="G254" s="92" t="s">
        <v>696</v>
      </c>
      <c r="H254" s="91" t="s">
        <v>686</v>
      </c>
      <c r="I254" s="92" t="s">
        <v>687</v>
      </c>
    </row>
    <row r="255" spans="1:9" ht="22.05" customHeight="1">
      <c r="A255" s="93">
        <v>1</v>
      </c>
      <c r="B255" s="94" t="s">
        <v>808</v>
      </c>
      <c r="C255" s="95"/>
      <c r="D255" s="96">
        <v>4</v>
      </c>
      <c r="E255" s="97">
        <v>18000</v>
      </c>
      <c r="F255" s="94"/>
      <c r="G255" s="94"/>
      <c r="H255" s="97">
        <v>72000</v>
      </c>
      <c r="I255" s="98" t="s">
        <v>711</v>
      </c>
    </row>
    <row r="256" spans="1:9" ht="22.05" customHeight="1">
      <c r="A256" s="68">
        <v>2</v>
      </c>
      <c r="B256" s="69" t="s">
        <v>809</v>
      </c>
      <c r="C256" s="86"/>
      <c r="D256" s="99">
        <v>4</v>
      </c>
      <c r="E256" s="71">
        <v>7000</v>
      </c>
      <c r="F256" s="69"/>
      <c r="G256" s="69"/>
      <c r="H256" s="71">
        <v>28000</v>
      </c>
      <c r="I256" s="90" t="s">
        <v>711</v>
      </c>
    </row>
    <row r="257" spans="1:9" ht="22.05" customHeight="1">
      <c r="A257" s="93">
        <v>3</v>
      </c>
      <c r="B257" s="94" t="s">
        <v>810</v>
      </c>
      <c r="C257" s="95"/>
      <c r="D257" s="96">
        <v>4</v>
      </c>
      <c r="E257" s="97">
        <v>5000</v>
      </c>
      <c r="F257" s="94"/>
      <c r="G257" s="94"/>
      <c r="H257" s="97">
        <v>20000</v>
      </c>
      <c r="I257" s="98" t="s">
        <v>711</v>
      </c>
    </row>
    <row r="258" spans="1:9">
      <c r="A258" s="398" t="s">
        <v>714</v>
      </c>
      <c r="B258" s="399"/>
      <c r="C258" s="399"/>
      <c r="D258" s="399"/>
      <c r="E258" s="399"/>
      <c r="F258" s="399"/>
      <c r="G258" s="400"/>
      <c r="H258" s="74">
        <v>120000</v>
      </c>
      <c r="I258" s="75"/>
    </row>
    <row r="259" spans="1:9">
      <c r="A259" s="419" t="s">
        <v>715</v>
      </c>
      <c r="B259" s="420"/>
      <c r="C259" s="420"/>
      <c r="D259" s="420"/>
      <c r="E259" s="420"/>
      <c r="F259" s="420"/>
      <c r="G259" s="420"/>
      <c r="H259" s="420"/>
      <c r="I259" s="421"/>
    </row>
    <row r="260" spans="1:9" ht="24" customHeight="1">
      <c r="A260" s="100"/>
      <c r="B260" s="404" t="s">
        <v>716</v>
      </c>
      <c r="C260" s="405"/>
      <c r="D260" s="406"/>
      <c r="E260" s="407" t="s">
        <v>811</v>
      </c>
      <c r="F260" s="408"/>
      <c r="G260" s="408"/>
      <c r="H260" s="408"/>
      <c r="I260" s="409"/>
    </row>
    <row r="261" spans="1:9" ht="24" customHeight="1">
      <c r="A261" s="100"/>
      <c r="B261" s="404" t="s">
        <v>718</v>
      </c>
      <c r="C261" s="405"/>
      <c r="D261" s="406"/>
      <c r="E261" s="407" t="s">
        <v>719</v>
      </c>
      <c r="F261" s="408"/>
      <c r="G261" s="408"/>
      <c r="H261" s="408"/>
      <c r="I261" s="409"/>
    </row>
    <row r="262" spans="1:9" ht="24" customHeight="1">
      <c r="A262" s="100"/>
      <c r="B262" s="404" t="s">
        <v>720</v>
      </c>
      <c r="C262" s="405"/>
      <c r="D262" s="406"/>
      <c r="E262" s="407" t="s">
        <v>757</v>
      </c>
      <c r="F262" s="408"/>
      <c r="G262" s="408"/>
      <c r="H262" s="408"/>
      <c r="I262" s="409"/>
    </row>
    <row r="263" spans="1:9" ht="24" customHeight="1">
      <c r="A263" s="100"/>
      <c r="B263" s="404" t="s">
        <v>722</v>
      </c>
      <c r="C263" s="405"/>
      <c r="D263" s="406"/>
      <c r="E263" s="407" t="s">
        <v>812</v>
      </c>
      <c r="F263" s="408"/>
      <c r="G263" s="408"/>
      <c r="H263" s="408"/>
      <c r="I263" s="409"/>
    </row>
    <row r="264" spans="1:9" ht="24" customHeight="1">
      <c r="A264" s="100"/>
      <c r="B264" s="404" t="s">
        <v>724</v>
      </c>
      <c r="C264" s="405"/>
      <c r="D264" s="406"/>
      <c r="E264" s="407" t="s">
        <v>813</v>
      </c>
      <c r="F264" s="408"/>
      <c r="G264" s="408"/>
      <c r="H264" s="408"/>
      <c r="I264" s="409"/>
    </row>
    <row r="265" spans="1:9" ht="24" customHeight="1">
      <c r="A265" s="100"/>
      <c r="B265" s="404" t="s">
        <v>726</v>
      </c>
      <c r="C265" s="405"/>
      <c r="D265" s="406"/>
      <c r="E265" s="407" t="s">
        <v>727</v>
      </c>
      <c r="F265" s="408"/>
      <c r="G265" s="408"/>
      <c r="H265" s="408"/>
      <c r="I265" s="409"/>
    </row>
    <row r="266" spans="1:9">
      <c r="A266" s="398" t="s">
        <v>728</v>
      </c>
      <c r="B266" s="399"/>
      <c r="C266" s="399"/>
      <c r="D266" s="399"/>
      <c r="E266" s="399"/>
      <c r="F266" s="399"/>
      <c r="G266" s="400"/>
      <c r="H266" s="74">
        <v>32000</v>
      </c>
      <c r="I266" s="75"/>
    </row>
    <row r="267" spans="1:9">
      <c r="A267" s="410" t="s">
        <v>729</v>
      </c>
      <c r="B267" s="411"/>
      <c r="C267" s="411"/>
      <c r="D267" s="411"/>
      <c r="E267" s="411"/>
      <c r="F267" s="411"/>
      <c r="G267" s="411"/>
      <c r="H267" s="411"/>
      <c r="I267" s="412"/>
    </row>
    <row r="268" spans="1:9" ht="19.95" customHeight="1">
      <c r="A268" s="413" t="s">
        <v>730</v>
      </c>
      <c r="B268" s="414"/>
      <c r="C268" s="414"/>
      <c r="D268" s="414"/>
      <c r="E268" s="414"/>
      <c r="F268" s="415"/>
      <c r="G268" s="101" t="s">
        <v>731</v>
      </c>
      <c r="H268" s="102">
        <v>18119.849999999999</v>
      </c>
      <c r="I268" s="103"/>
    </row>
    <row r="269" spans="1:9" ht="19.95" customHeight="1">
      <c r="A269" s="413" t="s">
        <v>732</v>
      </c>
      <c r="B269" s="414"/>
      <c r="C269" s="414"/>
      <c r="D269" s="414"/>
      <c r="E269" s="414"/>
      <c r="F269" s="415"/>
      <c r="G269" s="101" t="s">
        <v>733</v>
      </c>
      <c r="H269" s="102">
        <v>12079.9</v>
      </c>
      <c r="I269" s="103"/>
    </row>
    <row r="270" spans="1:9">
      <c r="A270" s="398" t="s">
        <v>734</v>
      </c>
      <c r="B270" s="399"/>
      <c r="C270" s="399"/>
      <c r="D270" s="399"/>
      <c r="E270" s="399"/>
      <c r="F270" s="399"/>
      <c r="G270" s="400"/>
      <c r="H270" s="74">
        <v>30199.75</v>
      </c>
      <c r="I270" s="75"/>
    </row>
    <row r="271" spans="1:9">
      <c r="A271" s="15"/>
      <c r="B271" s="15"/>
      <c r="C271" s="15"/>
      <c r="D271" s="15"/>
      <c r="E271" s="15"/>
      <c r="F271" s="59"/>
      <c r="G271" s="59"/>
      <c r="H271" s="15"/>
      <c r="I271" s="59"/>
    </row>
    <row r="272" spans="1:9">
      <c r="A272" s="401" t="s">
        <v>181</v>
      </c>
      <c r="B272" s="402"/>
      <c r="C272" s="402"/>
      <c r="D272" s="402"/>
      <c r="E272" s="402"/>
      <c r="F272" s="402"/>
      <c r="G272" s="403"/>
      <c r="H272" s="104">
        <v>327620</v>
      </c>
      <c r="I272" s="105"/>
    </row>
    <row r="273" spans="1:9">
      <c r="A273" s="401" t="s">
        <v>182</v>
      </c>
      <c r="B273" s="402"/>
      <c r="C273" s="402"/>
      <c r="D273" s="402"/>
      <c r="E273" s="402"/>
      <c r="F273" s="402"/>
      <c r="G273" s="403"/>
      <c r="H273" s="104">
        <v>124375</v>
      </c>
      <c r="I273" s="105"/>
    </row>
    <row r="274" spans="1:9">
      <c r="A274" s="401" t="s">
        <v>714</v>
      </c>
      <c r="B274" s="402"/>
      <c r="C274" s="402"/>
      <c r="D274" s="402"/>
      <c r="E274" s="402"/>
      <c r="F274" s="402"/>
      <c r="G274" s="403"/>
      <c r="H274" s="104">
        <v>120000</v>
      </c>
      <c r="I274" s="105"/>
    </row>
    <row r="275" spans="1:9">
      <c r="A275" s="401" t="s">
        <v>728</v>
      </c>
      <c r="B275" s="402"/>
      <c r="C275" s="402"/>
      <c r="D275" s="402"/>
      <c r="E275" s="402"/>
      <c r="F275" s="402"/>
      <c r="G275" s="403"/>
      <c r="H275" s="104">
        <v>32000</v>
      </c>
      <c r="I275" s="105"/>
    </row>
    <row r="276" spans="1:9">
      <c r="A276" s="401" t="s">
        <v>734</v>
      </c>
      <c r="B276" s="402"/>
      <c r="C276" s="402"/>
      <c r="D276" s="402"/>
      <c r="E276" s="402"/>
      <c r="F276" s="402"/>
      <c r="G276" s="403"/>
      <c r="H276" s="104">
        <v>30199.75</v>
      </c>
      <c r="I276" s="105"/>
    </row>
    <row r="277" spans="1:9" ht="48">
      <c r="A277" s="380" t="s">
        <v>794</v>
      </c>
      <c r="B277" s="381"/>
      <c r="C277" s="381"/>
      <c r="D277" s="381"/>
      <c r="E277" s="381"/>
      <c r="F277" s="381"/>
      <c r="G277" s="382"/>
      <c r="H277" s="106">
        <v>-309203.78000000003</v>
      </c>
      <c r="I277" s="98" t="s">
        <v>736</v>
      </c>
    </row>
    <row r="278" spans="1:9" ht="22.05" customHeight="1">
      <c r="A278" s="369" t="s">
        <v>737</v>
      </c>
      <c r="B278" s="370"/>
      <c r="C278" s="370"/>
      <c r="D278" s="370"/>
      <c r="E278" s="370"/>
      <c r="F278" s="370"/>
      <c r="G278" s="371"/>
      <c r="H278" s="107">
        <v>324990.96999999997</v>
      </c>
      <c r="I278" s="108" t="s">
        <v>56</v>
      </c>
    </row>
    <row r="279" spans="1:9" ht="21.75" customHeight="1">
      <c r="A279" s="369" t="s">
        <v>2171</v>
      </c>
      <c r="B279" s="370"/>
      <c r="C279" s="370"/>
      <c r="D279" s="370"/>
      <c r="E279" s="370"/>
      <c r="F279" s="370"/>
      <c r="G279" s="371"/>
      <c r="H279" s="107">
        <v>443613</v>
      </c>
      <c r="I279" s="108"/>
    </row>
    <row r="280" spans="1:9">
      <c r="A280" s="15"/>
      <c r="B280" s="15"/>
      <c r="C280" s="15"/>
      <c r="D280" s="15"/>
      <c r="E280" s="15"/>
      <c r="F280" s="59"/>
      <c r="G280" s="59"/>
      <c r="H280" s="15"/>
      <c r="I280" s="59"/>
    </row>
    <row r="281" spans="1:9">
      <c r="A281" s="383" t="s">
        <v>738</v>
      </c>
      <c r="B281" s="384"/>
      <c r="C281" s="384"/>
      <c r="D281" s="384"/>
      <c r="E281" s="384"/>
      <c r="F281" s="384"/>
      <c r="G281" s="384"/>
      <c r="H281" s="384"/>
      <c r="I281" s="385"/>
    </row>
    <row r="282" spans="1:9" ht="90" customHeight="1">
      <c r="A282" s="386" t="s">
        <v>814</v>
      </c>
      <c r="B282" s="387"/>
      <c r="C282" s="387"/>
      <c r="D282" s="387"/>
      <c r="E282" s="387"/>
      <c r="F282" s="387"/>
      <c r="G282" s="387"/>
      <c r="H282" s="387"/>
      <c r="I282" s="388"/>
    </row>
    <row r="283" spans="1:9">
      <c r="A283" s="389"/>
      <c r="B283" s="390"/>
      <c r="C283" s="390"/>
      <c r="D283" s="390"/>
      <c r="E283" s="390"/>
      <c r="F283" s="390"/>
      <c r="G283" s="390"/>
      <c r="H283" s="390"/>
      <c r="I283" s="391"/>
    </row>
    <row r="284" spans="1:9">
      <c r="A284" s="389"/>
      <c r="B284" s="390"/>
      <c r="C284" s="390"/>
      <c r="D284" s="390"/>
      <c r="E284" s="390"/>
      <c r="F284" s="390"/>
      <c r="G284" s="390"/>
      <c r="H284" s="390"/>
      <c r="I284" s="391"/>
    </row>
    <row r="285" spans="1:9">
      <c r="A285" s="389"/>
      <c r="B285" s="390"/>
      <c r="C285" s="390"/>
      <c r="D285" s="390"/>
      <c r="E285" s="390"/>
      <c r="F285" s="390"/>
      <c r="G285" s="390"/>
      <c r="H285" s="390"/>
      <c r="I285" s="391"/>
    </row>
    <row r="286" spans="1:9">
      <c r="A286" s="392"/>
      <c r="B286" s="393"/>
      <c r="C286" s="393"/>
      <c r="D286" s="393"/>
      <c r="E286" s="393"/>
      <c r="F286" s="393"/>
      <c r="G286" s="393"/>
      <c r="H286" s="393"/>
      <c r="I286" s="394"/>
    </row>
    <row r="287" spans="1:9">
      <c r="A287" s="15"/>
      <c r="B287" s="15"/>
      <c r="C287" s="15"/>
      <c r="D287" s="15"/>
      <c r="E287" s="15"/>
      <c r="F287" s="59"/>
      <c r="G287" s="59"/>
      <c r="H287" s="15"/>
      <c r="I287" s="59"/>
    </row>
    <row r="288" spans="1:9" ht="28.05" customHeight="1">
      <c r="A288" s="395" t="s">
        <v>740</v>
      </c>
      <c r="B288" s="396"/>
      <c r="C288" s="396"/>
      <c r="D288" s="396"/>
      <c r="E288" s="396"/>
      <c r="F288" s="396"/>
      <c r="G288" s="396"/>
      <c r="H288" s="396"/>
      <c r="I288" s="397"/>
    </row>
    <row r="293" spans="1:9" ht="22.05" customHeight="1">
      <c r="A293" s="436" t="s">
        <v>667</v>
      </c>
      <c r="B293" s="437"/>
      <c r="C293" s="437"/>
      <c r="D293" s="437"/>
      <c r="E293" s="437"/>
      <c r="F293" s="437"/>
      <c r="G293" s="437"/>
      <c r="H293" s="437"/>
      <c r="I293" s="438"/>
    </row>
    <row r="294" spans="1:9">
      <c r="A294" s="431" t="s">
        <v>668</v>
      </c>
      <c r="B294" s="432"/>
      <c r="C294" s="433" t="s">
        <v>669</v>
      </c>
      <c r="D294" s="434"/>
      <c r="E294" s="434"/>
      <c r="F294" s="434"/>
      <c r="G294" s="434"/>
      <c r="H294" s="434"/>
      <c r="I294" s="435"/>
    </row>
    <row r="295" spans="1:9">
      <c r="A295" s="58" t="s">
        <v>670</v>
      </c>
      <c r="B295" s="422" t="s">
        <v>815</v>
      </c>
      <c r="C295" s="423"/>
      <c r="D295" s="58" t="s">
        <v>672</v>
      </c>
      <c r="E295" s="422" t="s">
        <v>816</v>
      </c>
      <c r="F295" s="424"/>
      <c r="G295" s="424"/>
      <c r="H295" s="424"/>
      <c r="I295" s="423"/>
    </row>
    <row r="296" spans="1:9">
      <c r="A296" s="58" t="s">
        <v>674</v>
      </c>
      <c r="B296" s="422" t="s">
        <v>14</v>
      </c>
      <c r="C296" s="423"/>
      <c r="D296" s="58" t="s">
        <v>675</v>
      </c>
      <c r="E296" s="422" t="s">
        <v>676</v>
      </c>
      <c r="F296" s="424"/>
      <c r="G296" s="424"/>
      <c r="H296" s="424"/>
      <c r="I296" s="423"/>
    </row>
    <row r="297" spans="1:9">
      <c r="A297" s="58" t="s">
        <v>677</v>
      </c>
      <c r="B297" s="422" t="s">
        <v>678</v>
      </c>
      <c r="C297" s="423"/>
      <c r="D297" s="58" t="s">
        <v>679</v>
      </c>
      <c r="E297" s="422" t="s">
        <v>680</v>
      </c>
      <c r="F297" s="424"/>
      <c r="G297" s="424"/>
      <c r="H297" s="424"/>
      <c r="I297" s="423"/>
    </row>
    <row r="298" spans="1:9">
      <c r="A298" s="15"/>
      <c r="B298" s="15"/>
      <c r="C298" s="15"/>
      <c r="D298" s="15"/>
      <c r="E298" s="15"/>
      <c r="F298" s="59"/>
      <c r="G298" s="59"/>
      <c r="H298" s="15"/>
      <c r="I298" s="59"/>
    </row>
    <row r="299" spans="1:9" ht="13.95" customHeight="1">
      <c r="A299" s="60" t="s">
        <v>681</v>
      </c>
      <c r="B299" s="60" t="s">
        <v>114</v>
      </c>
      <c r="C299" s="60" t="s">
        <v>56</v>
      </c>
      <c r="D299" s="60" t="s">
        <v>682</v>
      </c>
      <c r="E299" s="60" t="s">
        <v>683</v>
      </c>
      <c r="F299" s="61" t="s">
        <v>817</v>
      </c>
      <c r="G299" s="61" t="s">
        <v>818</v>
      </c>
      <c r="H299" s="60" t="s">
        <v>686</v>
      </c>
      <c r="I299" s="61" t="s">
        <v>687</v>
      </c>
    </row>
    <row r="300" spans="1:9">
      <c r="A300" s="425" t="s">
        <v>688</v>
      </c>
      <c r="B300" s="426"/>
      <c r="C300" s="426"/>
      <c r="D300" s="426"/>
      <c r="E300" s="426"/>
      <c r="F300" s="426"/>
      <c r="G300" s="426"/>
      <c r="H300" s="426"/>
      <c r="I300" s="427"/>
    </row>
    <row r="301" spans="1:9" ht="31.95" customHeight="1">
      <c r="A301" s="62">
        <v>1</v>
      </c>
      <c r="B301" s="63" t="s">
        <v>819</v>
      </c>
      <c r="C301" s="62" t="s">
        <v>73</v>
      </c>
      <c r="D301" s="109">
        <v>12.5</v>
      </c>
      <c r="E301" s="65">
        <v>3050</v>
      </c>
      <c r="F301" s="66">
        <v>0.08</v>
      </c>
      <c r="G301" s="67">
        <v>13.5</v>
      </c>
      <c r="H301" s="65">
        <v>41175</v>
      </c>
      <c r="I301" s="63"/>
    </row>
    <row r="302" spans="1:9" ht="31.95" customHeight="1">
      <c r="A302" s="68">
        <v>2</v>
      </c>
      <c r="B302" s="69" t="s">
        <v>820</v>
      </c>
      <c r="C302" s="68" t="s">
        <v>73</v>
      </c>
      <c r="D302" s="110">
        <v>8</v>
      </c>
      <c r="E302" s="71">
        <v>3200</v>
      </c>
      <c r="F302" s="72">
        <v>0.08</v>
      </c>
      <c r="G302" s="73">
        <v>8.64</v>
      </c>
      <c r="H302" s="71">
        <v>27648</v>
      </c>
      <c r="I302" s="69"/>
    </row>
    <row r="303" spans="1:9" ht="31.95" customHeight="1">
      <c r="A303" s="62">
        <v>3</v>
      </c>
      <c r="B303" s="63" t="s">
        <v>821</v>
      </c>
      <c r="C303" s="62" t="s">
        <v>73</v>
      </c>
      <c r="D303" s="109">
        <v>0.4</v>
      </c>
      <c r="E303" s="65">
        <v>18500</v>
      </c>
      <c r="F303" s="66">
        <v>0.1</v>
      </c>
      <c r="G303" s="67">
        <v>0.44000000000000011</v>
      </c>
      <c r="H303" s="65">
        <v>8140.0000000000009</v>
      </c>
      <c r="I303" s="63"/>
    </row>
    <row r="304" spans="1:9" ht="31.95" customHeight="1">
      <c r="A304" s="68">
        <v>4</v>
      </c>
      <c r="B304" s="69" t="s">
        <v>822</v>
      </c>
      <c r="C304" s="68" t="s">
        <v>186</v>
      </c>
      <c r="D304" s="110">
        <v>0.12</v>
      </c>
      <c r="E304" s="71">
        <v>85000</v>
      </c>
      <c r="F304" s="72">
        <v>0.05</v>
      </c>
      <c r="G304" s="73">
        <v>0.126</v>
      </c>
      <c r="H304" s="71">
        <v>10710</v>
      </c>
      <c r="I304" s="69"/>
    </row>
    <row r="305" spans="1:9" ht="31.95" customHeight="1">
      <c r="A305" s="62">
        <v>5</v>
      </c>
      <c r="B305" s="63" t="s">
        <v>823</v>
      </c>
      <c r="C305" s="62" t="s">
        <v>186</v>
      </c>
      <c r="D305" s="109">
        <v>0.1</v>
      </c>
      <c r="E305" s="65">
        <v>72000</v>
      </c>
      <c r="F305" s="66">
        <v>0.05</v>
      </c>
      <c r="G305" s="67">
        <v>0.105</v>
      </c>
      <c r="H305" s="65">
        <v>7560.0000000000009</v>
      </c>
      <c r="I305" s="63"/>
    </row>
    <row r="306" spans="1:9" ht="31.95" customHeight="1">
      <c r="A306" s="68">
        <v>6</v>
      </c>
      <c r="B306" s="69" t="s">
        <v>824</v>
      </c>
      <c r="C306" s="68" t="s">
        <v>56</v>
      </c>
      <c r="D306" s="110">
        <v>1.5</v>
      </c>
      <c r="E306" s="71">
        <v>5500</v>
      </c>
      <c r="F306" s="72">
        <v>0</v>
      </c>
      <c r="G306" s="73">
        <v>1.5</v>
      </c>
      <c r="H306" s="71">
        <v>8250</v>
      </c>
      <c r="I306" s="69"/>
    </row>
    <row r="307" spans="1:9" ht="31.95" customHeight="1">
      <c r="A307" s="62">
        <v>7</v>
      </c>
      <c r="B307" s="63" t="s">
        <v>825</v>
      </c>
      <c r="C307" s="62" t="s">
        <v>56</v>
      </c>
      <c r="D307" s="109">
        <v>4</v>
      </c>
      <c r="E307" s="65">
        <v>3200</v>
      </c>
      <c r="F307" s="66">
        <v>0.05</v>
      </c>
      <c r="G307" s="67">
        <v>4.2</v>
      </c>
      <c r="H307" s="65">
        <v>13440</v>
      </c>
      <c r="I307" s="63"/>
    </row>
    <row r="308" spans="1:9">
      <c r="A308" s="398" t="s">
        <v>181</v>
      </c>
      <c r="B308" s="399"/>
      <c r="C308" s="399"/>
      <c r="D308" s="399"/>
      <c r="E308" s="399"/>
      <c r="F308" s="399"/>
      <c r="G308" s="400"/>
      <c r="H308" s="74">
        <v>116923</v>
      </c>
      <c r="I308" s="75"/>
    </row>
    <row r="309" spans="1:9">
      <c r="A309" s="428" t="s">
        <v>694</v>
      </c>
      <c r="B309" s="429"/>
      <c r="C309" s="429"/>
      <c r="D309" s="429"/>
      <c r="E309" s="429"/>
      <c r="F309" s="429"/>
      <c r="G309" s="429"/>
      <c r="H309" s="429"/>
      <c r="I309" s="430"/>
    </row>
    <row r="310" spans="1:9">
      <c r="A310" s="76" t="s">
        <v>681</v>
      </c>
      <c r="B310" s="76" t="s">
        <v>695</v>
      </c>
      <c r="C310" s="76" t="s">
        <v>696</v>
      </c>
      <c r="D310" s="76" t="s">
        <v>826</v>
      </c>
      <c r="E310" s="76" t="s">
        <v>827</v>
      </c>
      <c r="F310" s="77" t="s">
        <v>828</v>
      </c>
      <c r="G310" s="77" t="s">
        <v>700</v>
      </c>
      <c r="H310" s="76" t="s">
        <v>686</v>
      </c>
      <c r="I310" s="77" t="s">
        <v>829</v>
      </c>
    </row>
    <row r="311" spans="1:9" ht="28.05" customHeight="1">
      <c r="A311" s="78">
        <v>1</v>
      </c>
      <c r="B311" s="79" t="s">
        <v>830</v>
      </c>
      <c r="C311" s="80"/>
      <c r="D311" s="81" t="s">
        <v>831</v>
      </c>
      <c r="E311" s="82">
        <v>130000</v>
      </c>
      <c r="F311" s="83">
        <v>16250</v>
      </c>
      <c r="G311" s="111">
        <v>1.6</v>
      </c>
      <c r="H311" s="82">
        <v>26000</v>
      </c>
      <c r="I311" s="85" t="s">
        <v>832</v>
      </c>
    </row>
    <row r="312" spans="1:9" ht="28.05" customHeight="1">
      <c r="A312" s="68">
        <v>2</v>
      </c>
      <c r="B312" s="69" t="s">
        <v>785</v>
      </c>
      <c r="C312" s="86"/>
      <c r="D312" s="87" t="s">
        <v>831</v>
      </c>
      <c r="E312" s="71">
        <v>70000</v>
      </c>
      <c r="F312" s="88">
        <v>8750</v>
      </c>
      <c r="G312" s="112">
        <v>1.6</v>
      </c>
      <c r="H312" s="71">
        <v>14000</v>
      </c>
      <c r="I312" s="90" t="s">
        <v>832</v>
      </c>
    </row>
    <row r="313" spans="1:9" ht="28.05" customHeight="1">
      <c r="A313" s="78">
        <v>3</v>
      </c>
      <c r="B313" s="79" t="s">
        <v>833</v>
      </c>
      <c r="C313" s="80"/>
      <c r="D313" s="81" t="s">
        <v>834</v>
      </c>
      <c r="E313" s="82">
        <v>90000</v>
      </c>
      <c r="F313" s="83">
        <v>11250</v>
      </c>
      <c r="G313" s="111">
        <v>0.5</v>
      </c>
      <c r="H313" s="82">
        <v>5625</v>
      </c>
      <c r="I313" s="85" t="s">
        <v>832</v>
      </c>
    </row>
    <row r="314" spans="1:9">
      <c r="A314" s="398" t="s">
        <v>182</v>
      </c>
      <c r="B314" s="399"/>
      <c r="C314" s="399"/>
      <c r="D314" s="399"/>
      <c r="E314" s="399"/>
      <c r="F314" s="399"/>
      <c r="G314" s="400"/>
      <c r="H314" s="74">
        <v>45625</v>
      </c>
      <c r="I314" s="75"/>
    </row>
    <row r="315" spans="1:9">
      <c r="A315" s="416" t="s">
        <v>707</v>
      </c>
      <c r="B315" s="417"/>
      <c r="C315" s="417"/>
      <c r="D315" s="417"/>
      <c r="E315" s="417"/>
      <c r="F315" s="417"/>
      <c r="G315" s="417"/>
      <c r="H315" s="417"/>
      <c r="I315" s="418"/>
    </row>
    <row r="316" spans="1:9">
      <c r="A316" s="91" t="s">
        <v>681</v>
      </c>
      <c r="B316" s="91" t="s">
        <v>183</v>
      </c>
      <c r="C316" s="91" t="s">
        <v>696</v>
      </c>
      <c r="D316" s="91" t="s">
        <v>700</v>
      </c>
      <c r="E316" s="91" t="s">
        <v>709</v>
      </c>
      <c r="F316" s="92" t="s">
        <v>696</v>
      </c>
      <c r="G316" s="92" t="s">
        <v>696</v>
      </c>
      <c r="H316" s="91" t="s">
        <v>686</v>
      </c>
      <c r="I316" s="92" t="s">
        <v>829</v>
      </c>
    </row>
    <row r="317" spans="1:9" ht="24" customHeight="1">
      <c r="A317" s="93">
        <v>1</v>
      </c>
      <c r="B317" s="94" t="s">
        <v>787</v>
      </c>
      <c r="C317" s="95"/>
      <c r="D317" s="113">
        <v>1.6</v>
      </c>
      <c r="E317" s="97">
        <v>12000</v>
      </c>
      <c r="F317" s="94"/>
      <c r="G317" s="94"/>
      <c r="H317" s="97">
        <v>19200</v>
      </c>
      <c r="I317" s="98" t="s">
        <v>835</v>
      </c>
    </row>
    <row r="318" spans="1:9" ht="24" customHeight="1">
      <c r="A318" s="68">
        <v>2</v>
      </c>
      <c r="B318" s="69" t="s">
        <v>788</v>
      </c>
      <c r="C318" s="86"/>
      <c r="D318" s="110">
        <v>1.6</v>
      </c>
      <c r="E318" s="71">
        <v>6000</v>
      </c>
      <c r="F318" s="69"/>
      <c r="G318" s="69"/>
      <c r="H318" s="71">
        <v>9600</v>
      </c>
      <c r="I318" s="90" t="s">
        <v>835</v>
      </c>
    </row>
    <row r="319" spans="1:9" ht="24" customHeight="1">
      <c r="A319" s="93">
        <v>3</v>
      </c>
      <c r="B319" s="94" t="s">
        <v>836</v>
      </c>
      <c r="C319" s="95"/>
      <c r="D319" s="113">
        <v>1.6</v>
      </c>
      <c r="E319" s="97">
        <v>4000</v>
      </c>
      <c r="F319" s="94"/>
      <c r="G319" s="94"/>
      <c r="H319" s="97">
        <v>6400</v>
      </c>
      <c r="I319" s="98" t="s">
        <v>835</v>
      </c>
    </row>
    <row r="320" spans="1:9">
      <c r="A320" s="398" t="s">
        <v>714</v>
      </c>
      <c r="B320" s="399"/>
      <c r="C320" s="399"/>
      <c r="D320" s="399"/>
      <c r="E320" s="399"/>
      <c r="F320" s="399"/>
      <c r="G320" s="400"/>
      <c r="H320" s="74">
        <v>35200</v>
      </c>
      <c r="I320" s="75"/>
    </row>
    <row r="321" spans="1:9">
      <c r="A321" s="419" t="s">
        <v>715</v>
      </c>
      <c r="B321" s="420"/>
      <c r="C321" s="420"/>
      <c r="D321" s="420"/>
      <c r="E321" s="420"/>
      <c r="F321" s="420"/>
      <c r="G321" s="420"/>
      <c r="H321" s="420"/>
      <c r="I321" s="421"/>
    </row>
    <row r="322" spans="1:9" ht="22.05" customHeight="1">
      <c r="A322" s="100"/>
      <c r="B322" s="404" t="s">
        <v>716</v>
      </c>
      <c r="C322" s="405"/>
      <c r="D322" s="406"/>
      <c r="E322" s="407" t="s">
        <v>837</v>
      </c>
      <c r="F322" s="408"/>
      <c r="G322" s="408"/>
      <c r="H322" s="408"/>
      <c r="I322" s="409"/>
    </row>
    <row r="323" spans="1:9" ht="22.05" customHeight="1">
      <c r="A323" s="100"/>
      <c r="B323" s="404" t="s">
        <v>718</v>
      </c>
      <c r="C323" s="405"/>
      <c r="D323" s="406"/>
      <c r="E323" s="407" t="s">
        <v>719</v>
      </c>
      <c r="F323" s="408"/>
      <c r="G323" s="408"/>
      <c r="H323" s="408"/>
      <c r="I323" s="409"/>
    </row>
    <row r="324" spans="1:9" ht="22.05" customHeight="1">
      <c r="A324" s="100"/>
      <c r="B324" s="404" t="s">
        <v>720</v>
      </c>
      <c r="C324" s="405"/>
      <c r="D324" s="406"/>
      <c r="E324" s="407" t="s">
        <v>791</v>
      </c>
      <c r="F324" s="408"/>
      <c r="G324" s="408"/>
      <c r="H324" s="408"/>
      <c r="I324" s="409"/>
    </row>
    <row r="325" spans="1:9" ht="22.05" customHeight="1">
      <c r="A325" s="100"/>
      <c r="B325" s="404" t="s">
        <v>722</v>
      </c>
      <c r="C325" s="405"/>
      <c r="D325" s="406"/>
      <c r="E325" s="407" t="s">
        <v>838</v>
      </c>
      <c r="F325" s="408"/>
      <c r="G325" s="408"/>
      <c r="H325" s="408"/>
      <c r="I325" s="409"/>
    </row>
    <row r="326" spans="1:9" ht="22.05" customHeight="1">
      <c r="A326" s="100"/>
      <c r="B326" s="404" t="s">
        <v>839</v>
      </c>
      <c r="C326" s="405"/>
      <c r="D326" s="406"/>
      <c r="E326" s="407" t="s">
        <v>840</v>
      </c>
      <c r="F326" s="408"/>
      <c r="G326" s="408"/>
      <c r="H326" s="408"/>
      <c r="I326" s="409"/>
    </row>
    <row r="327" spans="1:9" ht="22.05" customHeight="1">
      <c r="A327" s="100"/>
      <c r="B327" s="404" t="s">
        <v>726</v>
      </c>
      <c r="C327" s="405"/>
      <c r="D327" s="406"/>
      <c r="E327" s="407" t="s">
        <v>841</v>
      </c>
      <c r="F327" s="408"/>
      <c r="G327" s="408"/>
      <c r="H327" s="408"/>
      <c r="I327" s="409"/>
    </row>
    <row r="328" spans="1:9">
      <c r="A328" s="398" t="s">
        <v>728</v>
      </c>
      <c r="B328" s="399"/>
      <c r="C328" s="399"/>
      <c r="D328" s="399"/>
      <c r="E328" s="399"/>
      <c r="F328" s="399"/>
      <c r="G328" s="400"/>
      <c r="H328" s="74">
        <v>3500</v>
      </c>
      <c r="I328" s="75"/>
    </row>
    <row r="329" spans="1:9">
      <c r="A329" s="410" t="s">
        <v>729</v>
      </c>
      <c r="B329" s="411"/>
      <c r="C329" s="411"/>
      <c r="D329" s="411"/>
      <c r="E329" s="411"/>
      <c r="F329" s="411"/>
      <c r="G329" s="411"/>
      <c r="H329" s="411"/>
      <c r="I329" s="412"/>
    </row>
    <row r="330" spans="1:9" ht="19.95" customHeight="1">
      <c r="A330" s="413" t="s">
        <v>730</v>
      </c>
      <c r="B330" s="414"/>
      <c r="C330" s="414"/>
      <c r="D330" s="414"/>
      <c r="E330" s="414"/>
      <c r="F330" s="415"/>
      <c r="G330" s="101" t="s">
        <v>731</v>
      </c>
      <c r="H330" s="102">
        <v>6037.44</v>
      </c>
      <c r="I330" s="103"/>
    </row>
    <row r="331" spans="1:9" ht="19.95" customHeight="1">
      <c r="A331" s="413" t="s">
        <v>732</v>
      </c>
      <c r="B331" s="414"/>
      <c r="C331" s="414"/>
      <c r="D331" s="414"/>
      <c r="E331" s="414"/>
      <c r="F331" s="415"/>
      <c r="G331" s="101" t="s">
        <v>733</v>
      </c>
      <c r="H331" s="102">
        <v>4024.96</v>
      </c>
      <c r="I331" s="103"/>
    </row>
    <row r="332" spans="1:9">
      <c r="A332" s="398" t="s">
        <v>734</v>
      </c>
      <c r="B332" s="399"/>
      <c r="C332" s="399"/>
      <c r="D332" s="399"/>
      <c r="E332" s="399"/>
      <c r="F332" s="399"/>
      <c r="G332" s="400"/>
      <c r="H332" s="74">
        <v>10062.4</v>
      </c>
      <c r="I332" s="75"/>
    </row>
    <row r="333" spans="1:9">
      <c r="A333" s="15"/>
      <c r="B333" s="15"/>
      <c r="C333" s="15"/>
      <c r="D333" s="15"/>
      <c r="E333" s="15"/>
      <c r="F333" s="59"/>
      <c r="G333" s="59"/>
      <c r="H333" s="15"/>
      <c r="I333" s="59"/>
    </row>
    <row r="334" spans="1:9">
      <c r="A334" s="401" t="s">
        <v>181</v>
      </c>
      <c r="B334" s="402"/>
      <c r="C334" s="402"/>
      <c r="D334" s="402"/>
      <c r="E334" s="402"/>
      <c r="F334" s="402"/>
      <c r="G334" s="403"/>
      <c r="H334" s="104">
        <v>116923</v>
      </c>
      <c r="I334" s="105"/>
    </row>
    <row r="335" spans="1:9">
      <c r="A335" s="401" t="s">
        <v>182</v>
      </c>
      <c r="B335" s="402"/>
      <c r="C335" s="402"/>
      <c r="D335" s="402"/>
      <c r="E335" s="402"/>
      <c r="F335" s="402"/>
      <c r="G335" s="403"/>
      <c r="H335" s="104">
        <v>45625</v>
      </c>
      <c r="I335" s="105"/>
    </row>
    <row r="336" spans="1:9">
      <c r="A336" s="401" t="s">
        <v>714</v>
      </c>
      <c r="B336" s="402"/>
      <c r="C336" s="402"/>
      <c r="D336" s="402"/>
      <c r="E336" s="402"/>
      <c r="F336" s="402"/>
      <c r="G336" s="403"/>
      <c r="H336" s="104">
        <v>35200</v>
      </c>
      <c r="I336" s="105"/>
    </row>
    <row r="337" spans="1:9">
      <c r="A337" s="401" t="s">
        <v>728</v>
      </c>
      <c r="B337" s="402"/>
      <c r="C337" s="402"/>
      <c r="D337" s="402"/>
      <c r="E337" s="402"/>
      <c r="F337" s="402"/>
      <c r="G337" s="403"/>
      <c r="H337" s="104">
        <v>3500</v>
      </c>
      <c r="I337" s="105"/>
    </row>
    <row r="338" spans="1:9">
      <c r="A338" s="401" t="s">
        <v>734</v>
      </c>
      <c r="B338" s="402"/>
      <c r="C338" s="402"/>
      <c r="D338" s="402"/>
      <c r="E338" s="402"/>
      <c r="F338" s="402"/>
      <c r="G338" s="403"/>
      <c r="H338" s="104">
        <v>10062.4</v>
      </c>
      <c r="I338" s="105"/>
    </row>
    <row r="339" spans="1:9" ht="48">
      <c r="A339" s="380" t="s">
        <v>794</v>
      </c>
      <c r="B339" s="381"/>
      <c r="C339" s="381"/>
      <c r="D339" s="381"/>
      <c r="E339" s="381"/>
      <c r="F339" s="381"/>
      <c r="G339" s="382"/>
      <c r="H339" s="106">
        <v>-130285.75</v>
      </c>
      <c r="I339" s="98" t="s">
        <v>842</v>
      </c>
    </row>
    <row r="340" spans="1:9" ht="22.05" customHeight="1">
      <c r="A340" s="369" t="s">
        <v>737</v>
      </c>
      <c r="B340" s="370"/>
      <c r="C340" s="370"/>
      <c r="D340" s="370"/>
      <c r="E340" s="370"/>
      <c r="F340" s="370"/>
      <c r="G340" s="371"/>
      <c r="H340" s="107">
        <v>81024.649999999994</v>
      </c>
      <c r="I340" s="108" t="s">
        <v>14</v>
      </c>
    </row>
    <row r="341" spans="1:9" ht="21.75" customHeight="1">
      <c r="A341" s="369" t="s">
        <v>2171</v>
      </c>
      <c r="B341" s="370"/>
      <c r="C341" s="370"/>
      <c r="D341" s="370"/>
      <c r="E341" s="370"/>
      <c r="F341" s="370"/>
      <c r="G341" s="371"/>
      <c r="H341" s="107">
        <v>110599</v>
      </c>
      <c r="I341" s="108"/>
    </row>
    <row r="342" spans="1:9">
      <c r="A342" s="15"/>
      <c r="B342" s="15"/>
      <c r="C342" s="15"/>
      <c r="D342" s="15"/>
      <c r="E342" s="15"/>
      <c r="F342" s="59"/>
      <c r="G342" s="59"/>
      <c r="H342" s="15"/>
      <c r="I342" s="59"/>
    </row>
    <row r="343" spans="1:9">
      <c r="A343" s="383" t="s">
        <v>738</v>
      </c>
      <c r="B343" s="384"/>
      <c r="C343" s="384"/>
      <c r="D343" s="384"/>
      <c r="E343" s="384"/>
      <c r="F343" s="384"/>
      <c r="G343" s="384"/>
      <c r="H343" s="384"/>
      <c r="I343" s="385"/>
    </row>
    <row r="344" spans="1:9" ht="94.95" customHeight="1">
      <c r="A344" s="386" t="s">
        <v>843</v>
      </c>
      <c r="B344" s="387"/>
      <c r="C344" s="387"/>
      <c r="D344" s="387"/>
      <c r="E344" s="387"/>
      <c r="F344" s="387"/>
      <c r="G344" s="387"/>
      <c r="H344" s="387"/>
      <c r="I344" s="388"/>
    </row>
    <row r="345" spans="1:9">
      <c r="A345" s="389"/>
      <c r="B345" s="390"/>
      <c r="C345" s="390"/>
      <c r="D345" s="390"/>
      <c r="E345" s="390"/>
      <c r="F345" s="390"/>
      <c r="G345" s="390"/>
      <c r="H345" s="390"/>
      <c r="I345" s="391"/>
    </row>
    <row r="346" spans="1:9">
      <c r="A346" s="389"/>
      <c r="B346" s="390"/>
      <c r="C346" s="390"/>
      <c r="D346" s="390"/>
      <c r="E346" s="390"/>
      <c r="F346" s="390"/>
      <c r="G346" s="390"/>
      <c r="H346" s="390"/>
      <c r="I346" s="391"/>
    </row>
    <row r="347" spans="1:9">
      <c r="A347" s="389"/>
      <c r="B347" s="390"/>
      <c r="C347" s="390"/>
      <c r="D347" s="390"/>
      <c r="E347" s="390"/>
      <c r="F347" s="390"/>
      <c r="G347" s="390"/>
      <c r="H347" s="390"/>
      <c r="I347" s="391"/>
    </row>
    <row r="348" spans="1:9">
      <c r="A348" s="392"/>
      <c r="B348" s="393"/>
      <c r="C348" s="393"/>
      <c r="D348" s="393"/>
      <c r="E348" s="393"/>
      <c r="F348" s="393"/>
      <c r="G348" s="393"/>
      <c r="H348" s="393"/>
      <c r="I348" s="394"/>
    </row>
    <row r="349" spans="1:9">
      <c r="A349" s="15"/>
      <c r="B349" s="15"/>
      <c r="C349" s="15"/>
      <c r="D349" s="15"/>
      <c r="E349" s="15"/>
      <c r="F349" s="59"/>
      <c r="G349" s="59"/>
      <c r="H349" s="15"/>
      <c r="I349" s="59"/>
    </row>
    <row r="350" spans="1:9" ht="28.05" customHeight="1">
      <c r="A350" s="395" t="s">
        <v>844</v>
      </c>
      <c r="B350" s="396"/>
      <c r="C350" s="396"/>
      <c r="D350" s="396"/>
      <c r="E350" s="396"/>
      <c r="F350" s="396"/>
      <c r="G350" s="396"/>
      <c r="H350" s="396"/>
      <c r="I350" s="397"/>
    </row>
    <row r="353" spans="1:9" ht="22.05" customHeight="1">
      <c r="A353" s="436" t="s">
        <v>667</v>
      </c>
      <c r="B353" s="437"/>
      <c r="C353" s="437"/>
      <c r="D353" s="437"/>
      <c r="E353" s="437"/>
      <c r="F353" s="437"/>
      <c r="G353" s="437"/>
      <c r="H353" s="437"/>
      <c r="I353" s="438"/>
    </row>
    <row r="354" spans="1:9">
      <c r="A354" s="431" t="s">
        <v>668</v>
      </c>
      <c r="B354" s="432"/>
      <c r="C354" s="433" t="s">
        <v>669</v>
      </c>
      <c r="D354" s="434"/>
      <c r="E354" s="434"/>
      <c r="F354" s="434"/>
      <c r="G354" s="434"/>
      <c r="H354" s="434"/>
      <c r="I354" s="435"/>
    </row>
    <row r="355" spans="1:9">
      <c r="A355" s="58" t="s">
        <v>670</v>
      </c>
      <c r="B355" s="422" t="s">
        <v>845</v>
      </c>
      <c r="C355" s="423"/>
      <c r="D355" s="58" t="s">
        <v>672</v>
      </c>
      <c r="E355" s="422" t="s">
        <v>846</v>
      </c>
      <c r="F355" s="424"/>
      <c r="G355" s="424"/>
      <c r="H355" s="424"/>
      <c r="I355" s="423"/>
    </row>
    <row r="356" spans="1:9">
      <c r="A356" s="58" t="s">
        <v>674</v>
      </c>
      <c r="B356" s="422" t="s">
        <v>56</v>
      </c>
      <c r="C356" s="423"/>
      <c r="D356" s="58" t="s">
        <v>675</v>
      </c>
      <c r="E356" s="422" t="s">
        <v>676</v>
      </c>
      <c r="F356" s="424"/>
      <c r="G356" s="424"/>
      <c r="H356" s="424"/>
      <c r="I356" s="423"/>
    </row>
    <row r="357" spans="1:9">
      <c r="A357" s="58" t="s">
        <v>677</v>
      </c>
      <c r="B357" s="422" t="s">
        <v>678</v>
      </c>
      <c r="C357" s="423"/>
      <c r="D357" s="58" t="s">
        <v>679</v>
      </c>
      <c r="E357" s="422" t="s">
        <v>680</v>
      </c>
      <c r="F357" s="424"/>
      <c r="G357" s="424"/>
      <c r="H357" s="424"/>
      <c r="I357" s="423"/>
    </row>
    <row r="358" spans="1:9">
      <c r="A358" s="15"/>
      <c r="B358" s="15"/>
      <c r="C358" s="15"/>
      <c r="D358" s="15"/>
      <c r="E358" s="15"/>
      <c r="F358" s="59"/>
      <c r="G358" s="59"/>
      <c r="H358" s="15"/>
      <c r="I358" s="59"/>
    </row>
    <row r="359" spans="1:9" ht="13.95" customHeight="1">
      <c r="A359" s="60" t="s">
        <v>681</v>
      </c>
      <c r="B359" s="60" t="s">
        <v>114</v>
      </c>
      <c r="C359" s="60" t="s">
        <v>56</v>
      </c>
      <c r="D359" s="60" t="s">
        <v>682</v>
      </c>
      <c r="E359" s="60" t="s">
        <v>683</v>
      </c>
      <c r="F359" s="61" t="s">
        <v>817</v>
      </c>
      <c r="G359" s="61" t="s">
        <v>818</v>
      </c>
      <c r="H359" s="60" t="s">
        <v>686</v>
      </c>
      <c r="I359" s="61" t="s">
        <v>687</v>
      </c>
    </row>
    <row r="360" spans="1:9">
      <c r="A360" s="425" t="s">
        <v>688</v>
      </c>
      <c r="B360" s="426"/>
      <c r="C360" s="426"/>
      <c r="D360" s="426"/>
      <c r="E360" s="426"/>
      <c r="F360" s="426"/>
      <c r="G360" s="426"/>
      <c r="H360" s="426"/>
      <c r="I360" s="427"/>
    </row>
    <row r="361" spans="1:9" ht="31.95" customHeight="1">
      <c r="A361" s="62">
        <v>1</v>
      </c>
      <c r="B361" s="63" t="s">
        <v>847</v>
      </c>
      <c r="C361" s="62" t="s">
        <v>56</v>
      </c>
      <c r="D361" s="109">
        <v>1</v>
      </c>
      <c r="E361" s="65">
        <v>72000</v>
      </c>
      <c r="F361" s="66">
        <v>0</v>
      </c>
      <c r="G361" s="67">
        <v>1</v>
      </c>
      <c r="H361" s="65">
        <v>72000</v>
      </c>
      <c r="I361" s="63"/>
    </row>
    <row r="362" spans="1:9" ht="31.95" customHeight="1">
      <c r="A362" s="68">
        <v>2</v>
      </c>
      <c r="B362" s="69" t="s">
        <v>848</v>
      </c>
      <c r="C362" s="68" t="s">
        <v>73</v>
      </c>
      <c r="D362" s="110">
        <v>1.2</v>
      </c>
      <c r="E362" s="71">
        <v>12500</v>
      </c>
      <c r="F362" s="72">
        <v>0.08</v>
      </c>
      <c r="G362" s="73">
        <v>1.296</v>
      </c>
      <c r="H362" s="71">
        <v>16200</v>
      </c>
      <c r="I362" s="69"/>
    </row>
    <row r="363" spans="1:9" ht="31.95" customHeight="1">
      <c r="A363" s="62">
        <v>3</v>
      </c>
      <c r="B363" s="63" t="s">
        <v>849</v>
      </c>
      <c r="C363" s="62" t="s">
        <v>73</v>
      </c>
      <c r="D363" s="109">
        <v>0.15</v>
      </c>
      <c r="E363" s="65">
        <v>68000</v>
      </c>
      <c r="F363" s="66">
        <v>0.1</v>
      </c>
      <c r="G363" s="67">
        <v>0.16500000000000001</v>
      </c>
      <c r="H363" s="65">
        <v>11220</v>
      </c>
      <c r="I363" s="63"/>
    </row>
    <row r="364" spans="1:9" ht="31.95" customHeight="1">
      <c r="A364" s="68">
        <v>4</v>
      </c>
      <c r="B364" s="69" t="s">
        <v>850</v>
      </c>
      <c r="C364" s="68" t="s">
        <v>186</v>
      </c>
      <c r="D364" s="110">
        <v>0.05</v>
      </c>
      <c r="E364" s="71">
        <v>32000</v>
      </c>
      <c r="F364" s="72">
        <v>0.05</v>
      </c>
      <c r="G364" s="73">
        <v>5.2499999999999998E-2</v>
      </c>
      <c r="H364" s="71">
        <v>1680</v>
      </c>
      <c r="I364" s="69"/>
    </row>
    <row r="365" spans="1:9" ht="31.95" customHeight="1">
      <c r="A365" s="62">
        <v>5</v>
      </c>
      <c r="B365" s="63" t="s">
        <v>851</v>
      </c>
      <c r="C365" s="62" t="s">
        <v>56</v>
      </c>
      <c r="D365" s="109">
        <v>1</v>
      </c>
      <c r="E365" s="65">
        <v>7200</v>
      </c>
      <c r="F365" s="66">
        <v>0</v>
      </c>
      <c r="G365" s="67">
        <v>1</v>
      </c>
      <c r="H365" s="65">
        <v>7200</v>
      </c>
      <c r="I365" s="63"/>
    </row>
    <row r="366" spans="1:9" ht="31.95" customHeight="1">
      <c r="A366" s="68">
        <v>6</v>
      </c>
      <c r="B366" s="69" t="s">
        <v>852</v>
      </c>
      <c r="C366" s="68" t="s">
        <v>177</v>
      </c>
      <c r="D366" s="110">
        <v>1</v>
      </c>
      <c r="E366" s="71">
        <v>12000</v>
      </c>
      <c r="F366" s="72">
        <v>0.05</v>
      </c>
      <c r="G366" s="73">
        <v>1.05</v>
      </c>
      <c r="H366" s="71">
        <v>12600</v>
      </c>
      <c r="I366" s="69"/>
    </row>
    <row r="367" spans="1:9" ht="31.95" customHeight="1">
      <c r="A367" s="62">
        <v>7</v>
      </c>
      <c r="B367" s="63" t="s">
        <v>853</v>
      </c>
      <c r="C367" s="62" t="s">
        <v>56</v>
      </c>
      <c r="D367" s="109">
        <v>0.5</v>
      </c>
      <c r="E367" s="65">
        <v>9500</v>
      </c>
      <c r="F367" s="66">
        <v>0.05</v>
      </c>
      <c r="G367" s="67">
        <v>0.52500000000000002</v>
      </c>
      <c r="H367" s="65">
        <v>4987.5</v>
      </c>
      <c r="I367" s="63"/>
    </row>
    <row r="368" spans="1:9">
      <c r="A368" s="398" t="s">
        <v>181</v>
      </c>
      <c r="B368" s="399"/>
      <c r="C368" s="399"/>
      <c r="D368" s="399"/>
      <c r="E368" s="399"/>
      <c r="F368" s="399"/>
      <c r="G368" s="400"/>
      <c r="H368" s="74">
        <v>125887.5</v>
      </c>
      <c r="I368" s="75"/>
    </row>
    <row r="369" spans="1:9">
      <c r="A369" s="428" t="s">
        <v>694</v>
      </c>
      <c r="B369" s="429"/>
      <c r="C369" s="429"/>
      <c r="D369" s="429"/>
      <c r="E369" s="429"/>
      <c r="F369" s="429"/>
      <c r="G369" s="429"/>
      <c r="H369" s="429"/>
      <c r="I369" s="430"/>
    </row>
    <row r="370" spans="1:9">
      <c r="A370" s="76" t="s">
        <v>681</v>
      </c>
      <c r="B370" s="76" t="s">
        <v>695</v>
      </c>
      <c r="C370" s="76" t="s">
        <v>696</v>
      </c>
      <c r="D370" s="76" t="s">
        <v>826</v>
      </c>
      <c r="E370" s="76" t="s">
        <v>827</v>
      </c>
      <c r="F370" s="77" t="s">
        <v>828</v>
      </c>
      <c r="G370" s="77" t="s">
        <v>700</v>
      </c>
      <c r="H370" s="76" t="s">
        <v>686</v>
      </c>
      <c r="I370" s="77" t="s">
        <v>829</v>
      </c>
    </row>
    <row r="371" spans="1:9" ht="28.05" customHeight="1">
      <c r="A371" s="78">
        <v>1</v>
      </c>
      <c r="B371" s="79" t="s">
        <v>854</v>
      </c>
      <c r="C371" s="80"/>
      <c r="D371" s="81" t="s">
        <v>855</v>
      </c>
      <c r="E371" s="82">
        <v>140000</v>
      </c>
      <c r="F371" s="83">
        <v>17500</v>
      </c>
      <c r="G371" s="111">
        <v>1.33</v>
      </c>
      <c r="H371" s="82">
        <v>23275</v>
      </c>
      <c r="I371" s="85" t="s">
        <v>832</v>
      </c>
    </row>
    <row r="372" spans="1:9" ht="28.05" customHeight="1">
      <c r="A372" s="68">
        <v>2</v>
      </c>
      <c r="B372" s="69" t="s">
        <v>785</v>
      </c>
      <c r="C372" s="86"/>
      <c r="D372" s="87" t="s">
        <v>855</v>
      </c>
      <c r="E372" s="71">
        <v>70000</v>
      </c>
      <c r="F372" s="88">
        <v>8750</v>
      </c>
      <c r="G372" s="112">
        <v>1.33</v>
      </c>
      <c r="H372" s="71">
        <v>11637.5</v>
      </c>
      <c r="I372" s="90" t="s">
        <v>832</v>
      </c>
    </row>
    <row r="373" spans="1:9">
      <c r="A373" s="398" t="s">
        <v>182</v>
      </c>
      <c r="B373" s="399"/>
      <c r="C373" s="399"/>
      <c r="D373" s="399"/>
      <c r="E373" s="399"/>
      <c r="F373" s="399"/>
      <c r="G373" s="400"/>
      <c r="H373" s="74">
        <v>34912.5</v>
      </c>
      <c r="I373" s="75"/>
    </row>
    <row r="374" spans="1:9">
      <c r="A374" s="416" t="s">
        <v>707</v>
      </c>
      <c r="B374" s="417"/>
      <c r="C374" s="417"/>
      <c r="D374" s="417"/>
      <c r="E374" s="417"/>
      <c r="F374" s="417"/>
      <c r="G374" s="417"/>
      <c r="H374" s="417"/>
      <c r="I374" s="418"/>
    </row>
    <row r="375" spans="1:9">
      <c r="A375" s="91" t="s">
        <v>681</v>
      </c>
      <c r="B375" s="91" t="s">
        <v>183</v>
      </c>
      <c r="C375" s="91" t="s">
        <v>696</v>
      </c>
      <c r="D375" s="91" t="s">
        <v>700</v>
      </c>
      <c r="E375" s="91" t="s">
        <v>709</v>
      </c>
      <c r="F375" s="92" t="s">
        <v>696</v>
      </c>
      <c r="G375" s="92" t="s">
        <v>696</v>
      </c>
      <c r="H375" s="91" t="s">
        <v>686</v>
      </c>
      <c r="I375" s="92" t="s">
        <v>829</v>
      </c>
    </row>
    <row r="376" spans="1:9" ht="24" customHeight="1">
      <c r="A376" s="93">
        <v>1</v>
      </c>
      <c r="B376" s="94" t="s">
        <v>856</v>
      </c>
      <c r="C376" s="95"/>
      <c r="D376" s="113">
        <v>1.33</v>
      </c>
      <c r="E376" s="97">
        <v>18000</v>
      </c>
      <c r="F376" s="94"/>
      <c r="G376" s="94"/>
      <c r="H376" s="97">
        <v>23940</v>
      </c>
      <c r="I376" s="98" t="s">
        <v>835</v>
      </c>
    </row>
    <row r="377" spans="1:9" ht="24" customHeight="1">
      <c r="A377" s="68">
        <v>2</v>
      </c>
      <c r="B377" s="69" t="s">
        <v>857</v>
      </c>
      <c r="C377" s="86"/>
      <c r="D377" s="110">
        <v>1.33</v>
      </c>
      <c r="E377" s="71">
        <v>4500</v>
      </c>
      <c r="F377" s="69"/>
      <c r="G377" s="69"/>
      <c r="H377" s="71">
        <v>5985</v>
      </c>
      <c r="I377" s="90" t="s">
        <v>835</v>
      </c>
    </row>
    <row r="378" spans="1:9">
      <c r="A378" s="398" t="s">
        <v>714</v>
      </c>
      <c r="B378" s="399"/>
      <c r="C378" s="399"/>
      <c r="D378" s="399"/>
      <c r="E378" s="399"/>
      <c r="F378" s="399"/>
      <c r="G378" s="400"/>
      <c r="H378" s="74">
        <v>29925</v>
      </c>
      <c r="I378" s="75"/>
    </row>
    <row r="379" spans="1:9">
      <c r="A379" s="419" t="s">
        <v>715</v>
      </c>
      <c r="B379" s="420"/>
      <c r="C379" s="420"/>
      <c r="D379" s="420"/>
      <c r="E379" s="420"/>
      <c r="F379" s="420"/>
      <c r="G379" s="420"/>
      <c r="H379" s="420"/>
      <c r="I379" s="421"/>
    </row>
    <row r="380" spans="1:9" ht="22.05" customHeight="1">
      <c r="A380" s="100"/>
      <c r="B380" s="404" t="s">
        <v>716</v>
      </c>
      <c r="C380" s="405"/>
      <c r="D380" s="406"/>
      <c r="E380" s="407" t="s">
        <v>858</v>
      </c>
      <c r="F380" s="408"/>
      <c r="G380" s="408"/>
      <c r="H380" s="408"/>
      <c r="I380" s="409"/>
    </row>
    <row r="381" spans="1:9" ht="22.05" customHeight="1">
      <c r="A381" s="100"/>
      <c r="B381" s="404" t="s">
        <v>718</v>
      </c>
      <c r="C381" s="405"/>
      <c r="D381" s="406"/>
      <c r="E381" s="407" t="s">
        <v>719</v>
      </c>
      <c r="F381" s="408"/>
      <c r="G381" s="408"/>
      <c r="H381" s="408"/>
      <c r="I381" s="409"/>
    </row>
    <row r="382" spans="1:9" ht="22.05" customHeight="1">
      <c r="A382" s="100"/>
      <c r="B382" s="404" t="s">
        <v>720</v>
      </c>
      <c r="C382" s="405"/>
      <c r="D382" s="406"/>
      <c r="E382" s="407" t="s">
        <v>859</v>
      </c>
      <c r="F382" s="408"/>
      <c r="G382" s="408"/>
      <c r="H382" s="408"/>
      <c r="I382" s="409"/>
    </row>
    <row r="383" spans="1:9" ht="22.05" customHeight="1">
      <c r="A383" s="100"/>
      <c r="B383" s="404" t="s">
        <v>722</v>
      </c>
      <c r="C383" s="405"/>
      <c r="D383" s="406"/>
      <c r="E383" s="407" t="s">
        <v>860</v>
      </c>
      <c r="F383" s="408"/>
      <c r="G383" s="408"/>
      <c r="H383" s="408"/>
      <c r="I383" s="409"/>
    </row>
    <row r="384" spans="1:9" ht="22.05" customHeight="1">
      <c r="A384" s="100"/>
      <c r="B384" s="404" t="s">
        <v>839</v>
      </c>
      <c r="C384" s="405"/>
      <c r="D384" s="406"/>
      <c r="E384" s="407" t="s">
        <v>861</v>
      </c>
      <c r="F384" s="408"/>
      <c r="G384" s="408"/>
      <c r="H384" s="408"/>
      <c r="I384" s="409"/>
    </row>
    <row r="385" spans="1:9" ht="22.05" customHeight="1">
      <c r="A385" s="100"/>
      <c r="B385" s="404" t="s">
        <v>726</v>
      </c>
      <c r="C385" s="405"/>
      <c r="D385" s="406"/>
      <c r="E385" s="407" t="s">
        <v>841</v>
      </c>
      <c r="F385" s="408"/>
      <c r="G385" s="408"/>
      <c r="H385" s="408"/>
      <c r="I385" s="409"/>
    </row>
    <row r="386" spans="1:9">
      <c r="A386" s="398" t="s">
        <v>728</v>
      </c>
      <c r="B386" s="399"/>
      <c r="C386" s="399"/>
      <c r="D386" s="399"/>
      <c r="E386" s="399"/>
      <c r="F386" s="399"/>
      <c r="G386" s="400"/>
      <c r="H386" s="74">
        <v>5500</v>
      </c>
      <c r="I386" s="75"/>
    </row>
    <row r="387" spans="1:9">
      <c r="A387" s="410" t="s">
        <v>729</v>
      </c>
      <c r="B387" s="411"/>
      <c r="C387" s="411"/>
      <c r="D387" s="411"/>
      <c r="E387" s="411"/>
      <c r="F387" s="411"/>
      <c r="G387" s="411"/>
      <c r="H387" s="411"/>
      <c r="I387" s="412"/>
    </row>
    <row r="388" spans="1:9" ht="19.95" customHeight="1">
      <c r="A388" s="413" t="s">
        <v>730</v>
      </c>
      <c r="B388" s="414"/>
      <c r="C388" s="414"/>
      <c r="D388" s="414"/>
      <c r="E388" s="414"/>
      <c r="F388" s="415"/>
      <c r="G388" s="101" t="s">
        <v>731</v>
      </c>
      <c r="H388" s="102">
        <v>5886.75</v>
      </c>
      <c r="I388" s="103"/>
    </row>
    <row r="389" spans="1:9" ht="19.95" customHeight="1">
      <c r="A389" s="413" t="s">
        <v>732</v>
      </c>
      <c r="B389" s="414"/>
      <c r="C389" s="414"/>
      <c r="D389" s="414"/>
      <c r="E389" s="414"/>
      <c r="F389" s="415"/>
      <c r="G389" s="101" t="s">
        <v>733</v>
      </c>
      <c r="H389" s="102">
        <v>3924.5</v>
      </c>
      <c r="I389" s="103"/>
    </row>
    <row r="390" spans="1:9">
      <c r="A390" s="398" t="s">
        <v>734</v>
      </c>
      <c r="B390" s="399"/>
      <c r="C390" s="399"/>
      <c r="D390" s="399"/>
      <c r="E390" s="399"/>
      <c r="F390" s="399"/>
      <c r="G390" s="400"/>
      <c r="H390" s="74">
        <v>9811.25</v>
      </c>
      <c r="I390" s="75"/>
    </row>
    <row r="391" spans="1:9">
      <c r="A391" s="15"/>
      <c r="B391" s="15"/>
      <c r="C391" s="15"/>
      <c r="D391" s="15"/>
      <c r="E391" s="15"/>
      <c r="F391" s="59"/>
      <c r="G391" s="59"/>
      <c r="H391" s="15"/>
      <c r="I391" s="59"/>
    </row>
    <row r="392" spans="1:9">
      <c r="A392" s="401" t="s">
        <v>181</v>
      </c>
      <c r="B392" s="402"/>
      <c r="C392" s="402"/>
      <c r="D392" s="402"/>
      <c r="E392" s="402"/>
      <c r="F392" s="402"/>
      <c r="G392" s="403"/>
      <c r="H392" s="104">
        <v>125887.5</v>
      </c>
      <c r="I392" s="105"/>
    </row>
    <row r="393" spans="1:9">
      <c r="A393" s="401" t="s">
        <v>182</v>
      </c>
      <c r="B393" s="402"/>
      <c r="C393" s="402"/>
      <c r="D393" s="402"/>
      <c r="E393" s="402"/>
      <c r="F393" s="402"/>
      <c r="G393" s="403"/>
      <c r="H393" s="104">
        <v>34912.5</v>
      </c>
      <c r="I393" s="105"/>
    </row>
    <row r="394" spans="1:9">
      <c r="A394" s="401" t="s">
        <v>714</v>
      </c>
      <c r="B394" s="402"/>
      <c r="C394" s="402"/>
      <c r="D394" s="402"/>
      <c r="E394" s="402"/>
      <c r="F394" s="402"/>
      <c r="G394" s="403"/>
      <c r="H394" s="104">
        <v>29925</v>
      </c>
      <c r="I394" s="105"/>
    </row>
    <row r="395" spans="1:9">
      <c r="A395" s="401" t="s">
        <v>728</v>
      </c>
      <c r="B395" s="402"/>
      <c r="C395" s="402"/>
      <c r="D395" s="402"/>
      <c r="E395" s="402"/>
      <c r="F395" s="402"/>
      <c r="G395" s="403"/>
      <c r="H395" s="104">
        <v>5500</v>
      </c>
      <c r="I395" s="105"/>
    </row>
    <row r="396" spans="1:9">
      <c r="A396" s="401" t="s">
        <v>734</v>
      </c>
      <c r="B396" s="402"/>
      <c r="C396" s="402"/>
      <c r="D396" s="402"/>
      <c r="E396" s="402"/>
      <c r="F396" s="402"/>
      <c r="G396" s="403"/>
      <c r="H396" s="104">
        <v>9811.25</v>
      </c>
      <c r="I396" s="105"/>
    </row>
    <row r="397" spans="1:9" ht="48">
      <c r="A397" s="380" t="s">
        <v>794</v>
      </c>
      <c r="B397" s="381"/>
      <c r="C397" s="381"/>
      <c r="D397" s="381"/>
      <c r="E397" s="381"/>
      <c r="F397" s="381"/>
      <c r="G397" s="382"/>
      <c r="H397" s="106">
        <v>-70384</v>
      </c>
      <c r="I397" s="98" t="s">
        <v>842</v>
      </c>
    </row>
    <row r="398" spans="1:9" ht="22.05" customHeight="1">
      <c r="A398" s="369" t="s">
        <v>737</v>
      </c>
      <c r="B398" s="370"/>
      <c r="C398" s="370"/>
      <c r="D398" s="370"/>
      <c r="E398" s="370"/>
      <c r="F398" s="370"/>
      <c r="G398" s="371"/>
      <c r="H398" s="107">
        <v>135652.25</v>
      </c>
      <c r="I398" s="108" t="s">
        <v>56</v>
      </c>
    </row>
    <row r="399" spans="1:9" ht="21.75" customHeight="1">
      <c r="A399" s="369" t="s">
        <v>2171</v>
      </c>
      <c r="B399" s="370"/>
      <c r="C399" s="370"/>
      <c r="D399" s="370"/>
      <c r="E399" s="370"/>
      <c r="F399" s="370"/>
      <c r="G399" s="371"/>
      <c r="H399" s="107">
        <v>185165</v>
      </c>
      <c r="I399" s="108"/>
    </row>
    <row r="400" spans="1:9">
      <c r="A400" s="15"/>
      <c r="B400" s="15"/>
      <c r="C400" s="15"/>
      <c r="D400" s="15"/>
      <c r="E400" s="15"/>
      <c r="F400" s="59"/>
      <c r="G400" s="59"/>
      <c r="H400" s="15"/>
      <c r="I400" s="59"/>
    </row>
    <row r="401" spans="1:9">
      <c r="A401" s="383" t="s">
        <v>738</v>
      </c>
      <c r="B401" s="384"/>
      <c r="C401" s="384"/>
      <c r="D401" s="384"/>
      <c r="E401" s="384"/>
      <c r="F401" s="384"/>
      <c r="G401" s="384"/>
      <c r="H401" s="384"/>
      <c r="I401" s="385"/>
    </row>
    <row r="402" spans="1:9" ht="94.95" customHeight="1">
      <c r="A402" s="386" t="s">
        <v>862</v>
      </c>
      <c r="B402" s="387"/>
      <c r="C402" s="387"/>
      <c r="D402" s="387"/>
      <c r="E402" s="387"/>
      <c r="F402" s="387"/>
      <c r="G402" s="387"/>
      <c r="H402" s="387"/>
      <c r="I402" s="388"/>
    </row>
    <row r="403" spans="1:9">
      <c r="A403" s="389"/>
      <c r="B403" s="390"/>
      <c r="C403" s="390"/>
      <c r="D403" s="390"/>
      <c r="E403" s="390"/>
      <c r="F403" s="390"/>
      <c r="G403" s="390"/>
      <c r="H403" s="390"/>
      <c r="I403" s="391"/>
    </row>
    <row r="404" spans="1:9">
      <c r="A404" s="389"/>
      <c r="B404" s="390"/>
      <c r="C404" s="390"/>
      <c r="D404" s="390"/>
      <c r="E404" s="390"/>
      <c r="F404" s="390"/>
      <c r="G404" s="390"/>
      <c r="H404" s="390"/>
      <c r="I404" s="391"/>
    </row>
    <row r="405" spans="1:9">
      <c r="A405" s="389"/>
      <c r="B405" s="390"/>
      <c r="C405" s="390"/>
      <c r="D405" s="390"/>
      <c r="E405" s="390"/>
      <c r="F405" s="390"/>
      <c r="G405" s="390"/>
      <c r="H405" s="390"/>
      <c r="I405" s="391"/>
    </row>
    <row r="406" spans="1:9">
      <c r="A406" s="392"/>
      <c r="B406" s="393"/>
      <c r="C406" s="393"/>
      <c r="D406" s="393"/>
      <c r="E406" s="393"/>
      <c r="F406" s="393"/>
      <c r="G406" s="393"/>
      <c r="H406" s="393"/>
      <c r="I406" s="394"/>
    </row>
    <row r="407" spans="1:9">
      <c r="A407" s="15"/>
      <c r="B407" s="15"/>
      <c r="C407" s="15"/>
      <c r="D407" s="15"/>
      <c r="E407" s="15"/>
      <c r="F407" s="59"/>
      <c r="G407" s="59"/>
      <c r="H407" s="15"/>
      <c r="I407" s="59"/>
    </row>
    <row r="408" spans="1:9" ht="28.05" customHeight="1">
      <c r="A408" s="395" t="s">
        <v>844</v>
      </c>
      <c r="B408" s="396"/>
      <c r="C408" s="396"/>
      <c r="D408" s="396"/>
      <c r="E408" s="396"/>
      <c r="F408" s="396"/>
      <c r="G408" s="396"/>
      <c r="H408" s="396"/>
      <c r="I408" s="397"/>
    </row>
    <row r="411" spans="1:9" ht="22.05" customHeight="1">
      <c r="A411" s="436" t="s">
        <v>667</v>
      </c>
      <c r="B411" s="437"/>
      <c r="C411" s="437"/>
      <c r="D411" s="437"/>
      <c r="E411" s="437"/>
      <c r="F411" s="437"/>
      <c r="G411" s="437"/>
      <c r="H411" s="437"/>
      <c r="I411" s="438"/>
    </row>
    <row r="412" spans="1:9">
      <c r="A412" s="431" t="s">
        <v>668</v>
      </c>
      <c r="B412" s="432"/>
      <c r="C412" s="433" t="s">
        <v>669</v>
      </c>
      <c r="D412" s="434"/>
      <c r="E412" s="434"/>
      <c r="F412" s="434"/>
      <c r="G412" s="434"/>
      <c r="H412" s="434"/>
      <c r="I412" s="435"/>
    </row>
    <row r="413" spans="1:9">
      <c r="A413" s="58" t="s">
        <v>670</v>
      </c>
      <c r="B413" s="422" t="s">
        <v>863</v>
      </c>
      <c r="C413" s="423"/>
      <c r="D413" s="58" t="s">
        <v>672</v>
      </c>
      <c r="E413" s="422" t="s">
        <v>864</v>
      </c>
      <c r="F413" s="424"/>
      <c r="G413" s="424"/>
      <c r="H413" s="424"/>
      <c r="I413" s="423"/>
    </row>
    <row r="414" spans="1:9">
      <c r="A414" s="58" t="s">
        <v>674</v>
      </c>
      <c r="B414" s="422" t="s">
        <v>56</v>
      </c>
      <c r="C414" s="423"/>
      <c r="D414" s="58" t="s">
        <v>675</v>
      </c>
      <c r="E414" s="422" t="s">
        <v>676</v>
      </c>
      <c r="F414" s="424"/>
      <c r="G414" s="424"/>
      <c r="H414" s="424"/>
      <c r="I414" s="423"/>
    </row>
    <row r="415" spans="1:9">
      <c r="A415" s="58" t="s">
        <v>677</v>
      </c>
      <c r="B415" s="422" t="s">
        <v>678</v>
      </c>
      <c r="C415" s="423"/>
      <c r="D415" s="58" t="s">
        <v>679</v>
      </c>
      <c r="E415" s="422" t="s">
        <v>680</v>
      </c>
      <c r="F415" s="424"/>
      <c r="G415" s="424"/>
      <c r="H415" s="424"/>
      <c r="I415" s="423"/>
    </row>
    <row r="416" spans="1:9">
      <c r="A416" s="15"/>
      <c r="B416" s="15"/>
      <c r="C416" s="15"/>
      <c r="D416" s="15"/>
      <c r="E416" s="15"/>
      <c r="F416" s="59"/>
      <c r="G416" s="59"/>
      <c r="H416" s="15"/>
      <c r="I416" s="59"/>
    </row>
    <row r="417" spans="1:9" ht="13.95" customHeight="1">
      <c r="A417" s="60" t="s">
        <v>681</v>
      </c>
      <c r="B417" s="60" t="s">
        <v>114</v>
      </c>
      <c r="C417" s="60" t="s">
        <v>56</v>
      </c>
      <c r="D417" s="60" t="s">
        <v>682</v>
      </c>
      <c r="E417" s="60" t="s">
        <v>683</v>
      </c>
      <c r="F417" s="61" t="s">
        <v>817</v>
      </c>
      <c r="G417" s="61" t="s">
        <v>818</v>
      </c>
      <c r="H417" s="60" t="s">
        <v>686</v>
      </c>
      <c r="I417" s="61" t="s">
        <v>687</v>
      </c>
    </row>
    <row r="418" spans="1:9">
      <c r="A418" s="425" t="s">
        <v>688</v>
      </c>
      <c r="B418" s="426"/>
      <c r="C418" s="426"/>
      <c r="D418" s="426"/>
      <c r="E418" s="426"/>
      <c r="F418" s="426"/>
      <c r="G418" s="426"/>
      <c r="H418" s="426"/>
      <c r="I418" s="427"/>
    </row>
    <row r="419" spans="1:9" ht="31.95" customHeight="1">
      <c r="A419" s="62">
        <v>1</v>
      </c>
      <c r="B419" s="63" t="s">
        <v>865</v>
      </c>
      <c r="C419" s="62" t="s">
        <v>56</v>
      </c>
      <c r="D419" s="109">
        <v>1</v>
      </c>
      <c r="E419" s="65">
        <v>16800000</v>
      </c>
      <c r="F419" s="66">
        <v>0</v>
      </c>
      <c r="G419" s="67">
        <v>1</v>
      </c>
      <c r="H419" s="65">
        <v>16800000</v>
      </c>
      <c r="I419" s="63"/>
    </row>
    <row r="420" spans="1:9" ht="31.95" customHeight="1">
      <c r="A420" s="68">
        <v>2</v>
      </c>
      <c r="B420" s="69" t="s">
        <v>866</v>
      </c>
      <c r="C420" s="68" t="s">
        <v>14</v>
      </c>
      <c r="D420" s="110">
        <v>8</v>
      </c>
      <c r="E420" s="71">
        <v>85000</v>
      </c>
      <c r="F420" s="72">
        <v>0.05</v>
      </c>
      <c r="G420" s="73">
        <v>8.4</v>
      </c>
      <c r="H420" s="71">
        <v>714000</v>
      </c>
      <c r="I420" s="69"/>
    </row>
    <row r="421" spans="1:9" ht="31.95" customHeight="1">
      <c r="A421" s="62">
        <v>3</v>
      </c>
      <c r="B421" s="63" t="s">
        <v>867</v>
      </c>
      <c r="C421" s="62" t="s">
        <v>56</v>
      </c>
      <c r="D421" s="109">
        <v>1</v>
      </c>
      <c r="E421" s="65">
        <v>420000</v>
      </c>
      <c r="F421" s="66">
        <v>0</v>
      </c>
      <c r="G421" s="67">
        <v>1</v>
      </c>
      <c r="H421" s="65">
        <v>420000</v>
      </c>
      <c r="I421" s="63"/>
    </row>
    <row r="422" spans="1:9" ht="31.95" customHeight="1">
      <c r="A422" s="68">
        <v>4</v>
      </c>
      <c r="B422" s="69" t="s">
        <v>868</v>
      </c>
      <c r="C422" s="68" t="s">
        <v>56</v>
      </c>
      <c r="D422" s="110">
        <v>1</v>
      </c>
      <c r="E422" s="71">
        <v>380000</v>
      </c>
      <c r="F422" s="72">
        <v>0</v>
      </c>
      <c r="G422" s="73">
        <v>1</v>
      </c>
      <c r="H422" s="71">
        <v>380000</v>
      </c>
      <c r="I422" s="69"/>
    </row>
    <row r="423" spans="1:9" ht="31.95" customHeight="1">
      <c r="A423" s="62">
        <v>5</v>
      </c>
      <c r="B423" s="63" t="s">
        <v>869</v>
      </c>
      <c r="C423" s="62" t="s">
        <v>56</v>
      </c>
      <c r="D423" s="109">
        <v>1</v>
      </c>
      <c r="E423" s="65">
        <v>85000</v>
      </c>
      <c r="F423" s="66">
        <v>0</v>
      </c>
      <c r="G423" s="67">
        <v>1</v>
      </c>
      <c r="H423" s="65">
        <v>85000</v>
      </c>
      <c r="I423" s="63"/>
    </row>
    <row r="424" spans="1:9" ht="31.95" customHeight="1">
      <c r="A424" s="68">
        <v>6</v>
      </c>
      <c r="B424" s="69" t="s">
        <v>870</v>
      </c>
      <c r="C424" s="68" t="s">
        <v>56</v>
      </c>
      <c r="D424" s="110">
        <v>1</v>
      </c>
      <c r="E424" s="71">
        <v>3200000</v>
      </c>
      <c r="F424" s="72">
        <v>0</v>
      </c>
      <c r="G424" s="73">
        <v>1</v>
      </c>
      <c r="H424" s="71">
        <v>3200000</v>
      </c>
      <c r="I424" s="69"/>
    </row>
    <row r="425" spans="1:9" ht="31.95" customHeight="1">
      <c r="A425" s="62">
        <v>7</v>
      </c>
      <c r="B425" s="63" t="s">
        <v>871</v>
      </c>
      <c r="C425" s="62" t="s">
        <v>56</v>
      </c>
      <c r="D425" s="109">
        <v>1</v>
      </c>
      <c r="E425" s="65">
        <v>850000</v>
      </c>
      <c r="F425" s="66">
        <v>0</v>
      </c>
      <c r="G425" s="67">
        <v>1</v>
      </c>
      <c r="H425" s="65">
        <v>850000</v>
      </c>
      <c r="I425" s="63"/>
    </row>
    <row r="426" spans="1:9" ht="31.95" customHeight="1">
      <c r="A426" s="68">
        <v>8</v>
      </c>
      <c r="B426" s="69" t="s">
        <v>872</v>
      </c>
      <c r="C426" s="68" t="s">
        <v>14</v>
      </c>
      <c r="D426" s="110">
        <v>25</v>
      </c>
      <c r="E426" s="71">
        <v>9800</v>
      </c>
      <c r="F426" s="72">
        <v>0.05</v>
      </c>
      <c r="G426" s="73">
        <v>26.25</v>
      </c>
      <c r="H426" s="71">
        <v>257250</v>
      </c>
      <c r="I426" s="69"/>
    </row>
    <row r="427" spans="1:9" ht="31.95" customHeight="1">
      <c r="A427" s="62">
        <v>9</v>
      </c>
      <c r="B427" s="63" t="s">
        <v>873</v>
      </c>
      <c r="C427" s="62" t="s">
        <v>14</v>
      </c>
      <c r="D427" s="109">
        <v>15</v>
      </c>
      <c r="E427" s="65">
        <v>8500</v>
      </c>
      <c r="F427" s="66">
        <v>0.05</v>
      </c>
      <c r="G427" s="67">
        <v>15.75</v>
      </c>
      <c r="H427" s="65">
        <v>133875</v>
      </c>
      <c r="I427" s="63"/>
    </row>
    <row r="428" spans="1:9" ht="31.95" customHeight="1">
      <c r="A428" s="68">
        <v>10</v>
      </c>
      <c r="B428" s="69" t="s">
        <v>874</v>
      </c>
      <c r="C428" s="68" t="s">
        <v>186</v>
      </c>
      <c r="D428" s="110">
        <v>1</v>
      </c>
      <c r="E428" s="71">
        <v>85000</v>
      </c>
      <c r="F428" s="72">
        <v>0.05</v>
      </c>
      <c r="G428" s="73">
        <v>1.05</v>
      </c>
      <c r="H428" s="71">
        <v>89250</v>
      </c>
      <c r="I428" s="69"/>
    </row>
    <row r="429" spans="1:9" ht="31.95" customHeight="1">
      <c r="A429" s="62">
        <v>11</v>
      </c>
      <c r="B429" s="63" t="s">
        <v>875</v>
      </c>
      <c r="C429" s="62" t="s">
        <v>186</v>
      </c>
      <c r="D429" s="109">
        <v>1</v>
      </c>
      <c r="E429" s="65">
        <v>22000</v>
      </c>
      <c r="F429" s="66">
        <v>0</v>
      </c>
      <c r="G429" s="67">
        <v>1</v>
      </c>
      <c r="H429" s="65">
        <v>22000</v>
      </c>
      <c r="I429" s="63"/>
    </row>
    <row r="430" spans="1:9">
      <c r="A430" s="398" t="s">
        <v>181</v>
      </c>
      <c r="B430" s="399"/>
      <c r="C430" s="399"/>
      <c r="D430" s="399"/>
      <c r="E430" s="399"/>
      <c r="F430" s="399"/>
      <c r="G430" s="400"/>
      <c r="H430" s="74">
        <v>22951375</v>
      </c>
      <c r="I430" s="75"/>
    </row>
    <row r="431" spans="1:9">
      <c r="A431" s="428" t="s">
        <v>694</v>
      </c>
      <c r="B431" s="429"/>
      <c r="C431" s="429"/>
      <c r="D431" s="429"/>
      <c r="E431" s="429"/>
      <c r="F431" s="429"/>
      <c r="G431" s="429"/>
      <c r="H431" s="429"/>
      <c r="I431" s="430"/>
    </row>
    <row r="432" spans="1:9">
      <c r="A432" s="76" t="s">
        <v>681</v>
      </c>
      <c r="B432" s="76" t="s">
        <v>695</v>
      </c>
      <c r="C432" s="76" t="s">
        <v>696</v>
      </c>
      <c r="D432" s="76" t="s">
        <v>826</v>
      </c>
      <c r="E432" s="76" t="s">
        <v>827</v>
      </c>
      <c r="F432" s="77" t="s">
        <v>828</v>
      </c>
      <c r="G432" s="77" t="s">
        <v>700</v>
      </c>
      <c r="H432" s="76" t="s">
        <v>686</v>
      </c>
      <c r="I432" s="77" t="s">
        <v>829</v>
      </c>
    </row>
    <row r="433" spans="1:9" ht="28.05" customHeight="1">
      <c r="A433" s="78">
        <v>1</v>
      </c>
      <c r="B433" s="79" t="s">
        <v>876</v>
      </c>
      <c r="C433" s="80"/>
      <c r="D433" s="81" t="s">
        <v>877</v>
      </c>
      <c r="E433" s="82">
        <v>350000</v>
      </c>
      <c r="F433" s="83">
        <v>43750</v>
      </c>
      <c r="G433" s="111">
        <v>8</v>
      </c>
      <c r="H433" s="82">
        <v>350000</v>
      </c>
      <c r="I433" s="85" t="s">
        <v>832</v>
      </c>
    </row>
    <row r="434" spans="1:9" ht="28.05" customHeight="1">
      <c r="A434" s="68">
        <v>2</v>
      </c>
      <c r="B434" s="69" t="s">
        <v>878</v>
      </c>
      <c r="C434" s="86"/>
      <c r="D434" s="87" t="s">
        <v>877</v>
      </c>
      <c r="E434" s="71">
        <v>160000</v>
      </c>
      <c r="F434" s="88">
        <v>20000</v>
      </c>
      <c r="G434" s="112">
        <v>8</v>
      </c>
      <c r="H434" s="71">
        <v>160000</v>
      </c>
      <c r="I434" s="90" t="s">
        <v>832</v>
      </c>
    </row>
    <row r="435" spans="1:9" ht="28.05" customHeight="1">
      <c r="A435" s="78">
        <v>3</v>
      </c>
      <c r="B435" s="79" t="s">
        <v>879</v>
      </c>
      <c r="C435" s="80"/>
      <c r="D435" s="81" t="s">
        <v>877</v>
      </c>
      <c r="E435" s="82">
        <v>150000</v>
      </c>
      <c r="F435" s="83">
        <v>18750</v>
      </c>
      <c r="G435" s="111">
        <v>8</v>
      </c>
      <c r="H435" s="82">
        <v>150000</v>
      </c>
      <c r="I435" s="85" t="s">
        <v>832</v>
      </c>
    </row>
    <row r="436" spans="1:9" ht="28.05" customHeight="1">
      <c r="A436" s="68">
        <v>4</v>
      </c>
      <c r="B436" s="69" t="s">
        <v>880</v>
      </c>
      <c r="C436" s="86"/>
      <c r="D436" s="87" t="s">
        <v>877</v>
      </c>
      <c r="E436" s="71">
        <v>120000</v>
      </c>
      <c r="F436" s="88">
        <v>15000</v>
      </c>
      <c r="G436" s="112">
        <v>4</v>
      </c>
      <c r="H436" s="71">
        <v>60000</v>
      </c>
      <c r="I436" s="90" t="s">
        <v>832</v>
      </c>
    </row>
    <row r="437" spans="1:9" ht="28.05" customHeight="1">
      <c r="A437" s="78">
        <v>5</v>
      </c>
      <c r="B437" s="79" t="s">
        <v>881</v>
      </c>
      <c r="C437" s="80"/>
      <c r="D437" s="81" t="s">
        <v>877</v>
      </c>
      <c r="E437" s="82">
        <v>68000</v>
      </c>
      <c r="F437" s="83">
        <v>8500</v>
      </c>
      <c r="G437" s="111">
        <v>8</v>
      </c>
      <c r="H437" s="82">
        <v>68000</v>
      </c>
      <c r="I437" s="85" t="s">
        <v>832</v>
      </c>
    </row>
    <row r="438" spans="1:9">
      <c r="A438" s="398" t="s">
        <v>182</v>
      </c>
      <c r="B438" s="399"/>
      <c r="C438" s="399"/>
      <c r="D438" s="399"/>
      <c r="E438" s="399"/>
      <c r="F438" s="399"/>
      <c r="G438" s="400"/>
      <c r="H438" s="74">
        <v>788000</v>
      </c>
      <c r="I438" s="75"/>
    </row>
    <row r="439" spans="1:9">
      <c r="A439" s="416" t="s">
        <v>707</v>
      </c>
      <c r="B439" s="417"/>
      <c r="C439" s="417"/>
      <c r="D439" s="417"/>
      <c r="E439" s="417"/>
      <c r="F439" s="417"/>
      <c r="G439" s="417"/>
      <c r="H439" s="417"/>
      <c r="I439" s="418"/>
    </row>
    <row r="440" spans="1:9">
      <c r="A440" s="91" t="s">
        <v>681</v>
      </c>
      <c r="B440" s="91" t="s">
        <v>183</v>
      </c>
      <c r="C440" s="91" t="s">
        <v>696</v>
      </c>
      <c r="D440" s="91" t="s">
        <v>700</v>
      </c>
      <c r="E440" s="91" t="s">
        <v>709</v>
      </c>
      <c r="F440" s="92" t="s">
        <v>696</v>
      </c>
      <c r="G440" s="92" t="s">
        <v>696</v>
      </c>
      <c r="H440" s="91" t="s">
        <v>686</v>
      </c>
      <c r="I440" s="92" t="s">
        <v>829</v>
      </c>
    </row>
    <row r="441" spans="1:9" ht="24" customHeight="1">
      <c r="A441" s="93">
        <v>1</v>
      </c>
      <c r="B441" s="94" t="s">
        <v>882</v>
      </c>
      <c r="C441" s="95"/>
      <c r="D441" s="113">
        <v>2</v>
      </c>
      <c r="E441" s="97">
        <v>85000</v>
      </c>
      <c r="F441" s="94"/>
      <c r="G441" s="94"/>
      <c r="H441" s="97">
        <v>170000</v>
      </c>
      <c r="I441" s="98" t="s">
        <v>835</v>
      </c>
    </row>
    <row r="442" spans="1:9" ht="24" customHeight="1">
      <c r="A442" s="68">
        <v>2</v>
      </c>
      <c r="B442" s="69" t="s">
        <v>883</v>
      </c>
      <c r="C442" s="86"/>
      <c r="D442" s="110">
        <v>2</v>
      </c>
      <c r="E442" s="71">
        <v>12000</v>
      </c>
      <c r="F442" s="69"/>
      <c r="G442" s="69"/>
      <c r="H442" s="71">
        <v>24000</v>
      </c>
      <c r="I442" s="90" t="s">
        <v>835</v>
      </c>
    </row>
    <row r="443" spans="1:9" ht="24" customHeight="1">
      <c r="A443" s="93">
        <v>3</v>
      </c>
      <c r="B443" s="94" t="s">
        <v>884</v>
      </c>
      <c r="C443" s="95"/>
      <c r="D443" s="113">
        <v>4</v>
      </c>
      <c r="E443" s="97">
        <v>15000</v>
      </c>
      <c r="F443" s="94"/>
      <c r="G443" s="94"/>
      <c r="H443" s="97">
        <v>60000</v>
      </c>
      <c r="I443" s="98" t="s">
        <v>835</v>
      </c>
    </row>
    <row r="444" spans="1:9" ht="24" customHeight="1">
      <c r="A444" s="68">
        <v>4</v>
      </c>
      <c r="B444" s="69" t="s">
        <v>885</v>
      </c>
      <c r="C444" s="86"/>
      <c r="D444" s="110">
        <v>4</v>
      </c>
      <c r="E444" s="71">
        <v>12000</v>
      </c>
      <c r="F444" s="69"/>
      <c r="G444" s="69"/>
      <c r="H444" s="71">
        <v>48000</v>
      </c>
      <c r="I444" s="90" t="s">
        <v>835</v>
      </c>
    </row>
    <row r="445" spans="1:9" ht="24" customHeight="1">
      <c r="A445" s="93">
        <v>5</v>
      </c>
      <c r="B445" s="94" t="s">
        <v>755</v>
      </c>
      <c r="C445" s="95"/>
      <c r="D445" s="113">
        <v>8</v>
      </c>
      <c r="E445" s="97">
        <v>5000</v>
      </c>
      <c r="F445" s="94"/>
      <c r="G445" s="94"/>
      <c r="H445" s="97">
        <v>40000</v>
      </c>
      <c r="I445" s="98" t="s">
        <v>835</v>
      </c>
    </row>
    <row r="446" spans="1:9">
      <c r="A446" s="398" t="s">
        <v>714</v>
      </c>
      <c r="B446" s="399"/>
      <c r="C446" s="399"/>
      <c r="D446" s="399"/>
      <c r="E446" s="399"/>
      <c r="F446" s="399"/>
      <c r="G446" s="400"/>
      <c r="H446" s="74">
        <v>342000</v>
      </c>
      <c r="I446" s="75"/>
    </row>
    <row r="447" spans="1:9">
      <c r="A447" s="419" t="s">
        <v>715</v>
      </c>
      <c r="B447" s="420"/>
      <c r="C447" s="420"/>
      <c r="D447" s="420"/>
      <c r="E447" s="420"/>
      <c r="F447" s="420"/>
      <c r="G447" s="420"/>
      <c r="H447" s="420"/>
      <c r="I447" s="421"/>
    </row>
    <row r="448" spans="1:9" ht="22.05" customHeight="1">
      <c r="A448" s="100"/>
      <c r="B448" s="404" t="s">
        <v>716</v>
      </c>
      <c r="C448" s="405"/>
      <c r="D448" s="406"/>
      <c r="E448" s="407" t="s">
        <v>886</v>
      </c>
      <c r="F448" s="408"/>
      <c r="G448" s="408"/>
      <c r="H448" s="408"/>
      <c r="I448" s="409"/>
    </row>
    <row r="449" spans="1:9" ht="22.05" customHeight="1">
      <c r="A449" s="100"/>
      <c r="B449" s="404" t="s">
        <v>718</v>
      </c>
      <c r="C449" s="405"/>
      <c r="D449" s="406"/>
      <c r="E449" s="407" t="s">
        <v>719</v>
      </c>
      <c r="F449" s="408"/>
      <c r="G449" s="408"/>
      <c r="H449" s="408"/>
      <c r="I449" s="409"/>
    </row>
    <row r="450" spans="1:9" ht="22.05" customHeight="1">
      <c r="A450" s="100"/>
      <c r="B450" s="404" t="s">
        <v>720</v>
      </c>
      <c r="C450" s="405"/>
      <c r="D450" s="406"/>
      <c r="E450" s="407" t="s">
        <v>887</v>
      </c>
      <c r="F450" s="408"/>
      <c r="G450" s="408"/>
      <c r="H450" s="408"/>
      <c r="I450" s="409"/>
    </row>
    <row r="451" spans="1:9" ht="22.05" customHeight="1">
      <c r="A451" s="100"/>
      <c r="B451" s="404" t="s">
        <v>722</v>
      </c>
      <c r="C451" s="405"/>
      <c r="D451" s="406"/>
      <c r="E451" s="407" t="s">
        <v>888</v>
      </c>
      <c r="F451" s="408"/>
      <c r="G451" s="408"/>
      <c r="H451" s="408"/>
      <c r="I451" s="409"/>
    </row>
    <row r="452" spans="1:9" ht="22.05" customHeight="1">
      <c r="A452" s="100"/>
      <c r="B452" s="404" t="s">
        <v>839</v>
      </c>
      <c r="C452" s="405"/>
      <c r="D452" s="406"/>
      <c r="E452" s="407" t="s">
        <v>889</v>
      </c>
      <c r="F452" s="408"/>
      <c r="G452" s="408"/>
      <c r="H452" s="408"/>
      <c r="I452" s="409"/>
    </row>
    <row r="453" spans="1:9" ht="22.05" customHeight="1">
      <c r="A453" s="100"/>
      <c r="B453" s="404" t="s">
        <v>726</v>
      </c>
      <c r="C453" s="405"/>
      <c r="D453" s="406"/>
      <c r="E453" s="407" t="s">
        <v>841</v>
      </c>
      <c r="F453" s="408"/>
      <c r="G453" s="408"/>
      <c r="H453" s="408"/>
      <c r="I453" s="409"/>
    </row>
    <row r="454" spans="1:9">
      <c r="A454" s="398" t="s">
        <v>728</v>
      </c>
      <c r="B454" s="399"/>
      <c r="C454" s="399"/>
      <c r="D454" s="399"/>
      <c r="E454" s="399"/>
      <c r="F454" s="399"/>
      <c r="G454" s="400"/>
      <c r="H454" s="74">
        <v>380000</v>
      </c>
      <c r="I454" s="75"/>
    </row>
    <row r="455" spans="1:9">
      <c r="A455" s="410" t="s">
        <v>729</v>
      </c>
      <c r="B455" s="411"/>
      <c r="C455" s="411"/>
      <c r="D455" s="411"/>
      <c r="E455" s="411"/>
      <c r="F455" s="411"/>
      <c r="G455" s="411"/>
      <c r="H455" s="411"/>
      <c r="I455" s="412"/>
    </row>
    <row r="456" spans="1:9" ht="19.95" customHeight="1">
      <c r="A456" s="413" t="s">
        <v>730</v>
      </c>
      <c r="B456" s="414"/>
      <c r="C456" s="414"/>
      <c r="D456" s="414"/>
      <c r="E456" s="414"/>
      <c r="F456" s="415"/>
      <c r="G456" s="101" t="s">
        <v>731</v>
      </c>
      <c r="H456" s="102">
        <v>733841.25</v>
      </c>
      <c r="I456" s="103"/>
    </row>
    <row r="457" spans="1:9" ht="19.95" customHeight="1">
      <c r="A457" s="413" t="s">
        <v>732</v>
      </c>
      <c r="B457" s="414"/>
      <c r="C457" s="414"/>
      <c r="D457" s="414"/>
      <c r="E457" s="414"/>
      <c r="F457" s="415"/>
      <c r="G457" s="101" t="s">
        <v>733</v>
      </c>
      <c r="H457" s="102">
        <v>489227.5</v>
      </c>
      <c r="I457" s="103"/>
    </row>
    <row r="458" spans="1:9">
      <c r="A458" s="398" t="s">
        <v>734</v>
      </c>
      <c r="B458" s="399"/>
      <c r="C458" s="399"/>
      <c r="D458" s="399"/>
      <c r="E458" s="399"/>
      <c r="F458" s="399"/>
      <c r="G458" s="400"/>
      <c r="H458" s="74">
        <v>1223068.75</v>
      </c>
      <c r="I458" s="75"/>
    </row>
    <row r="459" spans="1:9">
      <c r="A459" s="15"/>
      <c r="B459" s="15"/>
      <c r="C459" s="15"/>
      <c r="D459" s="15"/>
      <c r="E459" s="15"/>
      <c r="F459" s="59"/>
      <c r="G459" s="59"/>
      <c r="H459" s="15"/>
      <c r="I459" s="59"/>
    </row>
    <row r="460" spans="1:9">
      <c r="A460" s="401" t="s">
        <v>181</v>
      </c>
      <c r="B460" s="402"/>
      <c r="C460" s="402"/>
      <c r="D460" s="402"/>
      <c r="E460" s="402"/>
      <c r="F460" s="402"/>
      <c r="G460" s="403"/>
      <c r="H460" s="104">
        <v>22951375</v>
      </c>
      <c r="I460" s="105"/>
    </row>
    <row r="461" spans="1:9">
      <c r="A461" s="401" t="s">
        <v>182</v>
      </c>
      <c r="B461" s="402"/>
      <c r="C461" s="402"/>
      <c r="D461" s="402"/>
      <c r="E461" s="402"/>
      <c r="F461" s="402"/>
      <c r="G461" s="403"/>
      <c r="H461" s="104">
        <v>788000</v>
      </c>
      <c r="I461" s="105"/>
    </row>
    <row r="462" spans="1:9">
      <c r="A462" s="401" t="s">
        <v>714</v>
      </c>
      <c r="B462" s="402"/>
      <c r="C462" s="402"/>
      <c r="D462" s="402"/>
      <c r="E462" s="402"/>
      <c r="F462" s="402"/>
      <c r="G462" s="403"/>
      <c r="H462" s="104">
        <v>342000</v>
      </c>
      <c r="I462" s="105"/>
    </row>
    <row r="463" spans="1:9">
      <c r="A463" s="401" t="s">
        <v>728</v>
      </c>
      <c r="B463" s="402"/>
      <c r="C463" s="402"/>
      <c r="D463" s="402"/>
      <c r="E463" s="402"/>
      <c r="F463" s="402"/>
      <c r="G463" s="403"/>
      <c r="H463" s="104">
        <v>380000</v>
      </c>
      <c r="I463" s="105"/>
    </row>
    <row r="464" spans="1:9">
      <c r="A464" s="401" t="s">
        <v>734</v>
      </c>
      <c r="B464" s="402"/>
      <c r="C464" s="402"/>
      <c r="D464" s="402"/>
      <c r="E464" s="402"/>
      <c r="F464" s="402"/>
      <c r="G464" s="403"/>
      <c r="H464" s="104">
        <v>1223068.75</v>
      </c>
      <c r="I464" s="105"/>
    </row>
    <row r="465" spans="1:9" ht="48">
      <c r="A465" s="380" t="s">
        <v>794</v>
      </c>
      <c r="B465" s="381"/>
      <c r="C465" s="381"/>
      <c r="D465" s="381"/>
      <c r="E465" s="381"/>
      <c r="F465" s="381"/>
      <c r="G465" s="382"/>
      <c r="H465" s="106">
        <v>-684443.75</v>
      </c>
      <c r="I465" s="98" t="s">
        <v>842</v>
      </c>
    </row>
    <row r="466" spans="1:9" ht="22.05" customHeight="1">
      <c r="A466" s="369" t="s">
        <v>737</v>
      </c>
      <c r="B466" s="370"/>
      <c r="C466" s="370"/>
      <c r="D466" s="370"/>
      <c r="E466" s="370"/>
      <c r="F466" s="370"/>
      <c r="G466" s="371"/>
      <c r="H466" s="107">
        <v>25000000</v>
      </c>
      <c r="I466" s="108" t="s">
        <v>56</v>
      </c>
    </row>
    <row r="467" spans="1:9" ht="21.75" customHeight="1">
      <c r="A467" s="369" t="s">
        <v>2171</v>
      </c>
      <c r="B467" s="370"/>
      <c r="C467" s="370"/>
      <c r="D467" s="370"/>
      <c r="E467" s="370"/>
      <c r="F467" s="370"/>
      <c r="G467" s="371"/>
      <c r="H467" s="107">
        <v>34125000</v>
      </c>
      <c r="I467" s="108"/>
    </row>
    <row r="468" spans="1:9">
      <c r="A468" s="15"/>
      <c r="B468" s="15"/>
      <c r="C468" s="15"/>
      <c r="D468" s="15"/>
      <c r="E468" s="15"/>
      <c r="F468" s="59"/>
      <c r="G468" s="59"/>
      <c r="H468" s="15"/>
      <c r="I468" s="59"/>
    </row>
    <row r="469" spans="1:9">
      <c r="A469" s="383" t="s">
        <v>738</v>
      </c>
      <c r="B469" s="384"/>
      <c r="C469" s="384"/>
      <c r="D469" s="384"/>
      <c r="E469" s="384"/>
      <c r="F469" s="384"/>
      <c r="G469" s="384"/>
      <c r="H469" s="384"/>
      <c r="I469" s="385"/>
    </row>
    <row r="470" spans="1:9" ht="94.95" customHeight="1">
      <c r="A470" s="386" t="s">
        <v>890</v>
      </c>
      <c r="B470" s="387"/>
      <c r="C470" s="387"/>
      <c r="D470" s="387"/>
      <c r="E470" s="387"/>
      <c r="F470" s="387"/>
      <c r="G470" s="387"/>
      <c r="H470" s="387"/>
      <c r="I470" s="388"/>
    </row>
    <row r="471" spans="1:9">
      <c r="A471" s="389"/>
      <c r="B471" s="390"/>
      <c r="C471" s="390"/>
      <c r="D471" s="390"/>
      <c r="E471" s="390"/>
      <c r="F471" s="390"/>
      <c r="G471" s="390"/>
      <c r="H471" s="390"/>
      <c r="I471" s="391"/>
    </row>
    <row r="472" spans="1:9">
      <c r="A472" s="389"/>
      <c r="B472" s="390"/>
      <c r="C472" s="390"/>
      <c r="D472" s="390"/>
      <c r="E472" s="390"/>
      <c r="F472" s="390"/>
      <c r="G472" s="390"/>
      <c r="H472" s="390"/>
      <c r="I472" s="391"/>
    </row>
    <row r="473" spans="1:9">
      <c r="A473" s="389"/>
      <c r="B473" s="390"/>
      <c r="C473" s="390"/>
      <c r="D473" s="390"/>
      <c r="E473" s="390"/>
      <c r="F473" s="390"/>
      <c r="G473" s="390"/>
      <c r="H473" s="390"/>
      <c r="I473" s="391"/>
    </row>
    <row r="474" spans="1:9">
      <c r="A474" s="392"/>
      <c r="B474" s="393"/>
      <c r="C474" s="393"/>
      <c r="D474" s="393"/>
      <c r="E474" s="393"/>
      <c r="F474" s="393"/>
      <c r="G474" s="393"/>
      <c r="H474" s="393"/>
      <c r="I474" s="394"/>
    </row>
    <row r="475" spans="1:9">
      <c r="A475" s="15"/>
      <c r="B475" s="15"/>
      <c r="C475" s="15"/>
      <c r="D475" s="15"/>
      <c r="E475" s="15"/>
      <c r="F475" s="59"/>
      <c r="G475" s="59"/>
      <c r="H475" s="15"/>
      <c r="I475" s="59"/>
    </row>
    <row r="476" spans="1:9" ht="28.05" customHeight="1">
      <c r="A476" s="395" t="s">
        <v>844</v>
      </c>
      <c r="B476" s="396"/>
      <c r="C476" s="396"/>
      <c r="D476" s="396"/>
      <c r="E476" s="396"/>
      <c r="F476" s="396"/>
      <c r="G476" s="396"/>
      <c r="H476" s="396"/>
      <c r="I476" s="397"/>
    </row>
    <row r="479" spans="1:9" ht="22.05" customHeight="1">
      <c r="A479" s="436" t="s">
        <v>667</v>
      </c>
      <c r="B479" s="437"/>
      <c r="C479" s="437"/>
      <c r="D479" s="437"/>
      <c r="E479" s="437"/>
      <c r="F479" s="437"/>
      <c r="G479" s="437"/>
      <c r="H479" s="437"/>
      <c r="I479" s="438"/>
    </row>
    <row r="480" spans="1:9">
      <c r="A480" s="431" t="s">
        <v>668</v>
      </c>
      <c r="B480" s="432"/>
      <c r="C480" s="433" t="s">
        <v>669</v>
      </c>
      <c r="D480" s="434"/>
      <c r="E480" s="434"/>
      <c r="F480" s="434"/>
      <c r="G480" s="434"/>
      <c r="H480" s="434"/>
      <c r="I480" s="435"/>
    </row>
    <row r="481" spans="1:9">
      <c r="A481" s="58" t="s">
        <v>670</v>
      </c>
      <c r="B481" s="422" t="s">
        <v>891</v>
      </c>
      <c r="C481" s="423"/>
      <c r="D481" s="58" t="s">
        <v>672</v>
      </c>
      <c r="E481" s="422" t="s">
        <v>892</v>
      </c>
      <c r="F481" s="424"/>
      <c r="G481" s="424"/>
      <c r="H481" s="424"/>
      <c r="I481" s="423"/>
    </row>
    <row r="482" spans="1:9">
      <c r="A482" s="58" t="s">
        <v>674</v>
      </c>
      <c r="B482" s="422" t="s">
        <v>17</v>
      </c>
      <c r="C482" s="423"/>
      <c r="D482" s="58" t="s">
        <v>675</v>
      </c>
      <c r="E482" s="422" t="s">
        <v>676</v>
      </c>
      <c r="F482" s="424"/>
      <c r="G482" s="424"/>
      <c r="H482" s="424"/>
      <c r="I482" s="423"/>
    </row>
    <row r="483" spans="1:9">
      <c r="A483" s="58" t="s">
        <v>677</v>
      </c>
      <c r="B483" s="422" t="s">
        <v>678</v>
      </c>
      <c r="C483" s="423"/>
      <c r="D483" s="58" t="s">
        <v>679</v>
      </c>
      <c r="E483" s="422" t="s">
        <v>680</v>
      </c>
      <c r="F483" s="424"/>
      <c r="G483" s="424"/>
      <c r="H483" s="424"/>
      <c r="I483" s="423"/>
    </row>
    <row r="484" spans="1:9">
      <c r="A484" s="15"/>
      <c r="B484" s="15"/>
      <c r="C484" s="15"/>
      <c r="D484" s="15"/>
      <c r="E484" s="15"/>
      <c r="F484" s="59"/>
      <c r="G484" s="59"/>
      <c r="H484" s="15"/>
      <c r="I484" s="59"/>
    </row>
    <row r="485" spans="1:9" ht="13.95" customHeight="1">
      <c r="A485" s="60" t="s">
        <v>681</v>
      </c>
      <c r="B485" s="60" t="s">
        <v>114</v>
      </c>
      <c r="C485" s="60" t="s">
        <v>56</v>
      </c>
      <c r="D485" s="60" t="s">
        <v>682</v>
      </c>
      <c r="E485" s="60" t="s">
        <v>683</v>
      </c>
      <c r="F485" s="61" t="s">
        <v>817</v>
      </c>
      <c r="G485" s="61" t="s">
        <v>818</v>
      </c>
      <c r="H485" s="60" t="s">
        <v>686</v>
      </c>
      <c r="I485" s="61" t="s">
        <v>687</v>
      </c>
    </row>
    <row r="486" spans="1:9">
      <c r="A486" s="425" t="s">
        <v>688</v>
      </c>
      <c r="B486" s="426"/>
      <c r="C486" s="426"/>
      <c r="D486" s="426"/>
      <c r="E486" s="426"/>
      <c r="F486" s="426"/>
      <c r="G486" s="426"/>
      <c r="H486" s="426"/>
      <c r="I486" s="427"/>
    </row>
    <row r="487" spans="1:9" ht="31.95" customHeight="1">
      <c r="A487" s="62">
        <v>1</v>
      </c>
      <c r="B487" s="63" t="s">
        <v>893</v>
      </c>
      <c r="C487" s="62" t="s">
        <v>186</v>
      </c>
      <c r="D487" s="109">
        <v>0</v>
      </c>
      <c r="E487" s="65">
        <v>0</v>
      </c>
      <c r="F487" s="66">
        <v>0</v>
      </c>
      <c r="G487" s="67">
        <v>0</v>
      </c>
      <c r="H487" s="65">
        <v>0</v>
      </c>
      <c r="I487" s="63"/>
    </row>
    <row r="488" spans="1:9">
      <c r="A488" s="398" t="s">
        <v>181</v>
      </c>
      <c r="B488" s="399"/>
      <c r="C488" s="399"/>
      <c r="D488" s="399"/>
      <c r="E488" s="399"/>
      <c r="F488" s="399"/>
      <c r="G488" s="400"/>
      <c r="H488" s="74">
        <v>0</v>
      </c>
      <c r="I488" s="75"/>
    </row>
    <row r="489" spans="1:9">
      <c r="A489" s="428" t="s">
        <v>694</v>
      </c>
      <c r="B489" s="429"/>
      <c r="C489" s="429"/>
      <c r="D489" s="429"/>
      <c r="E489" s="429"/>
      <c r="F489" s="429"/>
      <c r="G489" s="429"/>
      <c r="H489" s="429"/>
      <c r="I489" s="430"/>
    </row>
    <row r="490" spans="1:9">
      <c r="A490" s="76" t="s">
        <v>681</v>
      </c>
      <c r="B490" s="76" t="s">
        <v>695</v>
      </c>
      <c r="C490" s="76" t="s">
        <v>696</v>
      </c>
      <c r="D490" s="76" t="s">
        <v>826</v>
      </c>
      <c r="E490" s="76" t="s">
        <v>827</v>
      </c>
      <c r="F490" s="77" t="s">
        <v>828</v>
      </c>
      <c r="G490" s="77" t="s">
        <v>700</v>
      </c>
      <c r="H490" s="76" t="s">
        <v>686</v>
      </c>
      <c r="I490" s="77" t="s">
        <v>829</v>
      </c>
    </row>
    <row r="491" spans="1:9" ht="28.05" customHeight="1">
      <c r="A491" s="78">
        <v>1</v>
      </c>
      <c r="B491" s="79" t="s">
        <v>894</v>
      </c>
      <c r="C491" s="80"/>
      <c r="D491" s="81" t="s">
        <v>895</v>
      </c>
      <c r="E491" s="82">
        <v>100000</v>
      </c>
      <c r="F491" s="83">
        <v>12500</v>
      </c>
      <c r="G491" s="111">
        <v>2.29</v>
      </c>
      <c r="H491" s="82">
        <v>28625</v>
      </c>
      <c r="I491" s="85" t="s">
        <v>832</v>
      </c>
    </row>
    <row r="492" spans="1:9" ht="28.05" customHeight="1">
      <c r="A492" s="68">
        <v>2</v>
      </c>
      <c r="B492" s="69" t="s">
        <v>896</v>
      </c>
      <c r="C492" s="86"/>
      <c r="D492" s="87" t="s">
        <v>895</v>
      </c>
      <c r="E492" s="71">
        <v>68000</v>
      </c>
      <c r="F492" s="88">
        <v>8500</v>
      </c>
      <c r="G492" s="112">
        <v>2.29</v>
      </c>
      <c r="H492" s="71">
        <v>19465</v>
      </c>
      <c r="I492" s="90" t="s">
        <v>832</v>
      </c>
    </row>
    <row r="493" spans="1:9">
      <c r="A493" s="398" t="s">
        <v>182</v>
      </c>
      <c r="B493" s="399"/>
      <c r="C493" s="399"/>
      <c r="D493" s="399"/>
      <c r="E493" s="399"/>
      <c r="F493" s="399"/>
      <c r="G493" s="400"/>
      <c r="H493" s="74">
        <v>48090</v>
      </c>
      <c r="I493" s="75"/>
    </row>
    <row r="494" spans="1:9">
      <c r="A494" s="416" t="s">
        <v>707</v>
      </c>
      <c r="B494" s="417"/>
      <c r="C494" s="417"/>
      <c r="D494" s="417"/>
      <c r="E494" s="417"/>
      <c r="F494" s="417"/>
      <c r="G494" s="417"/>
      <c r="H494" s="417"/>
      <c r="I494" s="418"/>
    </row>
    <row r="495" spans="1:9">
      <c r="A495" s="91" t="s">
        <v>681</v>
      </c>
      <c r="B495" s="91" t="s">
        <v>183</v>
      </c>
      <c r="C495" s="91" t="s">
        <v>696</v>
      </c>
      <c r="D495" s="91" t="s">
        <v>700</v>
      </c>
      <c r="E495" s="91" t="s">
        <v>709</v>
      </c>
      <c r="F495" s="92" t="s">
        <v>696</v>
      </c>
      <c r="G495" s="92" t="s">
        <v>696</v>
      </c>
      <c r="H495" s="91" t="s">
        <v>686</v>
      </c>
      <c r="I495" s="92" t="s">
        <v>829</v>
      </c>
    </row>
    <row r="496" spans="1:9" ht="24" customHeight="1">
      <c r="A496" s="93">
        <v>1</v>
      </c>
      <c r="B496" s="94" t="s">
        <v>897</v>
      </c>
      <c r="C496" s="95"/>
      <c r="D496" s="113">
        <v>4.57</v>
      </c>
      <c r="E496" s="97">
        <v>2500</v>
      </c>
      <c r="F496" s="94"/>
      <c r="G496" s="94"/>
      <c r="H496" s="97">
        <v>11425</v>
      </c>
      <c r="I496" s="98" t="s">
        <v>835</v>
      </c>
    </row>
    <row r="497" spans="1:9" ht="24" customHeight="1">
      <c r="A497" s="68">
        <v>2</v>
      </c>
      <c r="B497" s="69" t="s">
        <v>898</v>
      </c>
      <c r="C497" s="86"/>
      <c r="D497" s="110">
        <v>4.57</v>
      </c>
      <c r="E497" s="71">
        <v>1200</v>
      </c>
      <c r="F497" s="69"/>
      <c r="G497" s="69"/>
      <c r="H497" s="71">
        <v>5484</v>
      </c>
      <c r="I497" s="90" t="s">
        <v>835</v>
      </c>
    </row>
    <row r="498" spans="1:9">
      <c r="A498" s="398" t="s">
        <v>714</v>
      </c>
      <c r="B498" s="399"/>
      <c r="C498" s="399"/>
      <c r="D498" s="399"/>
      <c r="E498" s="399"/>
      <c r="F498" s="399"/>
      <c r="G498" s="400"/>
      <c r="H498" s="74">
        <v>16909</v>
      </c>
      <c r="I498" s="75"/>
    </row>
    <row r="499" spans="1:9">
      <c r="A499" s="419" t="s">
        <v>715</v>
      </c>
      <c r="B499" s="420"/>
      <c r="C499" s="420"/>
      <c r="D499" s="420"/>
      <c r="E499" s="420"/>
      <c r="F499" s="420"/>
      <c r="G499" s="420"/>
      <c r="H499" s="420"/>
      <c r="I499" s="421"/>
    </row>
    <row r="500" spans="1:9" ht="22.05" customHeight="1">
      <c r="A500" s="100"/>
      <c r="B500" s="404" t="s">
        <v>716</v>
      </c>
      <c r="C500" s="405"/>
      <c r="D500" s="406"/>
      <c r="E500" s="407" t="s">
        <v>899</v>
      </c>
      <c r="F500" s="408"/>
      <c r="G500" s="408"/>
      <c r="H500" s="408"/>
      <c r="I500" s="409"/>
    </row>
    <row r="501" spans="1:9" ht="22.05" customHeight="1">
      <c r="A501" s="100"/>
      <c r="B501" s="404" t="s">
        <v>718</v>
      </c>
      <c r="C501" s="405"/>
      <c r="D501" s="406"/>
      <c r="E501" s="407" t="s">
        <v>719</v>
      </c>
      <c r="F501" s="408"/>
      <c r="G501" s="408"/>
      <c r="H501" s="408"/>
      <c r="I501" s="409"/>
    </row>
    <row r="502" spans="1:9" ht="22.05" customHeight="1">
      <c r="A502" s="100"/>
      <c r="B502" s="404" t="s">
        <v>720</v>
      </c>
      <c r="C502" s="405"/>
      <c r="D502" s="406"/>
      <c r="E502" s="407" t="s">
        <v>900</v>
      </c>
      <c r="F502" s="408"/>
      <c r="G502" s="408"/>
      <c r="H502" s="408"/>
      <c r="I502" s="409"/>
    </row>
    <row r="503" spans="1:9" ht="22.05" customHeight="1">
      <c r="A503" s="100"/>
      <c r="B503" s="404" t="s">
        <v>722</v>
      </c>
      <c r="C503" s="405"/>
      <c r="D503" s="406"/>
      <c r="E503" s="407" t="s">
        <v>901</v>
      </c>
      <c r="F503" s="408"/>
      <c r="G503" s="408"/>
      <c r="H503" s="408"/>
      <c r="I503" s="409"/>
    </row>
    <row r="504" spans="1:9" ht="22.05" customHeight="1">
      <c r="A504" s="100"/>
      <c r="B504" s="404" t="s">
        <v>839</v>
      </c>
      <c r="C504" s="405"/>
      <c r="D504" s="406"/>
      <c r="E504" s="407" t="s">
        <v>902</v>
      </c>
      <c r="F504" s="408"/>
      <c r="G504" s="408"/>
      <c r="H504" s="408"/>
      <c r="I504" s="409"/>
    </row>
    <row r="505" spans="1:9" ht="22.05" customHeight="1">
      <c r="A505" s="100"/>
      <c r="B505" s="404" t="s">
        <v>726</v>
      </c>
      <c r="C505" s="405"/>
      <c r="D505" s="406"/>
      <c r="E505" s="407" t="s">
        <v>841</v>
      </c>
      <c r="F505" s="408"/>
      <c r="G505" s="408"/>
      <c r="H505" s="408"/>
      <c r="I505" s="409"/>
    </row>
    <row r="506" spans="1:9">
      <c r="A506" s="398" t="s">
        <v>728</v>
      </c>
      <c r="B506" s="399"/>
      <c r="C506" s="399"/>
      <c r="D506" s="399"/>
      <c r="E506" s="399"/>
      <c r="F506" s="399"/>
      <c r="G506" s="400"/>
      <c r="H506" s="74">
        <v>0</v>
      </c>
      <c r="I506" s="75"/>
    </row>
    <row r="507" spans="1:9">
      <c r="A507" s="410" t="s">
        <v>729</v>
      </c>
      <c r="B507" s="411"/>
      <c r="C507" s="411"/>
      <c r="D507" s="411"/>
      <c r="E507" s="411"/>
      <c r="F507" s="411"/>
      <c r="G507" s="411"/>
      <c r="H507" s="411"/>
      <c r="I507" s="412"/>
    </row>
    <row r="508" spans="1:9" ht="19.95" customHeight="1">
      <c r="A508" s="413" t="s">
        <v>730</v>
      </c>
      <c r="B508" s="414"/>
      <c r="C508" s="414"/>
      <c r="D508" s="414"/>
      <c r="E508" s="414"/>
      <c r="F508" s="415"/>
      <c r="G508" s="101" t="s">
        <v>731</v>
      </c>
      <c r="H508" s="102">
        <v>1949.97</v>
      </c>
      <c r="I508" s="103"/>
    </row>
    <row r="509" spans="1:9" ht="19.95" customHeight="1">
      <c r="A509" s="413" t="s">
        <v>732</v>
      </c>
      <c r="B509" s="414"/>
      <c r="C509" s="414"/>
      <c r="D509" s="414"/>
      <c r="E509" s="414"/>
      <c r="F509" s="415"/>
      <c r="G509" s="101" t="s">
        <v>733</v>
      </c>
      <c r="H509" s="102">
        <v>1299.98</v>
      </c>
      <c r="I509" s="103"/>
    </row>
    <row r="510" spans="1:9">
      <c r="A510" s="398" t="s">
        <v>734</v>
      </c>
      <c r="B510" s="399"/>
      <c r="C510" s="399"/>
      <c r="D510" s="399"/>
      <c r="E510" s="399"/>
      <c r="F510" s="399"/>
      <c r="G510" s="400"/>
      <c r="H510" s="74">
        <v>3249.95</v>
      </c>
      <c r="I510" s="75"/>
    </row>
    <row r="511" spans="1:9">
      <c r="A511" s="15"/>
      <c r="B511" s="15"/>
      <c r="C511" s="15"/>
      <c r="D511" s="15"/>
      <c r="E511" s="15"/>
      <c r="F511" s="59"/>
      <c r="G511" s="59"/>
      <c r="H511" s="15"/>
      <c r="I511" s="59"/>
    </row>
    <row r="512" spans="1:9">
      <c r="A512" s="401" t="s">
        <v>181</v>
      </c>
      <c r="B512" s="402"/>
      <c r="C512" s="402"/>
      <c r="D512" s="402"/>
      <c r="E512" s="402"/>
      <c r="F512" s="402"/>
      <c r="G512" s="403"/>
      <c r="H512" s="104">
        <v>0</v>
      </c>
      <c r="I512" s="105"/>
    </row>
    <row r="513" spans="1:9">
      <c r="A513" s="401" t="s">
        <v>182</v>
      </c>
      <c r="B513" s="402"/>
      <c r="C513" s="402"/>
      <c r="D513" s="402"/>
      <c r="E513" s="402"/>
      <c r="F513" s="402"/>
      <c r="G513" s="403"/>
      <c r="H513" s="104">
        <v>48090</v>
      </c>
      <c r="I513" s="105"/>
    </row>
    <row r="514" spans="1:9">
      <c r="A514" s="401" t="s">
        <v>714</v>
      </c>
      <c r="B514" s="402"/>
      <c r="C514" s="402"/>
      <c r="D514" s="402"/>
      <c r="E514" s="402"/>
      <c r="F514" s="402"/>
      <c r="G514" s="403"/>
      <c r="H514" s="104">
        <v>16909</v>
      </c>
      <c r="I514" s="105"/>
    </row>
    <row r="515" spans="1:9">
      <c r="A515" s="401" t="s">
        <v>728</v>
      </c>
      <c r="B515" s="402"/>
      <c r="C515" s="402"/>
      <c r="D515" s="402"/>
      <c r="E515" s="402"/>
      <c r="F515" s="402"/>
      <c r="G515" s="403"/>
      <c r="H515" s="104">
        <v>0</v>
      </c>
      <c r="I515" s="105"/>
    </row>
    <row r="516" spans="1:9">
      <c r="A516" s="401" t="s">
        <v>734</v>
      </c>
      <c r="B516" s="402"/>
      <c r="C516" s="402"/>
      <c r="D516" s="402"/>
      <c r="E516" s="402"/>
      <c r="F516" s="402"/>
      <c r="G516" s="403"/>
      <c r="H516" s="104">
        <v>3249.95</v>
      </c>
      <c r="I516" s="105"/>
    </row>
    <row r="517" spans="1:9" ht="48">
      <c r="A517" s="380" t="s">
        <v>794</v>
      </c>
      <c r="B517" s="381"/>
      <c r="C517" s="381"/>
      <c r="D517" s="381"/>
      <c r="E517" s="381"/>
      <c r="F517" s="381"/>
      <c r="G517" s="382"/>
      <c r="H517" s="106">
        <v>-37285.949999999997</v>
      </c>
      <c r="I517" s="98" t="s">
        <v>842</v>
      </c>
    </row>
    <row r="518" spans="1:9" ht="22.05" customHeight="1">
      <c r="A518" s="369" t="s">
        <v>737</v>
      </c>
      <c r="B518" s="370"/>
      <c r="C518" s="370"/>
      <c r="D518" s="370"/>
      <c r="E518" s="370"/>
      <c r="F518" s="370"/>
      <c r="G518" s="371"/>
      <c r="H518" s="107">
        <v>30963</v>
      </c>
      <c r="I518" s="108" t="s">
        <v>17</v>
      </c>
    </row>
    <row r="519" spans="1:9" ht="21.75" customHeight="1">
      <c r="A519" s="369" t="s">
        <v>2171</v>
      </c>
      <c r="B519" s="370"/>
      <c r="C519" s="370"/>
      <c r="D519" s="370"/>
      <c r="E519" s="370"/>
      <c r="F519" s="370"/>
      <c r="G519" s="371"/>
      <c r="H519" s="107">
        <v>42264</v>
      </c>
      <c r="I519" s="108"/>
    </row>
    <row r="520" spans="1:9">
      <c r="A520" s="15"/>
      <c r="B520" s="15"/>
      <c r="C520" s="15"/>
      <c r="D520" s="15"/>
      <c r="E520" s="15"/>
      <c r="F520" s="59"/>
      <c r="G520" s="59"/>
      <c r="H520" s="15"/>
      <c r="I520" s="59"/>
    </row>
    <row r="521" spans="1:9">
      <c r="A521" s="383" t="s">
        <v>738</v>
      </c>
      <c r="B521" s="384"/>
      <c r="C521" s="384"/>
      <c r="D521" s="384"/>
      <c r="E521" s="384"/>
      <c r="F521" s="384"/>
      <c r="G521" s="384"/>
      <c r="H521" s="384"/>
      <c r="I521" s="385"/>
    </row>
    <row r="522" spans="1:9" ht="94.95" customHeight="1">
      <c r="A522" s="386" t="s">
        <v>903</v>
      </c>
      <c r="B522" s="387"/>
      <c r="C522" s="387"/>
      <c r="D522" s="387"/>
      <c r="E522" s="387"/>
      <c r="F522" s="387"/>
      <c r="G522" s="387"/>
      <c r="H522" s="387"/>
      <c r="I522" s="388"/>
    </row>
    <row r="523" spans="1:9">
      <c r="A523" s="389"/>
      <c r="B523" s="390"/>
      <c r="C523" s="390"/>
      <c r="D523" s="390"/>
      <c r="E523" s="390"/>
      <c r="F523" s="390"/>
      <c r="G523" s="390"/>
      <c r="H523" s="390"/>
      <c r="I523" s="391"/>
    </row>
    <row r="524" spans="1:9">
      <c r="A524" s="389"/>
      <c r="B524" s="390"/>
      <c r="C524" s="390"/>
      <c r="D524" s="390"/>
      <c r="E524" s="390"/>
      <c r="F524" s="390"/>
      <c r="G524" s="390"/>
      <c r="H524" s="390"/>
      <c r="I524" s="391"/>
    </row>
    <row r="525" spans="1:9">
      <c r="A525" s="389"/>
      <c r="B525" s="390"/>
      <c r="C525" s="390"/>
      <c r="D525" s="390"/>
      <c r="E525" s="390"/>
      <c r="F525" s="390"/>
      <c r="G525" s="390"/>
      <c r="H525" s="390"/>
      <c r="I525" s="391"/>
    </row>
    <row r="526" spans="1:9">
      <c r="A526" s="392"/>
      <c r="B526" s="393"/>
      <c r="C526" s="393"/>
      <c r="D526" s="393"/>
      <c r="E526" s="393"/>
      <c r="F526" s="393"/>
      <c r="G526" s="393"/>
      <c r="H526" s="393"/>
      <c r="I526" s="394"/>
    </row>
    <row r="527" spans="1:9">
      <c r="A527" s="15"/>
      <c r="B527" s="15"/>
      <c r="C527" s="15"/>
      <c r="D527" s="15"/>
      <c r="E527" s="15"/>
      <c r="F527" s="59"/>
      <c r="G527" s="59"/>
      <c r="H527" s="15"/>
      <c r="I527" s="59"/>
    </row>
    <row r="528" spans="1:9" ht="28.05" customHeight="1">
      <c r="A528" s="395" t="s">
        <v>844</v>
      </c>
      <c r="B528" s="396"/>
      <c r="C528" s="396"/>
      <c r="D528" s="396"/>
      <c r="E528" s="396"/>
      <c r="F528" s="396"/>
      <c r="G528" s="396"/>
      <c r="H528" s="396"/>
      <c r="I528" s="397"/>
    </row>
    <row r="531" spans="1:9" ht="22.05" customHeight="1">
      <c r="A531" s="436" t="s">
        <v>667</v>
      </c>
      <c r="B531" s="437"/>
      <c r="C531" s="437"/>
      <c r="D531" s="437"/>
      <c r="E531" s="437"/>
      <c r="F531" s="437"/>
      <c r="G531" s="437"/>
      <c r="H531" s="437"/>
      <c r="I531" s="438"/>
    </row>
    <row r="532" spans="1:9">
      <c r="A532" s="431" t="s">
        <v>668</v>
      </c>
      <c r="B532" s="432"/>
      <c r="C532" s="433" t="s">
        <v>669</v>
      </c>
      <c r="D532" s="434"/>
      <c r="E532" s="434"/>
      <c r="F532" s="434"/>
      <c r="G532" s="434"/>
      <c r="H532" s="434"/>
      <c r="I532" s="435"/>
    </row>
    <row r="533" spans="1:9">
      <c r="A533" s="58" t="s">
        <v>670</v>
      </c>
      <c r="B533" s="422" t="s">
        <v>904</v>
      </c>
      <c r="C533" s="423"/>
      <c r="D533" s="58" t="s">
        <v>672</v>
      </c>
      <c r="E533" s="422" t="s">
        <v>905</v>
      </c>
      <c r="F533" s="424"/>
      <c r="G533" s="424"/>
      <c r="H533" s="424"/>
      <c r="I533" s="423"/>
    </row>
    <row r="534" spans="1:9">
      <c r="A534" s="58" t="s">
        <v>674</v>
      </c>
      <c r="B534" s="422" t="s">
        <v>17</v>
      </c>
      <c r="C534" s="423"/>
      <c r="D534" s="58" t="s">
        <v>675</v>
      </c>
      <c r="E534" s="422" t="s">
        <v>676</v>
      </c>
      <c r="F534" s="424"/>
      <c r="G534" s="424"/>
      <c r="H534" s="424"/>
      <c r="I534" s="423"/>
    </row>
    <row r="535" spans="1:9">
      <c r="A535" s="58" t="s">
        <v>677</v>
      </c>
      <c r="B535" s="422" t="s">
        <v>678</v>
      </c>
      <c r="C535" s="423"/>
      <c r="D535" s="58" t="s">
        <v>679</v>
      </c>
      <c r="E535" s="422" t="s">
        <v>680</v>
      </c>
      <c r="F535" s="424"/>
      <c r="G535" s="424"/>
      <c r="H535" s="424"/>
      <c r="I535" s="423"/>
    </row>
    <row r="536" spans="1:9">
      <c r="A536" s="15"/>
      <c r="B536" s="15"/>
      <c r="C536" s="15"/>
      <c r="D536" s="15"/>
      <c r="E536" s="15"/>
      <c r="F536" s="59"/>
      <c r="G536" s="59"/>
      <c r="H536" s="15"/>
      <c r="I536" s="59"/>
    </row>
    <row r="537" spans="1:9" ht="13.95" customHeight="1">
      <c r="A537" s="60" t="s">
        <v>681</v>
      </c>
      <c r="B537" s="60" t="s">
        <v>114</v>
      </c>
      <c r="C537" s="60" t="s">
        <v>56</v>
      </c>
      <c r="D537" s="60" t="s">
        <v>682</v>
      </c>
      <c r="E537" s="60" t="s">
        <v>683</v>
      </c>
      <c r="F537" s="61" t="s">
        <v>817</v>
      </c>
      <c r="G537" s="61" t="s">
        <v>818</v>
      </c>
      <c r="H537" s="60" t="s">
        <v>686</v>
      </c>
      <c r="I537" s="61" t="s">
        <v>687</v>
      </c>
    </row>
    <row r="538" spans="1:9">
      <c r="A538" s="425" t="s">
        <v>688</v>
      </c>
      <c r="B538" s="426"/>
      <c r="C538" s="426"/>
      <c r="D538" s="426"/>
      <c r="E538" s="426"/>
      <c r="F538" s="426"/>
      <c r="G538" s="426"/>
      <c r="H538" s="426"/>
      <c r="I538" s="427"/>
    </row>
    <row r="539" spans="1:9" ht="31.95" customHeight="1">
      <c r="A539" s="62">
        <v>1</v>
      </c>
      <c r="B539" s="63" t="s">
        <v>906</v>
      </c>
      <c r="C539" s="62" t="s">
        <v>17</v>
      </c>
      <c r="D539" s="109">
        <v>1.3</v>
      </c>
      <c r="E539" s="65">
        <v>55000</v>
      </c>
      <c r="F539" s="66">
        <v>0</v>
      </c>
      <c r="G539" s="67">
        <v>1.3</v>
      </c>
      <c r="H539" s="65">
        <v>71500</v>
      </c>
      <c r="I539" s="63"/>
    </row>
    <row r="540" spans="1:9" ht="31.95" customHeight="1">
      <c r="A540" s="68">
        <v>2</v>
      </c>
      <c r="B540" s="69" t="s">
        <v>907</v>
      </c>
      <c r="C540" s="68" t="s">
        <v>17</v>
      </c>
      <c r="D540" s="110">
        <v>0.1</v>
      </c>
      <c r="E540" s="71">
        <v>8500</v>
      </c>
      <c r="F540" s="72">
        <v>0</v>
      </c>
      <c r="G540" s="73">
        <v>0.1</v>
      </c>
      <c r="H540" s="71">
        <v>850</v>
      </c>
      <c r="I540" s="69"/>
    </row>
    <row r="541" spans="1:9">
      <c r="A541" s="398" t="s">
        <v>181</v>
      </c>
      <c r="B541" s="399"/>
      <c r="C541" s="399"/>
      <c r="D541" s="399"/>
      <c r="E541" s="399"/>
      <c r="F541" s="399"/>
      <c r="G541" s="400"/>
      <c r="H541" s="74">
        <v>72350</v>
      </c>
      <c r="I541" s="75"/>
    </row>
    <row r="542" spans="1:9">
      <c r="A542" s="428" t="s">
        <v>694</v>
      </c>
      <c r="B542" s="429"/>
      <c r="C542" s="429"/>
      <c r="D542" s="429"/>
      <c r="E542" s="429"/>
      <c r="F542" s="429"/>
      <c r="G542" s="429"/>
      <c r="H542" s="429"/>
      <c r="I542" s="430"/>
    </row>
    <row r="543" spans="1:9">
      <c r="A543" s="76" t="s">
        <v>681</v>
      </c>
      <c r="B543" s="76" t="s">
        <v>695</v>
      </c>
      <c r="C543" s="76" t="s">
        <v>696</v>
      </c>
      <c r="D543" s="76" t="s">
        <v>826</v>
      </c>
      <c r="E543" s="76" t="s">
        <v>827</v>
      </c>
      <c r="F543" s="77" t="s">
        <v>828</v>
      </c>
      <c r="G543" s="77" t="s">
        <v>700</v>
      </c>
      <c r="H543" s="76" t="s">
        <v>686</v>
      </c>
      <c r="I543" s="77" t="s">
        <v>829</v>
      </c>
    </row>
    <row r="544" spans="1:9" ht="28.05" customHeight="1">
      <c r="A544" s="78">
        <v>1</v>
      </c>
      <c r="B544" s="79" t="s">
        <v>908</v>
      </c>
      <c r="C544" s="80"/>
      <c r="D544" s="81" t="s">
        <v>909</v>
      </c>
      <c r="E544" s="82">
        <v>110000</v>
      </c>
      <c r="F544" s="83">
        <v>13750</v>
      </c>
      <c r="G544" s="111">
        <v>0.26700000000000002</v>
      </c>
      <c r="H544" s="82">
        <v>3671.25</v>
      </c>
      <c r="I544" s="85" t="s">
        <v>832</v>
      </c>
    </row>
    <row r="545" spans="1:9" ht="28.05" customHeight="1">
      <c r="A545" s="68">
        <v>2</v>
      </c>
      <c r="B545" s="69" t="s">
        <v>910</v>
      </c>
      <c r="C545" s="86"/>
      <c r="D545" s="87" t="s">
        <v>911</v>
      </c>
      <c r="E545" s="71">
        <v>68000</v>
      </c>
      <c r="F545" s="88">
        <v>8500</v>
      </c>
      <c r="G545" s="112">
        <v>0.4</v>
      </c>
      <c r="H545" s="71">
        <v>3400</v>
      </c>
      <c r="I545" s="90" t="s">
        <v>832</v>
      </c>
    </row>
    <row r="546" spans="1:9" ht="28.05" customHeight="1">
      <c r="A546" s="78">
        <v>3</v>
      </c>
      <c r="B546" s="79" t="s">
        <v>912</v>
      </c>
      <c r="C546" s="80"/>
      <c r="D546" s="81" t="s">
        <v>913</v>
      </c>
      <c r="E546" s="82">
        <v>180000</v>
      </c>
      <c r="F546" s="83">
        <v>22500</v>
      </c>
      <c r="G546" s="111">
        <v>0.2</v>
      </c>
      <c r="H546" s="82">
        <v>4500</v>
      </c>
      <c r="I546" s="85" t="s">
        <v>832</v>
      </c>
    </row>
    <row r="547" spans="1:9">
      <c r="A547" s="398" t="s">
        <v>182</v>
      </c>
      <c r="B547" s="399"/>
      <c r="C547" s="399"/>
      <c r="D547" s="399"/>
      <c r="E547" s="399"/>
      <c r="F547" s="399"/>
      <c r="G547" s="400"/>
      <c r="H547" s="74">
        <v>11571.25</v>
      </c>
      <c r="I547" s="75"/>
    </row>
    <row r="548" spans="1:9">
      <c r="A548" s="416" t="s">
        <v>707</v>
      </c>
      <c r="B548" s="417"/>
      <c r="C548" s="417"/>
      <c r="D548" s="417"/>
      <c r="E548" s="417"/>
      <c r="F548" s="417"/>
      <c r="G548" s="417"/>
      <c r="H548" s="417"/>
      <c r="I548" s="418"/>
    </row>
    <row r="549" spans="1:9">
      <c r="A549" s="91" t="s">
        <v>681</v>
      </c>
      <c r="B549" s="91" t="s">
        <v>183</v>
      </c>
      <c r="C549" s="91" t="s">
        <v>696</v>
      </c>
      <c r="D549" s="91" t="s">
        <v>700</v>
      </c>
      <c r="E549" s="91" t="s">
        <v>709</v>
      </c>
      <c r="F549" s="92" t="s">
        <v>696</v>
      </c>
      <c r="G549" s="92" t="s">
        <v>696</v>
      </c>
      <c r="H549" s="91" t="s">
        <v>686</v>
      </c>
      <c r="I549" s="92" t="s">
        <v>829</v>
      </c>
    </row>
    <row r="550" spans="1:9" ht="24" customHeight="1">
      <c r="A550" s="93">
        <v>1</v>
      </c>
      <c r="B550" s="94" t="s">
        <v>914</v>
      </c>
      <c r="C550" s="95"/>
      <c r="D550" s="113">
        <v>0.26700000000000002</v>
      </c>
      <c r="E550" s="97">
        <v>55000</v>
      </c>
      <c r="F550" s="94"/>
      <c r="G550" s="94"/>
      <c r="H550" s="97">
        <v>14685</v>
      </c>
      <c r="I550" s="98" t="s">
        <v>835</v>
      </c>
    </row>
    <row r="551" spans="1:9" ht="24" customHeight="1">
      <c r="A551" s="68">
        <v>2</v>
      </c>
      <c r="B551" s="69" t="s">
        <v>915</v>
      </c>
      <c r="C551" s="86"/>
      <c r="D551" s="110">
        <v>0.26700000000000002</v>
      </c>
      <c r="E551" s="71">
        <v>95000</v>
      </c>
      <c r="F551" s="69"/>
      <c r="G551" s="69"/>
      <c r="H551" s="71">
        <v>25365</v>
      </c>
      <c r="I551" s="90" t="s">
        <v>835</v>
      </c>
    </row>
    <row r="552" spans="1:9" ht="24" customHeight="1">
      <c r="A552" s="93">
        <v>3</v>
      </c>
      <c r="B552" s="94" t="s">
        <v>916</v>
      </c>
      <c r="C552" s="95"/>
      <c r="D552" s="113">
        <v>0.3</v>
      </c>
      <c r="E552" s="97">
        <v>85000</v>
      </c>
      <c r="F552" s="94"/>
      <c r="G552" s="94"/>
      <c r="H552" s="97">
        <v>25500</v>
      </c>
      <c r="I552" s="98" t="s">
        <v>835</v>
      </c>
    </row>
    <row r="553" spans="1:9" ht="24" customHeight="1">
      <c r="A553" s="68">
        <v>4</v>
      </c>
      <c r="B553" s="69" t="s">
        <v>917</v>
      </c>
      <c r="C553" s="86"/>
      <c r="D553" s="110">
        <v>0.4</v>
      </c>
      <c r="E553" s="71">
        <v>3500</v>
      </c>
      <c r="F553" s="69"/>
      <c r="G553" s="69"/>
      <c r="H553" s="71">
        <v>1400</v>
      </c>
      <c r="I553" s="90" t="s">
        <v>835</v>
      </c>
    </row>
    <row r="554" spans="1:9">
      <c r="A554" s="398" t="s">
        <v>714</v>
      </c>
      <c r="B554" s="399"/>
      <c r="C554" s="399"/>
      <c r="D554" s="399"/>
      <c r="E554" s="399"/>
      <c r="F554" s="399"/>
      <c r="G554" s="400"/>
      <c r="H554" s="74">
        <v>66950</v>
      </c>
      <c r="I554" s="75"/>
    </row>
    <row r="555" spans="1:9">
      <c r="A555" s="419" t="s">
        <v>715</v>
      </c>
      <c r="B555" s="420"/>
      <c r="C555" s="420"/>
      <c r="D555" s="420"/>
      <c r="E555" s="420"/>
      <c r="F555" s="420"/>
      <c r="G555" s="420"/>
      <c r="H555" s="420"/>
      <c r="I555" s="421"/>
    </row>
    <row r="556" spans="1:9" ht="22.05" customHeight="1">
      <c r="A556" s="100"/>
      <c r="B556" s="404" t="s">
        <v>716</v>
      </c>
      <c r="C556" s="405"/>
      <c r="D556" s="406"/>
      <c r="E556" s="407" t="s">
        <v>918</v>
      </c>
      <c r="F556" s="408"/>
      <c r="G556" s="408"/>
      <c r="H556" s="408"/>
      <c r="I556" s="409"/>
    </row>
    <row r="557" spans="1:9" ht="22.05" customHeight="1">
      <c r="A557" s="100"/>
      <c r="B557" s="404" t="s">
        <v>718</v>
      </c>
      <c r="C557" s="405"/>
      <c r="D557" s="406"/>
      <c r="E557" s="407" t="s">
        <v>719</v>
      </c>
      <c r="F557" s="408"/>
      <c r="G557" s="408"/>
      <c r="H557" s="408"/>
      <c r="I557" s="409"/>
    </row>
    <row r="558" spans="1:9" ht="22.05" customHeight="1">
      <c r="A558" s="100"/>
      <c r="B558" s="404" t="s">
        <v>720</v>
      </c>
      <c r="C558" s="405"/>
      <c r="D558" s="406"/>
      <c r="E558" s="407" t="s">
        <v>919</v>
      </c>
      <c r="F558" s="408"/>
      <c r="G558" s="408"/>
      <c r="H558" s="408"/>
      <c r="I558" s="409"/>
    </row>
    <row r="559" spans="1:9" ht="22.05" customHeight="1">
      <c r="A559" s="100"/>
      <c r="B559" s="404" t="s">
        <v>722</v>
      </c>
      <c r="C559" s="405"/>
      <c r="D559" s="406"/>
      <c r="E559" s="407" t="s">
        <v>920</v>
      </c>
      <c r="F559" s="408"/>
      <c r="G559" s="408"/>
      <c r="H559" s="408"/>
      <c r="I559" s="409"/>
    </row>
    <row r="560" spans="1:9" ht="22.05" customHeight="1">
      <c r="A560" s="100"/>
      <c r="B560" s="404" t="s">
        <v>839</v>
      </c>
      <c r="C560" s="405"/>
      <c r="D560" s="406"/>
      <c r="E560" s="407" t="s">
        <v>921</v>
      </c>
      <c r="F560" s="408"/>
      <c r="G560" s="408"/>
      <c r="H560" s="408"/>
      <c r="I560" s="409"/>
    </row>
    <row r="561" spans="1:9" ht="22.05" customHeight="1">
      <c r="A561" s="100"/>
      <c r="B561" s="404" t="s">
        <v>726</v>
      </c>
      <c r="C561" s="405"/>
      <c r="D561" s="406"/>
      <c r="E561" s="407" t="s">
        <v>841</v>
      </c>
      <c r="F561" s="408"/>
      <c r="G561" s="408"/>
      <c r="H561" s="408"/>
      <c r="I561" s="409"/>
    </row>
    <row r="562" spans="1:9">
      <c r="A562" s="398" t="s">
        <v>728</v>
      </c>
      <c r="B562" s="399"/>
      <c r="C562" s="399"/>
      <c r="D562" s="399"/>
      <c r="E562" s="399"/>
      <c r="F562" s="399"/>
      <c r="G562" s="400"/>
      <c r="H562" s="74">
        <v>18500</v>
      </c>
      <c r="I562" s="75"/>
    </row>
    <row r="563" spans="1:9">
      <c r="A563" s="410" t="s">
        <v>729</v>
      </c>
      <c r="B563" s="411"/>
      <c r="C563" s="411"/>
      <c r="D563" s="411"/>
      <c r="E563" s="411"/>
      <c r="F563" s="411"/>
      <c r="G563" s="411"/>
      <c r="H563" s="411"/>
      <c r="I563" s="412"/>
    </row>
    <row r="564" spans="1:9" ht="19.95" customHeight="1">
      <c r="A564" s="413" t="s">
        <v>730</v>
      </c>
      <c r="B564" s="414"/>
      <c r="C564" s="414"/>
      <c r="D564" s="414"/>
      <c r="E564" s="414"/>
      <c r="F564" s="415"/>
      <c r="G564" s="101" t="s">
        <v>731</v>
      </c>
      <c r="H564" s="102">
        <v>5081.1374999999998</v>
      </c>
      <c r="I564" s="103"/>
    </row>
    <row r="565" spans="1:9" ht="19.95" customHeight="1">
      <c r="A565" s="413" t="s">
        <v>732</v>
      </c>
      <c r="B565" s="414"/>
      <c r="C565" s="414"/>
      <c r="D565" s="414"/>
      <c r="E565" s="414"/>
      <c r="F565" s="415"/>
      <c r="G565" s="101" t="s">
        <v>733</v>
      </c>
      <c r="H565" s="102">
        <v>3387.4250000000002</v>
      </c>
      <c r="I565" s="103"/>
    </row>
    <row r="566" spans="1:9">
      <c r="A566" s="398" t="s">
        <v>734</v>
      </c>
      <c r="B566" s="399"/>
      <c r="C566" s="399"/>
      <c r="D566" s="399"/>
      <c r="E566" s="399"/>
      <c r="F566" s="399"/>
      <c r="G566" s="400"/>
      <c r="H566" s="74">
        <v>8468.5625</v>
      </c>
      <c r="I566" s="75"/>
    </row>
    <row r="567" spans="1:9">
      <c r="A567" s="15"/>
      <c r="B567" s="15"/>
      <c r="C567" s="15"/>
      <c r="D567" s="15"/>
      <c r="E567" s="15"/>
      <c r="F567" s="59"/>
      <c r="G567" s="59"/>
      <c r="H567" s="15"/>
      <c r="I567" s="59"/>
    </row>
    <row r="568" spans="1:9">
      <c r="A568" s="401" t="s">
        <v>181</v>
      </c>
      <c r="B568" s="402"/>
      <c r="C568" s="402"/>
      <c r="D568" s="402"/>
      <c r="E568" s="402"/>
      <c r="F568" s="402"/>
      <c r="G568" s="403"/>
      <c r="H568" s="104">
        <v>72350</v>
      </c>
      <c r="I568" s="105"/>
    </row>
    <row r="569" spans="1:9">
      <c r="A569" s="401" t="s">
        <v>182</v>
      </c>
      <c r="B569" s="402"/>
      <c r="C569" s="402"/>
      <c r="D569" s="402"/>
      <c r="E569" s="402"/>
      <c r="F569" s="402"/>
      <c r="G569" s="403"/>
      <c r="H569" s="104">
        <v>11571.25</v>
      </c>
      <c r="I569" s="105"/>
    </row>
    <row r="570" spans="1:9">
      <c r="A570" s="401" t="s">
        <v>714</v>
      </c>
      <c r="B570" s="402"/>
      <c r="C570" s="402"/>
      <c r="D570" s="402"/>
      <c r="E570" s="402"/>
      <c r="F570" s="402"/>
      <c r="G570" s="403"/>
      <c r="H570" s="104">
        <v>66950</v>
      </c>
      <c r="I570" s="105"/>
    </row>
    <row r="571" spans="1:9">
      <c r="A571" s="401" t="s">
        <v>728</v>
      </c>
      <c r="B571" s="402"/>
      <c r="C571" s="402"/>
      <c r="D571" s="402"/>
      <c r="E571" s="402"/>
      <c r="F571" s="402"/>
      <c r="G571" s="403"/>
      <c r="H571" s="104">
        <v>18500</v>
      </c>
      <c r="I571" s="105"/>
    </row>
    <row r="572" spans="1:9">
      <c r="A572" s="401" t="s">
        <v>734</v>
      </c>
      <c r="B572" s="402"/>
      <c r="C572" s="402"/>
      <c r="D572" s="402"/>
      <c r="E572" s="402"/>
      <c r="F572" s="402"/>
      <c r="G572" s="403"/>
      <c r="H572" s="104">
        <v>8468.5625</v>
      </c>
      <c r="I572" s="105"/>
    </row>
    <row r="573" spans="1:9" ht="48">
      <c r="A573" s="380" t="s">
        <v>794</v>
      </c>
      <c r="B573" s="381"/>
      <c r="C573" s="381"/>
      <c r="D573" s="381"/>
      <c r="E573" s="381"/>
      <c r="F573" s="381"/>
      <c r="G573" s="382"/>
      <c r="H573" s="106">
        <v>-64323.8125</v>
      </c>
      <c r="I573" s="98" t="s">
        <v>842</v>
      </c>
    </row>
    <row r="574" spans="1:9" ht="22.05" customHeight="1">
      <c r="A574" s="369" t="s">
        <v>737</v>
      </c>
      <c r="B574" s="370"/>
      <c r="C574" s="370"/>
      <c r="D574" s="370"/>
      <c r="E574" s="370"/>
      <c r="F574" s="370"/>
      <c r="G574" s="371"/>
      <c r="H574" s="107">
        <v>113516</v>
      </c>
      <c r="I574" s="108" t="s">
        <v>17</v>
      </c>
    </row>
    <row r="575" spans="1:9" ht="21.75" customHeight="1">
      <c r="A575" s="369" t="s">
        <v>2171</v>
      </c>
      <c r="B575" s="370"/>
      <c r="C575" s="370"/>
      <c r="D575" s="370"/>
      <c r="E575" s="370"/>
      <c r="F575" s="370"/>
      <c r="G575" s="371"/>
      <c r="H575" s="107">
        <v>154949</v>
      </c>
      <c r="I575" s="108"/>
    </row>
    <row r="576" spans="1:9">
      <c r="A576" s="15"/>
      <c r="B576" s="15"/>
      <c r="C576" s="15"/>
      <c r="D576" s="15"/>
      <c r="E576" s="15"/>
      <c r="F576" s="59"/>
      <c r="G576" s="59"/>
      <c r="H576" s="15"/>
      <c r="I576" s="59"/>
    </row>
    <row r="577" spans="1:9">
      <c r="A577" s="383" t="s">
        <v>738</v>
      </c>
      <c r="B577" s="384"/>
      <c r="C577" s="384"/>
      <c r="D577" s="384"/>
      <c r="E577" s="384"/>
      <c r="F577" s="384"/>
      <c r="G577" s="384"/>
      <c r="H577" s="384"/>
      <c r="I577" s="385"/>
    </row>
    <row r="578" spans="1:9" ht="94.95" customHeight="1">
      <c r="A578" s="386" t="s">
        <v>922</v>
      </c>
      <c r="B578" s="387"/>
      <c r="C578" s="387"/>
      <c r="D578" s="387"/>
      <c r="E578" s="387"/>
      <c r="F578" s="387"/>
      <c r="G578" s="387"/>
      <c r="H578" s="387"/>
      <c r="I578" s="388"/>
    </row>
    <row r="579" spans="1:9">
      <c r="A579" s="389"/>
      <c r="B579" s="390"/>
      <c r="C579" s="390"/>
      <c r="D579" s="390"/>
      <c r="E579" s="390"/>
      <c r="F579" s="390"/>
      <c r="G579" s="390"/>
      <c r="H579" s="390"/>
      <c r="I579" s="391"/>
    </row>
    <row r="580" spans="1:9">
      <c r="A580" s="389"/>
      <c r="B580" s="390"/>
      <c r="C580" s="390"/>
      <c r="D580" s="390"/>
      <c r="E580" s="390"/>
      <c r="F580" s="390"/>
      <c r="G580" s="390"/>
      <c r="H580" s="390"/>
      <c r="I580" s="391"/>
    </row>
    <row r="581" spans="1:9">
      <c r="A581" s="389"/>
      <c r="B581" s="390"/>
      <c r="C581" s="390"/>
      <c r="D581" s="390"/>
      <c r="E581" s="390"/>
      <c r="F581" s="390"/>
      <c r="G581" s="390"/>
      <c r="H581" s="390"/>
      <c r="I581" s="391"/>
    </row>
    <row r="582" spans="1:9">
      <c r="A582" s="392"/>
      <c r="B582" s="393"/>
      <c r="C582" s="393"/>
      <c r="D582" s="393"/>
      <c r="E582" s="393"/>
      <c r="F582" s="393"/>
      <c r="G582" s="393"/>
      <c r="H582" s="393"/>
      <c r="I582" s="394"/>
    </row>
    <row r="583" spans="1:9">
      <c r="A583" s="15"/>
      <c r="B583" s="15"/>
      <c r="C583" s="15"/>
      <c r="D583" s="15"/>
      <c r="E583" s="15"/>
      <c r="F583" s="59"/>
      <c r="G583" s="59"/>
      <c r="H583" s="15"/>
      <c r="I583" s="59"/>
    </row>
    <row r="584" spans="1:9" ht="28.05" customHeight="1">
      <c r="A584" s="395" t="s">
        <v>844</v>
      </c>
      <c r="B584" s="396"/>
      <c r="C584" s="396"/>
      <c r="D584" s="396"/>
      <c r="E584" s="396"/>
      <c r="F584" s="396"/>
      <c r="G584" s="396"/>
      <c r="H584" s="396"/>
      <c r="I584" s="397"/>
    </row>
    <row r="587" spans="1:9" ht="22.05" customHeight="1">
      <c r="A587" s="436" t="s">
        <v>667</v>
      </c>
      <c r="B587" s="437"/>
      <c r="C587" s="437"/>
      <c r="D587" s="437"/>
      <c r="E587" s="437"/>
      <c r="F587" s="437"/>
      <c r="G587" s="437"/>
      <c r="H587" s="437"/>
      <c r="I587" s="438"/>
    </row>
    <row r="588" spans="1:9">
      <c r="A588" s="431" t="s">
        <v>668</v>
      </c>
      <c r="B588" s="432"/>
      <c r="C588" s="433" t="s">
        <v>669</v>
      </c>
      <c r="D588" s="434"/>
      <c r="E588" s="434"/>
      <c r="F588" s="434"/>
      <c r="G588" s="434"/>
      <c r="H588" s="434"/>
      <c r="I588" s="435"/>
    </row>
    <row r="589" spans="1:9">
      <c r="A589" s="58" t="s">
        <v>670</v>
      </c>
      <c r="B589" s="422" t="s">
        <v>923</v>
      </c>
      <c r="C589" s="423"/>
      <c r="D589" s="58" t="s">
        <v>672</v>
      </c>
      <c r="E589" s="422" t="s">
        <v>924</v>
      </c>
      <c r="F589" s="424"/>
      <c r="G589" s="424"/>
      <c r="H589" s="424"/>
      <c r="I589" s="423"/>
    </row>
    <row r="590" spans="1:9">
      <c r="A590" s="58" t="s">
        <v>674</v>
      </c>
      <c r="B590" s="422" t="s">
        <v>17</v>
      </c>
      <c r="C590" s="423"/>
      <c r="D590" s="58" t="s">
        <v>675</v>
      </c>
      <c r="E590" s="422" t="s">
        <v>676</v>
      </c>
      <c r="F590" s="424"/>
      <c r="G590" s="424"/>
      <c r="H590" s="424"/>
      <c r="I590" s="423"/>
    </row>
    <row r="591" spans="1:9">
      <c r="A591" s="58" t="s">
        <v>677</v>
      </c>
      <c r="B591" s="422" t="s">
        <v>678</v>
      </c>
      <c r="C591" s="423"/>
      <c r="D591" s="58" t="s">
        <v>679</v>
      </c>
      <c r="E591" s="422" t="s">
        <v>680</v>
      </c>
      <c r="F591" s="424"/>
      <c r="G591" s="424"/>
      <c r="H591" s="424"/>
      <c r="I591" s="423"/>
    </row>
    <row r="592" spans="1:9">
      <c r="A592" s="15"/>
      <c r="B592" s="15"/>
      <c r="C592" s="15"/>
      <c r="D592" s="15"/>
      <c r="E592" s="15"/>
      <c r="F592" s="59"/>
      <c r="G592" s="59"/>
      <c r="H592" s="15"/>
      <c r="I592" s="59"/>
    </row>
    <row r="593" spans="1:9" ht="13.95" customHeight="1">
      <c r="A593" s="60" t="s">
        <v>681</v>
      </c>
      <c r="B593" s="60" t="s">
        <v>114</v>
      </c>
      <c r="C593" s="60" t="s">
        <v>56</v>
      </c>
      <c r="D593" s="60" t="s">
        <v>682</v>
      </c>
      <c r="E593" s="60" t="s">
        <v>683</v>
      </c>
      <c r="F593" s="61" t="s">
        <v>817</v>
      </c>
      <c r="G593" s="61" t="s">
        <v>818</v>
      </c>
      <c r="H593" s="60" t="s">
        <v>686</v>
      </c>
      <c r="I593" s="61" t="s">
        <v>687</v>
      </c>
    </row>
    <row r="594" spans="1:9">
      <c r="A594" s="425" t="s">
        <v>688</v>
      </c>
      <c r="B594" s="426"/>
      <c r="C594" s="426"/>
      <c r="D594" s="426"/>
      <c r="E594" s="426"/>
      <c r="F594" s="426"/>
      <c r="G594" s="426"/>
      <c r="H594" s="426"/>
      <c r="I594" s="427"/>
    </row>
    <row r="595" spans="1:9" ht="31.95" customHeight="1">
      <c r="A595" s="62">
        <v>1</v>
      </c>
      <c r="B595" s="63" t="s">
        <v>925</v>
      </c>
      <c r="C595" s="62" t="s">
        <v>186</v>
      </c>
      <c r="D595" s="109">
        <v>0</v>
      </c>
      <c r="E595" s="65">
        <v>0</v>
      </c>
      <c r="F595" s="66">
        <v>0</v>
      </c>
      <c r="G595" s="67">
        <v>0</v>
      </c>
      <c r="H595" s="65">
        <v>0</v>
      </c>
      <c r="I595" s="63"/>
    </row>
    <row r="596" spans="1:9">
      <c r="A596" s="398" t="s">
        <v>181</v>
      </c>
      <c r="B596" s="399"/>
      <c r="C596" s="399"/>
      <c r="D596" s="399"/>
      <c r="E596" s="399"/>
      <c r="F596" s="399"/>
      <c r="G596" s="400"/>
      <c r="H596" s="74">
        <v>0</v>
      </c>
      <c r="I596" s="75"/>
    </row>
    <row r="597" spans="1:9">
      <c r="A597" s="428" t="s">
        <v>694</v>
      </c>
      <c r="B597" s="429"/>
      <c r="C597" s="429"/>
      <c r="D597" s="429"/>
      <c r="E597" s="429"/>
      <c r="F597" s="429"/>
      <c r="G597" s="429"/>
      <c r="H597" s="429"/>
      <c r="I597" s="430"/>
    </row>
    <row r="598" spans="1:9">
      <c r="A598" s="76" t="s">
        <v>681</v>
      </c>
      <c r="B598" s="76" t="s">
        <v>695</v>
      </c>
      <c r="C598" s="76" t="s">
        <v>696</v>
      </c>
      <c r="D598" s="76" t="s">
        <v>826</v>
      </c>
      <c r="E598" s="76" t="s">
        <v>827</v>
      </c>
      <c r="F598" s="77" t="s">
        <v>828</v>
      </c>
      <c r="G598" s="77" t="s">
        <v>700</v>
      </c>
      <c r="H598" s="76" t="s">
        <v>686</v>
      </c>
      <c r="I598" s="77" t="s">
        <v>829</v>
      </c>
    </row>
    <row r="599" spans="1:9" ht="28.05" customHeight="1">
      <c r="A599" s="78">
        <v>1</v>
      </c>
      <c r="B599" s="79" t="s">
        <v>926</v>
      </c>
      <c r="C599" s="80"/>
      <c r="D599" s="81" t="s">
        <v>855</v>
      </c>
      <c r="E599" s="82">
        <v>100000</v>
      </c>
      <c r="F599" s="83">
        <v>12500</v>
      </c>
      <c r="G599" s="114">
        <v>1.333</v>
      </c>
      <c r="H599" s="82">
        <v>16662.5</v>
      </c>
      <c r="I599" s="85" t="s">
        <v>832</v>
      </c>
    </row>
    <row r="600" spans="1:9" ht="28.05" customHeight="1">
      <c r="A600" s="68">
        <v>2</v>
      </c>
      <c r="B600" s="69" t="s">
        <v>927</v>
      </c>
      <c r="C600" s="86"/>
      <c r="D600" s="87" t="s">
        <v>855</v>
      </c>
      <c r="E600" s="71">
        <v>68000</v>
      </c>
      <c r="F600" s="88">
        <v>8500</v>
      </c>
      <c r="G600" s="73">
        <v>1.333</v>
      </c>
      <c r="H600" s="71">
        <v>11330.5</v>
      </c>
      <c r="I600" s="90" t="s">
        <v>832</v>
      </c>
    </row>
    <row r="601" spans="1:9">
      <c r="A601" s="398" t="s">
        <v>182</v>
      </c>
      <c r="B601" s="399"/>
      <c r="C601" s="399"/>
      <c r="D601" s="399"/>
      <c r="E601" s="399"/>
      <c r="F601" s="399"/>
      <c r="G601" s="400"/>
      <c r="H601" s="74">
        <v>27993</v>
      </c>
      <c r="I601" s="75"/>
    </row>
    <row r="602" spans="1:9">
      <c r="A602" s="416" t="s">
        <v>707</v>
      </c>
      <c r="B602" s="417"/>
      <c r="C602" s="417"/>
      <c r="D602" s="417"/>
      <c r="E602" s="417"/>
      <c r="F602" s="417"/>
      <c r="G602" s="417"/>
      <c r="H602" s="417"/>
      <c r="I602" s="418"/>
    </row>
    <row r="603" spans="1:9">
      <c r="A603" s="91" t="s">
        <v>681</v>
      </c>
      <c r="B603" s="91" t="s">
        <v>183</v>
      </c>
      <c r="C603" s="91" t="s">
        <v>696</v>
      </c>
      <c r="D603" s="91" t="s">
        <v>700</v>
      </c>
      <c r="E603" s="91" t="s">
        <v>709</v>
      </c>
      <c r="F603" s="92" t="s">
        <v>696</v>
      </c>
      <c r="G603" s="92" t="s">
        <v>696</v>
      </c>
      <c r="H603" s="91" t="s">
        <v>686</v>
      </c>
      <c r="I603" s="92" t="s">
        <v>829</v>
      </c>
    </row>
    <row r="604" spans="1:9" ht="24" customHeight="1">
      <c r="A604" s="93">
        <v>1</v>
      </c>
      <c r="B604" s="94" t="s">
        <v>928</v>
      </c>
      <c r="C604" s="95"/>
      <c r="D604" s="113">
        <v>0.33300000000000002</v>
      </c>
      <c r="E604" s="97">
        <v>95000</v>
      </c>
      <c r="F604" s="94"/>
      <c r="G604" s="94"/>
      <c r="H604" s="97">
        <v>31635</v>
      </c>
      <c r="I604" s="98" t="s">
        <v>835</v>
      </c>
    </row>
    <row r="605" spans="1:9" ht="24" customHeight="1">
      <c r="A605" s="68">
        <v>2</v>
      </c>
      <c r="B605" s="69" t="s">
        <v>929</v>
      </c>
      <c r="C605" s="86"/>
      <c r="D605" s="110">
        <v>1.333</v>
      </c>
      <c r="E605" s="71">
        <v>2500</v>
      </c>
      <c r="F605" s="69"/>
      <c r="G605" s="69"/>
      <c r="H605" s="71">
        <v>3332.5</v>
      </c>
      <c r="I605" s="90" t="s">
        <v>835</v>
      </c>
    </row>
    <row r="606" spans="1:9" ht="24" customHeight="1">
      <c r="A606" s="93">
        <v>3</v>
      </c>
      <c r="B606" s="94" t="s">
        <v>930</v>
      </c>
      <c r="C606" s="95"/>
      <c r="D606" s="113">
        <v>1.333</v>
      </c>
      <c r="E606" s="97">
        <v>1500</v>
      </c>
      <c r="F606" s="94"/>
      <c r="G606" s="94"/>
      <c r="H606" s="97">
        <v>1999.5</v>
      </c>
      <c r="I606" s="98" t="s">
        <v>835</v>
      </c>
    </row>
    <row r="607" spans="1:9">
      <c r="A607" s="398" t="s">
        <v>714</v>
      </c>
      <c r="B607" s="399"/>
      <c r="C607" s="399"/>
      <c r="D607" s="399"/>
      <c r="E607" s="399"/>
      <c r="F607" s="399"/>
      <c r="G607" s="400"/>
      <c r="H607" s="74">
        <v>36967</v>
      </c>
      <c r="I607" s="75"/>
    </row>
    <row r="608" spans="1:9">
      <c r="A608" s="419" t="s">
        <v>715</v>
      </c>
      <c r="B608" s="420"/>
      <c r="C608" s="420"/>
      <c r="D608" s="420"/>
      <c r="E608" s="420"/>
      <c r="F608" s="420"/>
      <c r="G608" s="420"/>
      <c r="H608" s="420"/>
      <c r="I608" s="421"/>
    </row>
    <row r="609" spans="1:9" ht="22.05" customHeight="1">
      <c r="A609" s="100"/>
      <c r="B609" s="404" t="s">
        <v>716</v>
      </c>
      <c r="C609" s="405"/>
      <c r="D609" s="406"/>
      <c r="E609" s="407" t="s">
        <v>931</v>
      </c>
      <c r="F609" s="408"/>
      <c r="G609" s="408"/>
      <c r="H609" s="408"/>
      <c r="I609" s="409"/>
    </row>
    <row r="610" spans="1:9" ht="22.05" customHeight="1">
      <c r="A610" s="100"/>
      <c r="B610" s="404" t="s">
        <v>718</v>
      </c>
      <c r="C610" s="405"/>
      <c r="D610" s="406"/>
      <c r="E610" s="407" t="s">
        <v>932</v>
      </c>
      <c r="F610" s="408"/>
      <c r="G610" s="408"/>
      <c r="H610" s="408"/>
      <c r="I610" s="409"/>
    </row>
    <row r="611" spans="1:9" ht="22.05" customHeight="1">
      <c r="A611" s="100"/>
      <c r="B611" s="404" t="s">
        <v>720</v>
      </c>
      <c r="C611" s="405"/>
      <c r="D611" s="406"/>
      <c r="E611" s="407" t="s">
        <v>933</v>
      </c>
      <c r="F611" s="408"/>
      <c r="G611" s="408"/>
      <c r="H611" s="408"/>
      <c r="I611" s="409"/>
    </row>
    <row r="612" spans="1:9" ht="22.05" customHeight="1">
      <c r="A612" s="100"/>
      <c r="B612" s="404" t="s">
        <v>722</v>
      </c>
      <c r="C612" s="405"/>
      <c r="D612" s="406"/>
      <c r="E612" s="407" t="s">
        <v>934</v>
      </c>
      <c r="F612" s="408"/>
      <c r="G612" s="408"/>
      <c r="H612" s="408"/>
      <c r="I612" s="409"/>
    </row>
    <row r="613" spans="1:9" ht="22.05" customHeight="1">
      <c r="A613" s="100"/>
      <c r="B613" s="404" t="s">
        <v>839</v>
      </c>
      <c r="C613" s="405"/>
      <c r="D613" s="406"/>
      <c r="E613" s="407" t="s">
        <v>902</v>
      </c>
      <c r="F613" s="408"/>
      <c r="G613" s="408"/>
      <c r="H613" s="408"/>
      <c r="I613" s="409"/>
    </row>
    <row r="614" spans="1:9" ht="22.05" customHeight="1">
      <c r="A614" s="100"/>
      <c r="B614" s="404" t="s">
        <v>935</v>
      </c>
      <c r="C614" s="405"/>
      <c r="D614" s="406"/>
      <c r="E614" s="407" t="s">
        <v>841</v>
      </c>
      <c r="F614" s="408"/>
      <c r="G614" s="408"/>
      <c r="H614" s="408"/>
      <c r="I614" s="409"/>
    </row>
    <row r="615" spans="1:9">
      <c r="A615" s="398" t="s">
        <v>728</v>
      </c>
      <c r="B615" s="399"/>
      <c r="C615" s="399"/>
      <c r="D615" s="399"/>
      <c r="E615" s="399"/>
      <c r="F615" s="399"/>
      <c r="G615" s="400"/>
      <c r="H615" s="74">
        <v>0</v>
      </c>
      <c r="I615" s="75"/>
    </row>
    <row r="616" spans="1:9">
      <c r="A616" s="410" t="s">
        <v>729</v>
      </c>
      <c r="B616" s="411"/>
      <c r="C616" s="411"/>
      <c r="D616" s="411"/>
      <c r="E616" s="411"/>
      <c r="F616" s="411"/>
      <c r="G616" s="411"/>
      <c r="H616" s="411"/>
      <c r="I616" s="412"/>
    </row>
    <row r="617" spans="1:9" ht="19.95" customHeight="1">
      <c r="A617" s="413" t="s">
        <v>730</v>
      </c>
      <c r="B617" s="414"/>
      <c r="C617" s="414"/>
      <c r="D617" s="414"/>
      <c r="E617" s="414"/>
      <c r="F617" s="415"/>
      <c r="G617" s="101" t="s">
        <v>731</v>
      </c>
      <c r="H617" s="102">
        <v>1948.8</v>
      </c>
      <c r="I617" s="103"/>
    </row>
    <row r="618" spans="1:9" ht="19.95" customHeight="1">
      <c r="A618" s="413" t="s">
        <v>732</v>
      </c>
      <c r="B618" s="414"/>
      <c r="C618" s="414"/>
      <c r="D618" s="414"/>
      <c r="E618" s="414"/>
      <c r="F618" s="415"/>
      <c r="G618" s="101" t="s">
        <v>733</v>
      </c>
      <c r="H618" s="102">
        <v>1299.2</v>
      </c>
      <c r="I618" s="103"/>
    </row>
    <row r="619" spans="1:9">
      <c r="A619" s="398" t="s">
        <v>734</v>
      </c>
      <c r="B619" s="399"/>
      <c r="C619" s="399"/>
      <c r="D619" s="399"/>
      <c r="E619" s="399"/>
      <c r="F619" s="399"/>
      <c r="G619" s="400"/>
      <c r="H619" s="74">
        <v>3248</v>
      </c>
      <c r="I619" s="75"/>
    </row>
    <row r="620" spans="1:9">
      <c r="A620" s="15"/>
      <c r="B620" s="15"/>
      <c r="C620" s="15"/>
      <c r="D620" s="15"/>
      <c r="E620" s="15"/>
      <c r="F620" s="59"/>
      <c r="G620" s="59"/>
      <c r="H620" s="15"/>
      <c r="I620" s="59"/>
    </row>
    <row r="621" spans="1:9">
      <c r="A621" s="401" t="s">
        <v>181</v>
      </c>
      <c r="B621" s="402"/>
      <c r="C621" s="402"/>
      <c r="D621" s="402"/>
      <c r="E621" s="402"/>
      <c r="F621" s="402"/>
      <c r="G621" s="403"/>
      <c r="H621" s="104">
        <v>0</v>
      </c>
      <c r="I621" s="105"/>
    </row>
    <row r="622" spans="1:9">
      <c r="A622" s="401" t="s">
        <v>182</v>
      </c>
      <c r="B622" s="402"/>
      <c r="C622" s="402"/>
      <c r="D622" s="402"/>
      <c r="E622" s="402"/>
      <c r="F622" s="402"/>
      <c r="G622" s="403"/>
      <c r="H622" s="104">
        <v>27993</v>
      </c>
      <c r="I622" s="105"/>
    </row>
    <row r="623" spans="1:9">
      <c r="A623" s="401" t="s">
        <v>714</v>
      </c>
      <c r="B623" s="402"/>
      <c r="C623" s="402"/>
      <c r="D623" s="402"/>
      <c r="E623" s="402"/>
      <c r="F623" s="402"/>
      <c r="G623" s="403"/>
      <c r="H623" s="104">
        <v>36967</v>
      </c>
      <c r="I623" s="105"/>
    </row>
    <row r="624" spans="1:9">
      <c r="A624" s="401" t="s">
        <v>728</v>
      </c>
      <c r="B624" s="402"/>
      <c r="C624" s="402"/>
      <c r="D624" s="402"/>
      <c r="E624" s="402"/>
      <c r="F624" s="402"/>
      <c r="G624" s="403"/>
      <c r="H624" s="104">
        <v>0</v>
      </c>
      <c r="I624" s="105"/>
    </row>
    <row r="625" spans="1:9">
      <c r="A625" s="401" t="s">
        <v>734</v>
      </c>
      <c r="B625" s="402"/>
      <c r="C625" s="402"/>
      <c r="D625" s="402"/>
      <c r="E625" s="402"/>
      <c r="F625" s="402"/>
      <c r="G625" s="403"/>
      <c r="H625" s="104">
        <v>3248</v>
      </c>
      <c r="I625" s="105"/>
    </row>
    <row r="626" spans="1:9" ht="38.4">
      <c r="A626" s="380" t="s">
        <v>794</v>
      </c>
      <c r="B626" s="381"/>
      <c r="C626" s="381"/>
      <c r="D626" s="381"/>
      <c r="E626" s="381"/>
      <c r="F626" s="381"/>
      <c r="G626" s="382"/>
      <c r="H626" s="106">
        <v>-26821</v>
      </c>
      <c r="I626" s="98" t="s">
        <v>936</v>
      </c>
    </row>
    <row r="627" spans="1:9" ht="22.05" customHeight="1">
      <c r="A627" s="369" t="s">
        <v>737</v>
      </c>
      <c r="B627" s="370"/>
      <c r="C627" s="370"/>
      <c r="D627" s="370"/>
      <c r="E627" s="370"/>
      <c r="F627" s="370"/>
      <c r="G627" s="371"/>
      <c r="H627" s="107">
        <v>41387</v>
      </c>
      <c r="I627" s="108" t="s">
        <v>17</v>
      </c>
    </row>
    <row r="628" spans="1:9" ht="21.75" customHeight="1">
      <c r="A628" s="369" t="s">
        <v>2171</v>
      </c>
      <c r="B628" s="370"/>
      <c r="C628" s="370"/>
      <c r="D628" s="370"/>
      <c r="E628" s="370"/>
      <c r="F628" s="370"/>
      <c r="G628" s="371"/>
      <c r="H628" s="107">
        <v>56493</v>
      </c>
      <c r="I628" s="108"/>
    </row>
    <row r="629" spans="1:9">
      <c r="A629" s="15"/>
      <c r="B629" s="15"/>
      <c r="C629" s="15"/>
      <c r="D629" s="15"/>
      <c r="E629" s="15"/>
      <c r="F629" s="59"/>
      <c r="G629" s="59"/>
      <c r="H629" s="15"/>
      <c r="I629" s="59"/>
    </row>
    <row r="630" spans="1:9">
      <c r="A630" s="383" t="s">
        <v>738</v>
      </c>
      <c r="B630" s="384"/>
      <c r="C630" s="384"/>
      <c r="D630" s="384"/>
      <c r="E630" s="384"/>
      <c r="F630" s="384"/>
      <c r="G630" s="384"/>
      <c r="H630" s="384"/>
      <c r="I630" s="385"/>
    </row>
    <row r="631" spans="1:9" ht="100.05" customHeight="1">
      <c r="A631" s="386" t="s">
        <v>937</v>
      </c>
      <c r="B631" s="387"/>
      <c r="C631" s="387"/>
      <c r="D631" s="387"/>
      <c r="E631" s="387"/>
      <c r="F631" s="387"/>
      <c r="G631" s="387"/>
      <c r="H631" s="387"/>
      <c r="I631" s="388"/>
    </row>
    <row r="632" spans="1:9">
      <c r="A632" s="389"/>
      <c r="B632" s="390"/>
      <c r="C632" s="390"/>
      <c r="D632" s="390"/>
      <c r="E632" s="390"/>
      <c r="F632" s="390"/>
      <c r="G632" s="390"/>
      <c r="H632" s="390"/>
      <c r="I632" s="391"/>
    </row>
    <row r="633" spans="1:9">
      <c r="A633" s="389"/>
      <c r="B633" s="390"/>
      <c r="C633" s="390"/>
      <c r="D633" s="390"/>
      <c r="E633" s="390"/>
      <c r="F633" s="390"/>
      <c r="G633" s="390"/>
      <c r="H633" s="390"/>
      <c r="I633" s="391"/>
    </row>
    <row r="634" spans="1:9">
      <c r="A634" s="389"/>
      <c r="B634" s="390"/>
      <c r="C634" s="390"/>
      <c r="D634" s="390"/>
      <c r="E634" s="390"/>
      <c r="F634" s="390"/>
      <c r="G634" s="390"/>
      <c r="H634" s="390"/>
      <c r="I634" s="391"/>
    </row>
    <row r="635" spans="1:9">
      <c r="A635" s="392"/>
      <c r="B635" s="393"/>
      <c r="C635" s="393"/>
      <c r="D635" s="393"/>
      <c r="E635" s="393"/>
      <c r="F635" s="393"/>
      <c r="G635" s="393"/>
      <c r="H635" s="393"/>
      <c r="I635" s="394"/>
    </row>
    <row r="636" spans="1:9">
      <c r="A636" s="15"/>
      <c r="B636" s="15"/>
      <c r="C636" s="15"/>
      <c r="D636" s="15"/>
      <c r="E636" s="15"/>
      <c r="F636" s="59"/>
      <c r="G636" s="59"/>
      <c r="H636" s="15"/>
      <c r="I636" s="59"/>
    </row>
    <row r="637" spans="1:9" ht="28.05" customHeight="1">
      <c r="A637" s="395" t="s">
        <v>844</v>
      </c>
      <c r="B637" s="396"/>
      <c r="C637" s="396"/>
      <c r="D637" s="396"/>
      <c r="E637" s="396"/>
      <c r="F637" s="396"/>
      <c r="G637" s="396"/>
      <c r="H637" s="396"/>
      <c r="I637" s="397"/>
    </row>
    <row r="640" spans="1:9" ht="22.05" customHeight="1">
      <c r="A640" s="436" t="s">
        <v>667</v>
      </c>
      <c r="B640" s="437"/>
      <c r="C640" s="437"/>
      <c r="D640" s="437"/>
      <c r="E640" s="437"/>
      <c r="F640" s="437"/>
      <c r="G640" s="437"/>
      <c r="H640" s="437"/>
      <c r="I640" s="438"/>
    </row>
    <row r="641" spans="1:9">
      <c r="A641" s="431" t="s">
        <v>668</v>
      </c>
      <c r="B641" s="432"/>
      <c r="C641" s="433" t="s">
        <v>669</v>
      </c>
      <c r="D641" s="434"/>
      <c r="E641" s="434"/>
      <c r="F641" s="434"/>
      <c r="G641" s="434"/>
      <c r="H641" s="434"/>
      <c r="I641" s="435"/>
    </row>
    <row r="642" spans="1:9">
      <c r="A642" s="58" t="s">
        <v>670</v>
      </c>
      <c r="B642" s="422" t="s">
        <v>938</v>
      </c>
      <c r="C642" s="423"/>
      <c r="D642" s="58" t="s">
        <v>672</v>
      </c>
      <c r="E642" s="422" t="s">
        <v>939</v>
      </c>
      <c r="F642" s="424"/>
      <c r="G642" s="424"/>
      <c r="H642" s="424"/>
      <c r="I642" s="423"/>
    </row>
    <row r="643" spans="1:9">
      <c r="A643" s="58" t="s">
        <v>674</v>
      </c>
      <c r="B643" s="422" t="s">
        <v>17</v>
      </c>
      <c r="C643" s="423"/>
      <c r="D643" s="58" t="s">
        <v>675</v>
      </c>
      <c r="E643" s="422" t="s">
        <v>676</v>
      </c>
      <c r="F643" s="424"/>
      <c r="G643" s="424"/>
      <c r="H643" s="424"/>
      <c r="I643" s="423"/>
    </row>
    <row r="644" spans="1:9">
      <c r="A644" s="58" t="s">
        <v>677</v>
      </c>
      <c r="B644" s="422" t="s">
        <v>678</v>
      </c>
      <c r="C644" s="423"/>
      <c r="D644" s="58" t="s">
        <v>679</v>
      </c>
      <c r="E644" s="422" t="s">
        <v>680</v>
      </c>
      <c r="F644" s="424"/>
      <c r="G644" s="424"/>
      <c r="H644" s="424"/>
      <c r="I644" s="423"/>
    </row>
    <row r="645" spans="1:9">
      <c r="A645" s="15"/>
      <c r="B645" s="15"/>
      <c r="C645" s="15"/>
      <c r="D645" s="15"/>
      <c r="E645" s="15"/>
      <c r="F645" s="59"/>
      <c r="G645" s="59"/>
      <c r="H645" s="15"/>
      <c r="I645" s="59"/>
    </row>
    <row r="646" spans="1:9" ht="13.95" customHeight="1">
      <c r="A646" s="60" t="s">
        <v>681</v>
      </c>
      <c r="B646" s="60" t="s">
        <v>114</v>
      </c>
      <c r="C646" s="60" t="s">
        <v>56</v>
      </c>
      <c r="D646" s="60" t="s">
        <v>682</v>
      </c>
      <c r="E646" s="60" t="s">
        <v>683</v>
      </c>
      <c r="F646" s="61" t="s">
        <v>817</v>
      </c>
      <c r="G646" s="61" t="s">
        <v>818</v>
      </c>
      <c r="H646" s="60" t="s">
        <v>686</v>
      </c>
      <c r="I646" s="61" t="s">
        <v>687</v>
      </c>
    </row>
    <row r="647" spans="1:9">
      <c r="A647" s="425" t="s">
        <v>688</v>
      </c>
      <c r="B647" s="426"/>
      <c r="C647" s="426"/>
      <c r="D647" s="426"/>
      <c r="E647" s="426"/>
      <c r="F647" s="426"/>
      <c r="G647" s="426"/>
      <c r="H647" s="426"/>
      <c r="I647" s="427"/>
    </row>
    <row r="648" spans="1:9" ht="31.95" customHeight="1">
      <c r="A648" s="62">
        <v>1</v>
      </c>
      <c r="B648" s="63" t="s">
        <v>940</v>
      </c>
      <c r="C648" s="62" t="s">
        <v>941</v>
      </c>
      <c r="D648" s="109">
        <v>7</v>
      </c>
      <c r="E648" s="65">
        <v>32500</v>
      </c>
      <c r="F648" s="66">
        <v>0.02</v>
      </c>
      <c r="G648" s="67">
        <v>7.1400000000000006</v>
      </c>
      <c r="H648" s="65">
        <v>232050</v>
      </c>
      <c r="I648" s="63"/>
    </row>
    <row r="649" spans="1:9" ht="31.95" customHeight="1">
      <c r="A649" s="68">
        <v>2</v>
      </c>
      <c r="B649" s="69" t="s">
        <v>942</v>
      </c>
      <c r="C649" s="68" t="s">
        <v>17</v>
      </c>
      <c r="D649" s="110">
        <v>0.52</v>
      </c>
      <c r="E649" s="71">
        <v>75000</v>
      </c>
      <c r="F649" s="72">
        <v>0.05</v>
      </c>
      <c r="G649" s="73">
        <v>0.54600000000000004</v>
      </c>
      <c r="H649" s="71">
        <v>40950</v>
      </c>
      <c r="I649" s="69"/>
    </row>
    <row r="650" spans="1:9" ht="31.95" customHeight="1">
      <c r="A650" s="62">
        <v>3</v>
      </c>
      <c r="B650" s="63" t="s">
        <v>943</v>
      </c>
      <c r="C650" s="62" t="s">
        <v>17</v>
      </c>
      <c r="D650" s="109">
        <v>0.65</v>
      </c>
      <c r="E650" s="65">
        <v>82000</v>
      </c>
      <c r="F650" s="66">
        <v>0.05</v>
      </c>
      <c r="G650" s="67">
        <v>0.68250000000000011</v>
      </c>
      <c r="H650" s="65">
        <v>55965.000000000007</v>
      </c>
      <c r="I650" s="63"/>
    </row>
    <row r="651" spans="1:9" ht="31.95" customHeight="1">
      <c r="A651" s="68">
        <v>4</v>
      </c>
      <c r="B651" s="69" t="s">
        <v>944</v>
      </c>
      <c r="C651" s="68" t="s">
        <v>17</v>
      </c>
      <c r="D651" s="110">
        <v>0.18</v>
      </c>
      <c r="E651" s="71">
        <v>8500</v>
      </c>
      <c r="F651" s="72">
        <v>0</v>
      </c>
      <c r="G651" s="73">
        <v>0.18</v>
      </c>
      <c r="H651" s="71">
        <v>1530</v>
      </c>
      <c r="I651" s="69"/>
    </row>
    <row r="652" spans="1:9" ht="31.95" customHeight="1">
      <c r="A652" s="62">
        <v>5</v>
      </c>
      <c r="B652" s="63" t="s">
        <v>945</v>
      </c>
      <c r="C652" s="62" t="s">
        <v>178</v>
      </c>
      <c r="D652" s="109">
        <v>1.5</v>
      </c>
      <c r="E652" s="65">
        <v>12000</v>
      </c>
      <c r="F652" s="66">
        <v>0</v>
      </c>
      <c r="G652" s="67">
        <v>1.5</v>
      </c>
      <c r="H652" s="65">
        <v>18000</v>
      </c>
      <c r="I652" s="63"/>
    </row>
    <row r="653" spans="1:9">
      <c r="A653" s="398" t="s">
        <v>181</v>
      </c>
      <c r="B653" s="399"/>
      <c r="C653" s="399"/>
      <c r="D653" s="399"/>
      <c r="E653" s="399"/>
      <c r="F653" s="399"/>
      <c r="G653" s="400"/>
      <c r="H653" s="74">
        <v>348495</v>
      </c>
      <c r="I653" s="75"/>
    </row>
    <row r="654" spans="1:9">
      <c r="A654" s="428" t="s">
        <v>694</v>
      </c>
      <c r="B654" s="429"/>
      <c r="C654" s="429"/>
      <c r="D654" s="429"/>
      <c r="E654" s="429"/>
      <c r="F654" s="429"/>
      <c r="G654" s="429"/>
      <c r="H654" s="429"/>
      <c r="I654" s="430"/>
    </row>
    <row r="655" spans="1:9">
      <c r="A655" s="76" t="s">
        <v>681</v>
      </c>
      <c r="B655" s="76" t="s">
        <v>695</v>
      </c>
      <c r="C655" s="76" t="s">
        <v>696</v>
      </c>
      <c r="D655" s="76" t="s">
        <v>826</v>
      </c>
      <c r="E655" s="76" t="s">
        <v>827</v>
      </c>
      <c r="F655" s="77" t="s">
        <v>828</v>
      </c>
      <c r="G655" s="77" t="s">
        <v>700</v>
      </c>
      <c r="H655" s="76" t="s">
        <v>686</v>
      </c>
      <c r="I655" s="77" t="s">
        <v>829</v>
      </c>
    </row>
    <row r="656" spans="1:9" ht="28.05" customHeight="1">
      <c r="A656" s="78">
        <v>1</v>
      </c>
      <c r="B656" s="79" t="s">
        <v>946</v>
      </c>
      <c r="C656" s="80"/>
      <c r="D656" s="81" t="s">
        <v>947</v>
      </c>
      <c r="E656" s="82">
        <v>110000</v>
      </c>
      <c r="F656" s="83">
        <v>13750</v>
      </c>
      <c r="G656" s="114">
        <v>2.6669999999999998</v>
      </c>
      <c r="H656" s="82">
        <v>36671.25</v>
      </c>
      <c r="I656" s="85" t="s">
        <v>832</v>
      </c>
    </row>
    <row r="657" spans="1:9" ht="28.05" customHeight="1">
      <c r="A657" s="68">
        <v>2</v>
      </c>
      <c r="B657" s="69" t="s">
        <v>948</v>
      </c>
      <c r="C657" s="86"/>
      <c r="D657" s="87" t="s">
        <v>947</v>
      </c>
      <c r="E657" s="71">
        <v>68000</v>
      </c>
      <c r="F657" s="88">
        <v>8500</v>
      </c>
      <c r="G657" s="73">
        <v>2.6669999999999998</v>
      </c>
      <c r="H657" s="71">
        <v>22669.5</v>
      </c>
      <c r="I657" s="90" t="s">
        <v>832</v>
      </c>
    </row>
    <row r="658" spans="1:9" ht="28.05" customHeight="1">
      <c r="A658" s="78">
        <v>3</v>
      </c>
      <c r="B658" s="79" t="s">
        <v>949</v>
      </c>
      <c r="C658" s="80"/>
      <c r="D658" s="81" t="s">
        <v>855</v>
      </c>
      <c r="E658" s="82">
        <v>130000</v>
      </c>
      <c r="F658" s="83">
        <v>16250</v>
      </c>
      <c r="G658" s="114">
        <v>0.66700000000000004</v>
      </c>
      <c r="H658" s="82">
        <v>10838.75</v>
      </c>
      <c r="I658" s="85" t="s">
        <v>832</v>
      </c>
    </row>
    <row r="659" spans="1:9">
      <c r="A659" s="398" t="s">
        <v>182</v>
      </c>
      <c r="B659" s="399"/>
      <c r="C659" s="399"/>
      <c r="D659" s="399"/>
      <c r="E659" s="399"/>
      <c r="F659" s="399"/>
      <c r="G659" s="400"/>
      <c r="H659" s="74">
        <v>70179.5</v>
      </c>
      <c r="I659" s="75"/>
    </row>
    <row r="660" spans="1:9">
      <c r="A660" s="416" t="s">
        <v>707</v>
      </c>
      <c r="B660" s="417"/>
      <c r="C660" s="417"/>
      <c r="D660" s="417"/>
      <c r="E660" s="417"/>
      <c r="F660" s="417"/>
      <c r="G660" s="417"/>
      <c r="H660" s="417"/>
      <c r="I660" s="418"/>
    </row>
    <row r="661" spans="1:9">
      <c r="A661" s="91" t="s">
        <v>681</v>
      </c>
      <c r="B661" s="91" t="s">
        <v>183</v>
      </c>
      <c r="C661" s="91" t="s">
        <v>696</v>
      </c>
      <c r="D661" s="91" t="s">
        <v>700</v>
      </c>
      <c r="E661" s="91" t="s">
        <v>709</v>
      </c>
      <c r="F661" s="92" t="s">
        <v>696</v>
      </c>
      <c r="G661" s="92" t="s">
        <v>696</v>
      </c>
      <c r="H661" s="91" t="s">
        <v>686</v>
      </c>
      <c r="I661" s="92" t="s">
        <v>829</v>
      </c>
    </row>
    <row r="662" spans="1:9" ht="24" customHeight="1">
      <c r="A662" s="93">
        <v>1</v>
      </c>
      <c r="B662" s="94" t="s">
        <v>950</v>
      </c>
      <c r="C662" s="95"/>
      <c r="D662" s="113">
        <v>2.6669999999999998</v>
      </c>
      <c r="E662" s="97">
        <v>18000</v>
      </c>
      <c r="F662" s="94"/>
      <c r="G662" s="94"/>
      <c r="H662" s="97">
        <v>48006</v>
      </c>
      <c r="I662" s="98" t="s">
        <v>835</v>
      </c>
    </row>
    <row r="663" spans="1:9" ht="24" customHeight="1">
      <c r="A663" s="68">
        <v>2</v>
      </c>
      <c r="B663" s="69" t="s">
        <v>951</v>
      </c>
      <c r="C663" s="86"/>
      <c r="D663" s="110">
        <v>2.6669999999999998</v>
      </c>
      <c r="E663" s="71">
        <v>10000</v>
      </c>
      <c r="F663" s="69"/>
      <c r="G663" s="69"/>
      <c r="H663" s="71">
        <v>26670</v>
      </c>
      <c r="I663" s="90" t="s">
        <v>835</v>
      </c>
    </row>
    <row r="664" spans="1:9" ht="24" customHeight="1">
      <c r="A664" s="93">
        <v>3</v>
      </c>
      <c r="B664" s="94" t="s">
        <v>952</v>
      </c>
      <c r="C664" s="95"/>
      <c r="D664" s="113">
        <v>2.6669999999999998</v>
      </c>
      <c r="E664" s="97">
        <v>3500</v>
      </c>
      <c r="F664" s="94"/>
      <c r="G664" s="94"/>
      <c r="H664" s="97">
        <v>9334.5</v>
      </c>
      <c r="I664" s="98" t="s">
        <v>835</v>
      </c>
    </row>
    <row r="665" spans="1:9">
      <c r="A665" s="398" t="s">
        <v>714</v>
      </c>
      <c r="B665" s="399"/>
      <c r="C665" s="399"/>
      <c r="D665" s="399"/>
      <c r="E665" s="399"/>
      <c r="F665" s="399"/>
      <c r="G665" s="400"/>
      <c r="H665" s="74">
        <v>84010.5</v>
      </c>
      <c r="I665" s="75"/>
    </row>
    <row r="666" spans="1:9">
      <c r="A666" s="419" t="s">
        <v>715</v>
      </c>
      <c r="B666" s="420"/>
      <c r="C666" s="420"/>
      <c r="D666" s="420"/>
      <c r="E666" s="420"/>
      <c r="F666" s="420"/>
      <c r="G666" s="420"/>
      <c r="H666" s="420"/>
      <c r="I666" s="421"/>
    </row>
    <row r="667" spans="1:9" ht="22.05" customHeight="1">
      <c r="A667" s="100"/>
      <c r="B667" s="404" t="s">
        <v>716</v>
      </c>
      <c r="C667" s="405"/>
      <c r="D667" s="406"/>
      <c r="E667" s="407" t="s">
        <v>953</v>
      </c>
      <c r="F667" s="408"/>
      <c r="G667" s="408"/>
      <c r="H667" s="408"/>
      <c r="I667" s="409"/>
    </row>
    <row r="668" spans="1:9" ht="22.05" customHeight="1">
      <c r="A668" s="100"/>
      <c r="B668" s="404" t="s">
        <v>718</v>
      </c>
      <c r="C668" s="405"/>
      <c r="D668" s="406"/>
      <c r="E668" s="407" t="s">
        <v>719</v>
      </c>
      <c r="F668" s="408"/>
      <c r="G668" s="408"/>
      <c r="H668" s="408"/>
      <c r="I668" s="409"/>
    </row>
    <row r="669" spans="1:9" ht="22.05" customHeight="1">
      <c r="A669" s="100"/>
      <c r="B669" s="404" t="s">
        <v>720</v>
      </c>
      <c r="C669" s="405"/>
      <c r="D669" s="406"/>
      <c r="E669" s="407" t="s">
        <v>859</v>
      </c>
      <c r="F669" s="408"/>
      <c r="G669" s="408"/>
      <c r="H669" s="408"/>
      <c r="I669" s="409"/>
    </row>
    <row r="670" spans="1:9" ht="22.05" customHeight="1">
      <c r="A670" s="100"/>
      <c r="B670" s="404" t="s">
        <v>722</v>
      </c>
      <c r="C670" s="405"/>
      <c r="D670" s="406"/>
      <c r="E670" s="407" t="s">
        <v>954</v>
      </c>
      <c r="F670" s="408"/>
      <c r="G670" s="408"/>
      <c r="H670" s="408"/>
      <c r="I670" s="409"/>
    </row>
    <row r="671" spans="1:9" ht="22.05" customHeight="1">
      <c r="A671" s="100"/>
      <c r="B671" s="404" t="s">
        <v>839</v>
      </c>
      <c r="C671" s="405"/>
      <c r="D671" s="406"/>
      <c r="E671" s="407" t="s">
        <v>793</v>
      </c>
      <c r="F671" s="408"/>
      <c r="G671" s="408"/>
      <c r="H671" s="408"/>
      <c r="I671" s="409"/>
    </row>
    <row r="672" spans="1:9" ht="22.05" customHeight="1">
      <c r="A672" s="100"/>
      <c r="B672" s="404" t="s">
        <v>935</v>
      </c>
      <c r="C672" s="405"/>
      <c r="D672" s="406"/>
      <c r="E672" s="407" t="s">
        <v>841</v>
      </c>
      <c r="F672" s="408"/>
      <c r="G672" s="408"/>
      <c r="H672" s="408"/>
      <c r="I672" s="409"/>
    </row>
    <row r="673" spans="1:9">
      <c r="A673" s="398" t="s">
        <v>728</v>
      </c>
      <c r="B673" s="399"/>
      <c r="C673" s="399"/>
      <c r="D673" s="399"/>
      <c r="E673" s="399"/>
      <c r="F673" s="399"/>
      <c r="G673" s="400"/>
      <c r="H673" s="74">
        <v>22000</v>
      </c>
      <c r="I673" s="75"/>
    </row>
    <row r="674" spans="1:9">
      <c r="A674" s="410" t="s">
        <v>729</v>
      </c>
      <c r="B674" s="411"/>
      <c r="C674" s="411"/>
      <c r="D674" s="411"/>
      <c r="E674" s="411"/>
      <c r="F674" s="411"/>
      <c r="G674" s="411"/>
      <c r="H674" s="411"/>
      <c r="I674" s="412"/>
    </row>
    <row r="675" spans="1:9" ht="19.95" customHeight="1">
      <c r="A675" s="413" t="s">
        <v>730</v>
      </c>
      <c r="B675" s="414"/>
      <c r="C675" s="414"/>
      <c r="D675" s="414"/>
      <c r="E675" s="414"/>
      <c r="F675" s="415"/>
      <c r="G675" s="101" t="s">
        <v>731</v>
      </c>
      <c r="H675" s="102">
        <v>15740.55</v>
      </c>
      <c r="I675" s="103"/>
    </row>
    <row r="676" spans="1:9" ht="19.95" customHeight="1">
      <c r="A676" s="413" t="s">
        <v>732</v>
      </c>
      <c r="B676" s="414"/>
      <c r="C676" s="414"/>
      <c r="D676" s="414"/>
      <c r="E676" s="414"/>
      <c r="F676" s="415"/>
      <c r="G676" s="101" t="s">
        <v>733</v>
      </c>
      <c r="H676" s="102">
        <v>10493.7</v>
      </c>
      <c r="I676" s="103"/>
    </row>
    <row r="677" spans="1:9">
      <c r="A677" s="398" t="s">
        <v>734</v>
      </c>
      <c r="B677" s="399"/>
      <c r="C677" s="399"/>
      <c r="D677" s="399"/>
      <c r="E677" s="399"/>
      <c r="F677" s="399"/>
      <c r="G677" s="400"/>
      <c r="H677" s="74">
        <v>26234.25</v>
      </c>
      <c r="I677" s="75"/>
    </row>
    <row r="678" spans="1:9">
      <c r="A678" s="15"/>
      <c r="B678" s="15"/>
      <c r="C678" s="15"/>
      <c r="D678" s="15"/>
      <c r="E678" s="15"/>
      <c r="F678" s="59"/>
      <c r="G678" s="59"/>
      <c r="H678" s="15"/>
      <c r="I678" s="59"/>
    </row>
    <row r="679" spans="1:9">
      <c r="A679" s="401" t="s">
        <v>181</v>
      </c>
      <c r="B679" s="402"/>
      <c r="C679" s="402"/>
      <c r="D679" s="402"/>
      <c r="E679" s="402"/>
      <c r="F679" s="402"/>
      <c r="G679" s="403"/>
      <c r="H679" s="104">
        <v>348495</v>
      </c>
      <c r="I679" s="105"/>
    </row>
    <row r="680" spans="1:9">
      <c r="A680" s="401" t="s">
        <v>182</v>
      </c>
      <c r="B680" s="402"/>
      <c r="C680" s="402"/>
      <c r="D680" s="402"/>
      <c r="E680" s="402"/>
      <c r="F680" s="402"/>
      <c r="G680" s="403"/>
      <c r="H680" s="104">
        <v>70179.5</v>
      </c>
      <c r="I680" s="105"/>
    </row>
    <row r="681" spans="1:9">
      <c r="A681" s="401" t="s">
        <v>714</v>
      </c>
      <c r="B681" s="402"/>
      <c r="C681" s="402"/>
      <c r="D681" s="402"/>
      <c r="E681" s="402"/>
      <c r="F681" s="402"/>
      <c r="G681" s="403"/>
      <c r="H681" s="104">
        <v>84010.5</v>
      </c>
      <c r="I681" s="105"/>
    </row>
    <row r="682" spans="1:9">
      <c r="A682" s="401" t="s">
        <v>728</v>
      </c>
      <c r="B682" s="402"/>
      <c r="C682" s="402"/>
      <c r="D682" s="402"/>
      <c r="E682" s="402"/>
      <c r="F682" s="402"/>
      <c r="G682" s="403"/>
      <c r="H682" s="104">
        <v>22000</v>
      </c>
      <c r="I682" s="105"/>
    </row>
    <row r="683" spans="1:9">
      <c r="A683" s="401" t="s">
        <v>734</v>
      </c>
      <c r="B683" s="402"/>
      <c r="C683" s="402"/>
      <c r="D683" s="402"/>
      <c r="E683" s="402"/>
      <c r="F683" s="402"/>
      <c r="G683" s="403"/>
      <c r="H683" s="104">
        <v>26234.25</v>
      </c>
      <c r="I683" s="105"/>
    </row>
    <row r="684" spans="1:9" ht="38.4">
      <c r="A684" s="380" t="s">
        <v>955</v>
      </c>
      <c r="B684" s="381"/>
      <c r="C684" s="381"/>
      <c r="D684" s="381"/>
      <c r="E684" s="381"/>
      <c r="F684" s="381"/>
      <c r="G684" s="382"/>
      <c r="H684" s="106">
        <v>121665.75</v>
      </c>
      <c r="I684" s="98" t="s">
        <v>936</v>
      </c>
    </row>
    <row r="685" spans="1:9" ht="22.05" customHeight="1">
      <c r="A685" s="369" t="s">
        <v>737</v>
      </c>
      <c r="B685" s="370"/>
      <c r="C685" s="370"/>
      <c r="D685" s="370"/>
      <c r="E685" s="370"/>
      <c r="F685" s="370"/>
      <c r="G685" s="371"/>
      <c r="H685" s="107">
        <v>672585</v>
      </c>
      <c r="I685" s="108" t="s">
        <v>17</v>
      </c>
    </row>
    <row r="686" spans="1:9" ht="21.75" customHeight="1">
      <c r="A686" s="369" t="s">
        <v>2171</v>
      </c>
      <c r="B686" s="370"/>
      <c r="C686" s="370"/>
      <c r="D686" s="370"/>
      <c r="E686" s="370"/>
      <c r="F686" s="370"/>
      <c r="G686" s="371"/>
      <c r="H686" s="107">
        <v>918079</v>
      </c>
      <c r="I686" s="108"/>
    </row>
    <row r="687" spans="1:9">
      <c r="A687" s="15"/>
      <c r="B687" s="15"/>
      <c r="C687" s="15"/>
      <c r="D687" s="15"/>
      <c r="E687" s="15"/>
      <c r="F687" s="59"/>
      <c r="G687" s="59"/>
      <c r="H687" s="15"/>
      <c r="I687" s="59"/>
    </row>
    <row r="688" spans="1:9">
      <c r="A688" s="383" t="s">
        <v>738</v>
      </c>
      <c r="B688" s="384"/>
      <c r="C688" s="384"/>
      <c r="D688" s="384"/>
      <c r="E688" s="384"/>
      <c r="F688" s="384"/>
      <c r="G688" s="384"/>
      <c r="H688" s="384"/>
      <c r="I688" s="385"/>
    </row>
    <row r="689" spans="1:9" ht="100.05" customHeight="1">
      <c r="A689" s="386" t="s">
        <v>956</v>
      </c>
      <c r="B689" s="387"/>
      <c r="C689" s="387"/>
      <c r="D689" s="387"/>
      <c r="E689" s="387"/>
      <c r="F689" s="387"/>
      <c r="G689" s="387"/>
      <c r="H689" s="387"/>
      <c r="I689" s="388"/>
    </row>
    <row r="690" spans="1:9">
      <c r="A690" s="389"/>
      <c r="B690" s="390"/>
      <c r="C690" s="390"/>
      <c r="D690" s="390"/>
      <c r="E690" s="390"/>
      <c r="F690" s="390"/>
      <c r="G690" s="390"/>
      <c r="H690" s="390"/>
      <c r="I690" s="391"/>
    </row>
    <row r="691" spans="1:9">
      <c r="A691" s="389"/>
      <c r="B691" s="390"/>
      <c r="C691" s="390"/>
      <c r="D691" s="390"/>
      <c r="E691" s="390"/>
      <c r="F691" s="390"/>
      <c r="G691" s="390"/>
      <c r="H691" s="390"/>
      <c r="I691" s="391"/>
    </row>
    <row r="692" spans="1:9">
      <c r="A692" s="389"/>
      <c r="B692" s="390"/>
      <c r="C692" s="390"/>
      <c r="D692" s="390"/>
      <c r="E692" s="390"/>
      <c r="F692" s="390"/>
      <c r="G692" s="390"/>
      <c r="H692" s="390"/>
      <c r="I692" s="391"/>
    </row>
    <row r="693" spans="1:9">
      <c r="A693" s="392"/>
      <c r="B693" s="393"/>
      <c r="C693" s="393"/>
      <c r="D693" s="393"/>
      <c r="E693" s="393"/>
      <c r="F693" s="393"/>
      <c r="G693" s="393"/>
      <c r="H693" s="393"/>
      <c r="I693" s="394"/>
    </row>
    <row r="694" spans="1:9">
      <c r="A694" s="15"/>
      <c r="B694" s="15"/>
      <c r="C694" s="15"/>
      <c r="D694" s="15"/>
      <c r="E694" s="15"/>
      <c r="F694" s="59"/>
      <c r="G694" s="59"/>
      <c r="H694" s="15"/>
      <c r="I694" s="59"/>
    </row>
    <row r="695" spans="1:9" ht="28.05" customHeight="1">
      <c r="A695" s="395" t="s">
        <v>844</v>
      </c>
      <c r="B695" s="396"/>
      <c r="C695" s="396"/>
      <c r="D695" s="396"/>
      <c r="E695" s="396"/>
      <c r="F695" s="396"/>
      <c r="G695" s="396"/>
      <c r="H695" s="396"/>
      <c r="I695" s="397"/>
    </row>
    <row r="698" spans="1:9" ht="22.05" customHeight="1">
      <c r="A698" s="436" t="s">
        <v>667</v>
      </c>
      <c r="B698" s="437"/>
      <c r="C698" s="437"/>
      <c r="D698" s="437"/>
      <c r="E698" s="437"/>
      <c r="F698" s="437"/>
      <c r="G698" s="437"/>
      <c r="H698" s="437"/>
      <c r="I698" s="438"/>
    </row>
    <row r="699" spans="1:9">
      <c r="A699" s="431" t="s">
        <v>668</v>
      </c>
      <c r="B699" s="432"/>
      <c r="C699" s="433" t="s">
        <v>669</v>
      </c>
      <c r="D699" s="434"/>
      <c r="E699" s="434"/>
      <c r="F699" s="434"/>
      <c r="G699" s="434"/>
      <c r="H699" s="434"/>
      <c r="I699" s="435"/>
    </row>
    <row r="700" spans="1:9">
      <c r="A700" s="58" t="s">
        <v>670</v>
      </c>
      <c r="B700" s="422" t="s">
        <v>957</v>
      </c>
      <c r="C700" s="423"/>
      <c r="D700" s="58" t="s">
        <v>672</v>
      </c>
      <c r="E700" s="422" t="s">
        <v>958</v>
      </c>
      <c r="F700" s="424"/>
      <c r="G700" s="424"/>
      <c r="H700" s="424"/>
      <c r="I700" s="423"/>
    </row>
    <row r="701" spans="1:9">
      <c r="A701" s="58" t="s">
        <v>674</v>
      </c>
      <c r="B701" s="422" t="s">
        <v>17</v>
      </c>
      <c r="C701" s="423"/>
      <c r="D701" s="58" t="s">
        <v>675</v>
      </c>
      <c r="E701" s="422" t="s">
        <v>676</v>
      </c>
      <c r="F701" s="424"/>
      <c r="G701" s="424"/>
      <c r="H701" s="424"/>
      <c r="I701" s="423"/>
    </row>
    <row r="702" spans="1:9">
      <c r="A702" s="58" t="s">
        <v>677</v>
      </c>
      <c r="B702" s="422" t="s">
        <v>678</v>
      </c>
      <c r="C702" s="423"/>
      <c r="D702" s="58" t="s">
        <v>679</v>
      </c>
      <c r="E702" s="422" t="s">
        <v>680</v>
      </c>
      <c r="F702" s="424"/>
      <c r="G702" s="424"/>
      <c r="H702" s="424"/>
      <c r="I702" s="423"/>
    </row>
    <row r="703" spans="1:9">
      <c r="A703" s="15"/>
      <c r="B703" s="15"/>
      <c r="C703" s="15"/>
      <c r="D703" s="15"/>
      <c r="E703" s="15"/>
      <c r="F703" s="59"/>
      <c r="G703" s="59"/>
      <c r="H703" s="15"/>
      <c r="I703" s="59"/>
    </row>
    <row r="704" spans="1:9" ht="13.95" customHeight="1">
      <c r="A704" s="60" t="s">
        <v>681</v>
      </c>
      <c r="B704" s="60" t="s">
        <v>114</v>
      </c>
      <c r="C704" s="60" t="s">
        <v>56</v>
      </c>
      <c r="D704" s="60" t="s">
        <v>682</v>
      </c>
      <c r="E704" s="60" t="s">
        <v>683</v>
      </c>
      <c r="F704" s="61" t="s">
        <v>817</v>
      </c>
      <c r="G704" s="61" t="s">
        <v>818</v>
      </c>
      <c r="H704" s="60" t="s">
        <v>686</v>
      </c>
      <c r="I704" s="61" t="s">
        <v>687</v>
      </c>
    </row>
    <row r="705" spans="1:9">
      <c r="A705" s="425" t="s">
        <v>688</v>
      </c>
      <c r="B705" s="426"/>
      <c r="C705" s="426"/>
      <c r="D705" s="426"/>
      <c r="E705" s="426"/>
      <c r="F705" s="426"/>
      <c r="G705" s="426"/>
      <c r="H705" s="426"/>
      <c r="I705" s="427"/>
    </row>
    <row r="706" spans="1:9" ht="31.95" customHeight="1">
      <c r="A706" s="62">
        <v>1</v>
      </c>
      <c r="B706" s="63" t="s">
        <v>959</v>
      </c>
      <c r="C706" s="62" t="s">
        <v>17</v>
      </c>
      <c r="D706" s="109">
        <v>1</v>
      </c>
      <c r="E706" s="65">
        <v>560000</v>
      </c>
      <c r="F706" s="66">
        <v>0.02</v>
      </c>
      <c r="G706" s="67">
        <v>1.02</v>
      </c>
      <c r="H706" s="65">
        <v>571200</v>
      </c>
      <c r="I706" s="63"/>
    </row>
    <row r="707" spans="1:9" ht="31.95" customHeight="1">
      <c r="A707" s="68">
        <v>2</v>
      </c>
      <c r="B707" s="69" t="s">
        <v>960</v>
      </c>
      <c r="C707" s="68" t="s">
        <v>17</v>
      </c>
      <c r="D707" s="110">
        <v>3.5</v>
      </c>
      <c r="E707" s="71">
        <v>45000</v>
      </c>
      <c r="F707" s="72">
        <v>0</v>
      </c>
      <c r="G707" s="73">
        <v>3.5</v>
      </c>
      <c r="H707" s="71">
        <v>157500</v>
      </c>
      <c r="I707" s="69"/>
    </row>
    <row r="708" spans="1:9" ht="31.95" customHeight="1">
      <c r="A708" s="62">
        <v>3</v>
      </c>
      <c r="B708" s="63" t="s">
        <v>961</v>
      </c>
      <c r="C708" s="62" t="s">
        <v>14</v>
      </c>
      <c r="D708" s="109">
        <v>2.5</v>
      </c>
      <c r="E708" s="65">
        <v>18500</v>
      </c>
      <c r="F708" s="66">
        <v>0.05</v>
      </c>
      <c r="G708" s="67">
        <v>2.625</v>
      </c>
      <c r="H708" s="65">
        <v>48562.5</v>
      </c>
      <c r="I708" s="63"/>
    </row>
    <row r="709" spans="1:9" ht="31.95" customHeight="1">
      <c r="A709" s="68">
        <v>4</v>
      </c>
      <c r="B709" s="69" t="s">
        <v>962</v>
      </c>
      <c r="C709" s="68" t="s">
        <v>73</v>
      </c>
      <c r="D709" s="110">
        <v>4</v>
      </c>
      <c r="E709" s="71">
        <v>22000</v>
      </c>
      <c r="F709" s="72">
        <v>0.05</v>
      </c>
      <c r="G709" s="73">
        <v>4.2</v>
      </c>
      <c r="H709" s="71">
        <v>92400</v>
      </c>
      <c r="I709" s="69"/>
    </row>
    <row r="710" spans="1:9" ht="31.95" customHeight="1">
      <c r="A710" s="62">
        <v>5</v>
      </c>
      <c r="B710" s="63" t="s">
        <v>963</v>
      </c>
      <c r="C710" s="62" t="s">
        <v>178</v>
      </c>
      <c r="D710" s="109">
        <v>0.5</v>
      </c>
      <c r="E710" s="65">
        <v>15000</v>
      </c>
      <c r="F710" s="66">
        <v>0.05</v>
      </c>
      <c r="G710" s="67">
        <v>0.52500000000000002</v>
      </c>
      <c r="H710" s="65">
        <v>7875</v>
      </c>
      <c r="I710" s="63"/>
    </row>
    <row r="711" spans="1:9" ht="31.95" customHeight="1">
      <c r="A711" s="68">
        <v>6</v>
      </c>
      <c r="B711" s="69" t="s">
        <v>964</v>
      </c>
      <c r="C711" s="68" t="s">
        <v>73</v>
      </c>
      <c r="D711" s="110">
        <v>0.8</v>
      </c>
      <c r="E711" s="71">
        <v>8500</v>
      </c>
      <c r="F711" s="72">
        <v>0.08</v>
      </c>
      <c r="G711" s="73">
        <v>0.8640000000000001</v>
      </c>
      <c r="H711" s="71">
        <v>7344.0000000000009</v>
      </c>
      <c r="I711" s="69"/>
    </row>
    <row r="712" spans="1:9" ht="31.95" customHeight="1">
      <c r="A712" s="62">
        <v>7</v>
      </c>
      <c r="B712" s="63" t="s">
        <v>965</v>
      </c>
      <c r="C712" s="62" t="s">
        <v>56</v>
      </c>
      <c r="D712" s="109">
        <v>3</v>
      </c>
      <c r="E712" s="65">
        <v>6500</v>
      </c>
      <c r="F712" s="66">
        <v>0</v>
      </c>
      <c r="G712" s="67">
        <v>3</v>
      </c>
      <c r="H712" s="65">
        <v>19500</v>
      </c>
      <c r="I712" s="63"/>
    </row>
    <row r="713" spans="1:9">
      <c r="A713" s="398" t="s">
        <v>181</v>
      </c>
      <c r="B713" s="399"/>
      <c r="C713" s="399"/>
      <c r="D713" s="399"/>
      <c r="E713" s="399"/>
      <c r="F713" s="399"/>
      <c r="G713" s="400"/>
      <c r="H713" s="74">
        <v>904381.5</v>
      </c>
      <c r="I713" s="75"/>
    </row>
    <row r="714" spans="1:9">
      <c r="A714" s="428" t="s">
        <v>694</v>
      </c>
      <c r="B714" s="429"/>
      <c r="C714" s="429"/>
      <c r="D714" s="429"/>
      <c r="E714" s="429"/>
      <c r="F714" s="429"/>
      <c r="G714" s="429"/>
      <c r="H714" s="429"/>
      <c r="I714" s="430"/>
    </row>
    <row r="715" spans="1:9">
      <c r="A715" s="76" t="s">
        <v>681</v>
      </c>
      <c r="B715" s="76" t="s">
        <v>695</v>
      </c>
      <c r="C715" s="76" t="s">
        <v>696</v>
      </c>
      <c r="D715" s="76" t="s">
        <v>826</v>
      </c>
      <c r="E715" s="76" t="s">
        <v>827</v>
      </c>
      <c r="F715" s="77" t="s">
        <v>828</v>
      </c>
      <c r="G715" s="77" t="s">
        <v>700</v>
      </c>
      <c r="H715" s="76" t="s">
        <v>686</v>
      </c>
      <c r="I715" s="77" t="s">
        <v>829</v>
      </c>
    </row>
    <row r="716" spans="1:9" ht="28.05" customHeight="1">
      <c r="A716" s="78">
        <v>1</v>
      </c>
      <c r="B716" s="79" t="s">
        <v>966</v>
      </c>
      <c r="C716" s="80"/>
      <c r="D716" s="81" t="s">
        <v>967</v>
      </c>
      <c r="E716" s="82">
        <v>130000</v>
      </c>
      <c r="F716" s="83">
        <v>16250</v>
      </c>
      <c r="G716" s="114">
        <v>4</v>
      </c>
      <c r="H716" s="82">
        <v>65000</v>
      </c>
      <c r="I716" s="85" t="s">
        <v>832</v>
      </c>
    </row>
    <row r="717" spans="1:9" ht="28.05" customHeight="1">
      <c r="A717" s="68">
        <v>2</v>
      </c>
      <c r="B717" s="69" t="s">
        <v>968</v>
      </c>
      <c r="C717" s="86"/>
      <c r="D717" s="87" t="s">
        <v>967</v>
      </c>
      <c r="E717" s="71">
        <v>120000</v>
      </c>
      <c r="F717" s="88">
        <v>15000</v>
      </c>
      <c r="G717" s="73">
        <v>4</v>
      </c>
      <c r="H717" s="71">
        <v>60000</v>
      </c>
      <c r="I717" s="90" t="s">
        <v>832</v>
      </c>
    </row>
    <row r="718" spans="1:9" ht="28.05" customHeight="1">
      <c r="A718" s="78">
        <v>3</v>
      </c>
      <c r="B718" s="79" t="s">
        <v>969</v>
      </c>
      <c r="C718" s="80"/>
      <c r="D718" s="81" t="s">
        <v>967</v>
      </c>
      <c r="E718" s="82">
        <v>70000</v>
      </c>
      <c r="F718" s="83">
        <v>8750</v>
      </c>
      <c r="G718" s="114">
        <v>4</v>
      </c>
      <c r="H718" s="82">
        <v>35000</v>
      </c>
      <c r="I718" s="85" t="s">
        <v>832</v>
      </c>
    </row>
    <row r="719" spans="1:9" ht="28.05" customHeight="1">
      <c r="A719" s="68">
        <v>4</v>
      </c>
      <c r="B719" s="69" t="s">
        <v>970</v>
      </c>
      <c r="C719" s="86"/>
      <c r="D719" s="87" t="s">
        <v>967</v>
      </c>
      <c r="E719" s="71">
        <v>68000</v>
      </c>
      <c r="F719" s="88">
        <v>8500</v>
      </c>
      <c r="G719" s="73">
        <v>4</v>
      </c>
      <c r="H719" s="71">
        <v>34000</v>
      </c>
      <c r="I719" s="90" t="s">
        <v>832</v>
      </c>
    </row>
    <row r="720" spans="1:9" ht="28.05" customHeight="1">
      <c r="A720" s="78">
        <v>5</v>
      </c>
      <c r="B720" s="79" t="s">
        <v>971</v>
      </c>
      <c r="C720" s="80"/>
      <c r="D720" s="81" t="s">
        <v>972</v>
      </c>
      <c r="E720" s="82">
        <v>130000</v>
      </c>
      <c r="F720" s="83">
        <v>16250</v>
      </c>
      <c r="G720" s="114">
        <v>1</v>
      </c>
      <c r="H720" s="82">
        <v>16250</v>
      </c>
      <c r="I720" s="85" t="s">
        <v>832</v>
      </c>
    </row>
    <row r="721" spans="1:9">
      <c r="A721" s="398" t="s">
        <v>182</v>
      </c>
      <c r="B721" s="399"/>
      <c r="C721" s="399"/>
      <c r="D721" s="399"/>
      <c r="E721" s="399"/>
      <c r="F721" s="399"/>
      <c r="G721" s="400"/>
      <c r="H721" s="74">
        <v>210250</v>
      </c>
      <c r="I721" s="75"/>
    </row>
    <row r="722" spans="1:9">
      <c r="A722" s="416" t="s">
        <v>707</v>
      </c>
      <c r="B722" s="417"/>
      <c r="C722" s="417"/>
      <c r="D722" s="417"/>
      <c r="E722" s="417"/>
      <c r="F722" s="417"/>
      <c r="G722" s="417"/>
      <c r="H722" s="417"/>
      <c r="I722" s="418"/>
    </row>
    <row r="723" spans="1:9">
      <c r="A723" s="91" t="s">
        <v>681</v>
      </c>
      <c r="B723" s="91" t="s">
        <v>183</v>
      </c>
      <c r="C723" s="91" t="s">
        <v>696</v>
      </c>
      <c r="D723" s="91" t="s">
        <v>700</v>
      </c>
      <c r="E723" s="91" t="s">
        <v>709</v>
      </c>
      <c r="F723" s="92" t="s">
        <v>696</v>
      </c>
      <c r="G723" s="92" t="s">
        <v>696</v>
      </c>
      <c r="H723" s="91" t="s">
        <v>686</v>
      </c>
      <c r="I723" s="92" t="s">
        <v>829</v>
      </c>
    </row>
    <row r="724" spans="1:9" ht="24" customHeight="1">
      <c r="A724" s="93">
        <v>1</v>
      </c>
      <c r="B724" s="94" t="s">
        <v>973</v>
      </c>
      <c r="C724" s="95"/>
      <c r="D724" s="113">
        <v>4</v>
      </c>
      <c r="E724" s="97">
        <v>14000</v>
      </c>
      <c r="F724" s="94"/>
      <c r="G724" s="94"/>
      <c r="H724" s="97">
        <v>56000</v>
      </c>
      <c r="I724" s="98" t="s">
        <v>835</v>
      </c>
    </row>
    <row r="725" spans="1:9" ht="24" customHeight="1">
      <c r="A725" s="68">
        <v>2</v>
      </c>
      <c r="B725" s="69" t="s">
        <v>974</v>
      </c>
      <c r="C725" s="86"/>
      <c r="D725" s="110">
        <v>1</v>
      </c>
      <c r="E725" s="71">
        <v>85000</v>
      </c>
      <c r="F725" s="69"/>
      <c r="G725" s="69"/>
      <c r="H725" s="71">
        <v>85000</v>
      </c>
      <c r="I725" s="90" t="s">
        <v>835</v>
      </c>
    </row>
    <row r="726" spans="1:9" ht="24" customHeight="1">
      <c r="A726" s="93">
        <v>3</v>
      </c>
      <c r="B726" s="94" t="s">
        <v>975</v>
      </c>
      <c r="C726" s="95"/>
      <c r="D726" s="113">
        <v>1</v>
      </c>
      <c r="E726" s="97">
        <v>8000</v>
      </c>
      <c r="F726" s="94"/>
      <c r="G726" s="94"/>
      <c r="H726" s="97">
        <v>8000</v>
      </c>
      <c r="I726" s="98" t="s">
        <v>835</v>
      </c>
    </row>
    <row r="727" spans="1:9" ht="24" customHeight="1">
      <c r="A727" s="68">
        <v>4</v>
      </c>
      <c r="B727" s="69" t="s">
        <v>976</v>
      </c>
      <c r="C727" s="86"/>
      <c r="D727" s="110">
        <v>4</v>
      </c>
      <c r="E727" s="71">
        <v>4000</v>
      </c>
      <c r="F727" s="69"/>
      <c r="G727" s="69"/>
      <c r="H727" s="71">
        <v>16000</v>
      </c>
      <c r="I727" s="90" t="s">
        <v>835</v>
      </c>
    </row>
    <row r="728" spans="1:9">
      <c r="A728" s="398" t="s">
        <v>714</v>
      </c>
      <c r="B728" s="399"/>
      <c r="C728" s="399"/>
      <c r="D728" s="399"/>
      <c r="E728" s="399"/>
      <c r="F728" s="399"/>
      <c r="G728" s="400"/>
      <c r="H728" s="74">
        <v>165000</v>
      </c>
      <c r="I728" s="75"/>
    </row>
    <row r="729" spans="1:9">
      <c r="A729" s="419" t="s">
        <v>715</v>
      </c>
      <c r="B729" s="420"/>
      <c r="C729" s="420"/>
      <c r="D729" s="420"/>
      <c r="E729" s="420"/>
      <c r="F729" s="420"/>
      <c r="G729" s="420"/>
      <c r="H729" s="420"/>
      <c r="I729" s="421"/>
    </row>
    <row r="730" spans="1:9" ht="22.05" customHeight="1">
      <c r="A730" s="100"/>
      <c r="B730" s="404" t="s">
        <v>716</v>
      </c>
      <c r="C730" s="405"/>
      <c r="D730" s="406"/>
      <c r="E730" s="407" t="s">
        <v>977</v>
      </c>
      <c r="F730" s="408"/>
      <c r="G730" s="408"/>
      <c r="H730" s="408"/>
      <c r="I730" s="409"/>
    </row>
    <row r="731" spans="1:9" ht="22.05" customHeight="1">
      <c r="A731" s="100"/>
      <c r="B731" s="404" t="s">
        <v>718</v>
      </c>
      <c r="C731" s="405"/>
      <c r="D731" s="406"/>
      <c r="E731" s="407" t="s">
        <v>719</v>
      </c>
      <c r="F731" s="408"/>
      <c r="G731" s="408"/>
      <c r="H731" s="408"/>
      <c r="I731" s="409"/>
    </row>
    <row r="732" spans="1:9" ht="22.05" customHeight="1">
      <c r="A732" s="100"/>
      <c r="B732" s="404" t="s">
        <v>720</v>
      </c>
      <c r="C732" s="405"/>
      <c r="D732" s="406"/>
      <c r="E732" s="407" t="s">
        <v>978</v>
      </c>
      <c r="F732" s="408"/>
      <c r="G732" s="408"/>
      <c r="H732" s="408"/>
      <c r="I732" s="409"/>
    </row>
    <row r="733" spans="1:9" ht="22.05" customHeight="1">
      <c r="A733" s="100"/>
      <c r="B733" s="404" t="s">
        <v>722</v>
      </c>
      <c r="C733" s="405"/>
      <c r="D733" s="406"/>
      <c r="E733" s="407" t="s">
        <v>979</v>
      </c>
      <c r="F733" s="408"/>
      <c r="G733" s="408"/>
      <c r="H733" s="408"/>
      <c r="I733" s="409"/>
    </row>
    <row r="734" spans="1:9" ht="22.05" customHeight="1">
      <c r="A734" s="100"/>
      <c r="B734" s="404" t="s">
        <v>839</v>
      </c>
      <c r="C734" s="405"/>
      <c r="D734" s="406"/>
      <c r="E734" s="407" t="s">
        <v>980</v>
      </c>
      <c r="F734" s="408"/>
      <c r="G734" s="408"/>
      <c r="H734" s="408"/>
      <c r="I734" s="409"/>
    </row>
    <row r="735" spans="1:9" ht="22.05" customHeight="1">
      <c r="A735" s="100"/>
      <c r="B735" s="404" t="s">
        <v>935</v>
      </c>
      <c r="C735" s="405"/>
      <c r="D735" s="406"/>
      <c r="E735" s="407" t="s">
        <v>841</v>
      </c>
      <c r="F735" s="408"/>
      <c r="G735" s="408"/>
      <c r="H735" s="408"/>
      <c r="I735" s="409"/>
    </row>
    <row r="736" spans="1:9">
      <c r="A736" s="398" t="s">
        <v>728</v>
      </c>
      <c r="B736" s="399"/>
      <c r="C736" s="399"/>
      <c r="D736" s="399"/>
      <c r="E736" s="399"/>
      <c r="F736" s="399"/>
      <c r="G736" s="400"/>
      <c r="H736" s="74">
        <v>68000</v>
      </c>
      <c r="I736" s="75"/>
    </row>
    <row r="737" spans="1:9">
      <c r="A737" s="410" t="s">
        <v>729</v>
      </c>
      <c r="B737" s="411"/>
      <c r="C737" s="411"/>
      <c r="D737" s="411"/>
      <c r="E737" s="411"/>
      <c r="F737" s="411"/>
      <c r="G737" s="411"/>
      <c r="H737" s="411"/>
      <c r="I737" s="412"/>
    </row>
    <row r="738" spans="1:9" ht="19.95" customHeight="1">
      <c r="A738" s="413" t="s">
        <v>730</v>
      </c>
      <c r="B738" s="414"/>
      <c r="C738" s="414"/>
      <c r="D738" s="414"/>
      <c r="E738" s="414"/>
      <c r="F738" s="415"/>
      <c r="G738" s="101" t="s">
        <v>731</v>
      </c>
      <c r="H738" s="102">
        <v>40428.945</v>
      </c>
      <c r="I738" s="103"/>
    </row>
    <row r="739" spans="1:9" ht="19.95" customHeight="1">
      <c r="A739" s="413" t="s">
        <v>732</v>
      </c>
      <c r="B739" s="414"/>
      <c r="C739" s="414"/>
      <c r="D739" s="414"/>
      <c r="E739" s="414"/>
      <c r="F739" s="415"/>
      <c r="G739" s="101" t="s">
        <v>733</v>
      </c>
      <c r="H739" s="102">
        <v>26952.63</v>
      </c>
      <c r="I739" s="103"/>
    </row>
    <row r="740" spans="1:9">
      <c r="A740" s="398" t="s">
        <v>734</v>
      </c>
      <c r="B740" s="399"/>
      <c r="C740" s="399"/>
      <c r="D740" s="399"/>
      <c r="E740" s="399"/>
      <c r="F740" s="399"/>
      <c r="G740" s="400"/>
      <c r="H740" s="74">
        <v>67381.574999999997</v>
      </c>
      <c r="I740" s="75"/>
    </row>
    <row r="741" spans="1:9">
      <c r="A741" s="15"/>
      <c r="B741" s="15"/>
      <c r="C741" s="15"/>
      <c r="D741" s="15"/>
      <c r="E741" s="15"/>
      <c r="F741" s="59"/>
      <c r="G741" s="59"/>
      <c r="H741" s="15"/>
      <c r="I741" s="59"/>
    </row>
    <row r="742" spans="1:9">
      <c r="A742" s="401" t="s">
        <v>181</v>
      </c>
      <c r="B742" s="402"/>
      <c r="C742" s="402"/>
      <c r="D742" s="402"/>
      <c r="E742" s="402"/>
      <c r="F742" s="402"/>
      <c r="G742" s="403"/>
      <c r="H742" s="104">
        <v>904381.5</v>
      </c>
      <c r="I742" s="105"/>
    </row>
    <row r="743" spans="1:9">
      <c r="A743" s="401" t="s">
        <v>182</v>
      </c>
      <c r="B743" s="402"/>
      <c r="C743" s="402"/>
      <c r="D743" s="402"/>
      <c r="E743" s="402"/>
      <c r="F743" s="402"/>
      <c r="G743" s="403"/>
      <c r="H743" s="104">
        <v>210250</v>
      </c>
      <c r="I743" s="105"/>
    </row>
    <row r="744" spans="1:9">
      <c r="A744" s="401" t="s">
        <v>714</v>
      </c>
      <c r="B744" s="402"/>
      <c r="C744" s="402"/>
      <c r="D744" s="402"/>
      <c r="E744" s="402"/>
      <c r="F744" s="402"/>
      <c r="G744" s="403"/>
      <c r="H744" s="104">
        <v>165000</v>
      </c>
      <c r="I744" s="105"/>
    </row>
    <row r="745" spans="1:9">
      <c r="A745" s="401" t="s">
        <v>728</v>
      </c>
      <c r="B745" s="402"/>
      <c r="C745" s="402"/>
      <c r="D745" s="402"/>
      <c r="E745" s="402"/>
      <c r="F745" s="402"/>
      <c r="G745" s="403"/>
      <c r="H745" s="104">
        <v>68000</v>
      </c>
      <c r="I745" s="105"/>
    </row>
    <row r="746" spans="1:9">
      <c r="A746" s="401" t="s">
        <v>734</v>
      </c>
      <c r="B746" s="402"/>
      <c r="C746" s="402"/>
      <c r="D746" s="402"/>
      <c r="E746" s="402"/>
      <c r="F746" s="402"/>
      <c r="G746" s="403"/>
      <c r="H746" s="104">
        <v>67381.574999999997</v>
      </c>
      <c r="I746" s="105"/>
    </row>
    <row r="747" spans="1:9" ht="38.4">
      <c r="A747" s="380" t="s">
        <v>794</v>
      </c>
      <c r="B747" s="381"/>
      <c r="C747" s="381"/>
      <c r="D747" s="381"/>
      <c r="E747" s="381"/>
      <c r="F747" s="381"/>
      <c r="G747" s="382"/>
      <c r="H747" s="106">
        <v>-215013.07500000001</v>
      </c>
      <c r="I747" s="98" t="s">
        <v>936</v>
      </c>
    </row>
    <row r="748" spans="1:9" ht="22.05" customHeight="1">
      <c r="A748" s="369" t="s">
        <v>737</v>
      </c>
      <c r="B748" s="370"/>
      <c r="C748" s="370"/>
      <c r="D748" s="370"/>
      <c r="E748" s="370"/>
      <c r="F748" s="370"/>
      <c r="G748" s="371"/>
      <c r="H748" s="107">
        <v>1200000</v>
      </c>
      <c r="I748" s="108" t="s">
        <v>17</v>
      </c>
    </row>
    <row r="749" spans="1:9" ht="21.75" customHeight="1">
      <c r="A749" s="369" t="s">
        <v>2171</v>
      </c>
      <c r="B749" s="370"/>
      <c r="C749" s="370"/>
      <c r="D749" s="370"/>
      <c r="E749" s="370"/>
      <c r="F749" s="370"/>
      <c r="G749" s="371"/>
      <c r="H749" s="107">
        <v>1638000</v>
      </c>
      <c r="I749" s="108"/>
    </row>
    <row r="750" spans="1:9">
      <c r="A750" s="15"/>
      <c r="B750" s="15"/>
      <c r="C750" s="15"/>
      <c r="D750" s="15"/>
      <c r="E750" s="15"/>
      <c r="F750" s="59"/>
      <c r="G750" s="59"/>
      <c r="H750" s="15"/>
      <c r="I750" s="59"/>
    </row>
    <row r="751" spans="1:9">
      <c r="A751" s="383" t="s">
        <v>738</v>
      </c>
      <c r="B751" s="384"/>
      <c r="C751" s="384"/>
      <c r="D751" s="384"/>
      <c r="E751" s="384"/>
      <c r="F751" s="384"/>
      <c r="G751" s="384"/>
      <c r="H751" s="384"/>
      <c r="I751" s="385"/>
    </row>
    <row r="752" spans="1:9" ht="100.05" customHeight="1">
      <c r="A752" s="386" t="s">
        <v>981</v>
      </c>
      <c r="B752" s="387"/>
      <c r="C752" s="387"/>
      <c r="D752" s="387"/>
      <c r="E752" s="387"/>
      <c r="F752" s="387"/>
      <c r="G752" s="387"/>
      <c r="H752" s="387"/>
      <c r="I752" s="388"/>
    </row>
    <row r="753" spans="1:9">
      <c r="A753" s="389"/>
      <c r="B753" s="390"/>
      <c r="C753" s="390"/>
      <c r="D753" s="390"/>
      <c r="E753" s="390"/>
      <c r="F753" s="390"/>
      <c r="G753" s="390"/>
      <c r="H753" s="390"/>
      <c r="I753" s="391"/>
    </row>
    <row r="754" spans="1:9">
      <c r="A754" s="389"/>
      <c r="B754" s="390"/>
      <c r="C754" s="390"/>
      <c r="D754" s="390"/>
      <c r="E754" s="390"/>
      <c r="F754" s="390"/>
      <c r="G754" s="390"/>
      <c r="H754" s="390"/>
      <c r="I754" s="391"/>
    </row>
    <row r="755" spans="1:9">
      <c r="A755" s="389"/>
      <c r="B755" s="390"/>
      <c r="C755" s="390"/>
      <c r="D755" s="390"/>
      <c r="E755" s="390"/>
      <c r="F755" s="390"/>
      <c r="G755" s="390"/>
      <c r="H755" s="390"/>
      <c r="I755" s="391"/>
    </row>
    <row r="756" spans="1:9">
      <c r="A756" s="392"/>
      <c r="B756" s="393"/>
      <c r="C756" s="393"/>
      <c r="D756" s="393"/>
      <c r="E756" s="393"/>
      <c r="F756" s="393"/>
      <c r="G756" s="393"/>
      <c r="H756" s="393"/>
      <c r="I756" s="394"/>
    </row>
    <row r="757" spans="1:9">
      <c r="A757" s="15"/>
      <c r="B757" s="15"/>
      <c r="C757" s="15"/>
      <c r="D757" s="15"/>
      <c r="E757" s="15"/>
      <c r="F757" s="59"/>
      <c r="G757" s="59"/>
      <c r="H757" s="15"/>
      <c r="I757" s="59"/>
    </row>
    <row r="758" spans="1:9" ht="28.05" customHeight="1">
      <c r="A758" s="395" t="s">
        <v>844</v>
      </c>
      <c r="B758" s="396"/>
      <c r="C758" s="396"/>
      <c r="D758" s="396"/>
      <c r="E758" s="396"/>
      <c r="F758" s="396"/>
      <c r="G758" s="396"/>
      <c r="H758" s="396"/>
      <c r="I758" s="397"/>
    </row>
    <row r="761" spans="1:9" ht="22.05" customHeight="1">
      <c r="A761" s="436" t="s">
        <v>667</v>
      </c>
      <c r="B761" s="437"/>
      <c r="C761" s="437"/>
      <c r="D761" s="437"/>
      <c r="E761" s="437"/>
      <c r="F761" s="437"/>
      <c r="G761" s="437"/>
      <c r="H761" s="437"/>
      <c r="I761" s="438"/>
    </row>
    <row r="762" spans="1:9">
      <c r="A762" s="431" t="s">
        <v>668</v>
      </c>
      <c r="B762" s="432"/>
      <c r="C762" s="433" t="s">
        <v>669</v>
      </c>
      <c r="D762" s="434"/>
      <c r="E762" s="434"/>
      <c r="F762" s="434"/>
      <c r="G762" s="434"/>
      <c r="H762" s="434"/>
      <c r="I762" s="435"/>
    </row>
    <row r="763" spans="1:9">
      <c r="A763" s="58" t="s">
        <v>670</v>
      </c>
      <c r="B763" s="422" t="s">
        <v>982</v>
      </c>
      <c r="C763" s="423"/>
      <c r="D763" s="58" t="s">
        <v>672</v>
      </c>
      <c r="E763" s="422" t="s">
        <v>983</v>
      </c>
      <c r="F763" s="424"/>
      <c r="G763" s="424"/>
      <c r="H763" s="424"/>
      <c r="I763" s="423"/>
    </row>
    <row r="764" spans="1:9">
      <c r="A764" s="58" t="s">
        <v>674</v>
      </c>
      <c r="B764" s="422" t="s">
        <v>73</v>
      </c>
      <c r="C764" s="423"/>
      <c r="D764" s="58" t="s">
        <v>675</v>
      </c>
      <c r="E764" s="422" t="s">
        <v>676</v>
      </c>
      <c r="F764" s="424"/>
      <c r="G764" s="424"/>
      <c r="H764" s="424"/>
      <c r="I764" s="423"/>
    </row>
    <row r="765" spans="1:9">
      <c r="A765" s="58" t="s">
        <v>677</v>
      </c>
      <c r="B765" s="422" t="s">
        <v>678</v>
      </c>
      <c r="C765" s="423"/>
      <c r="D765" s="58" t="s">
        <v>679</v>
      </c>
      <c r="E765" s="422" t="s">
        <v>680</v>
      </c>
      <c r="F765" s="424"/>
      <c r="G765" s="424"/>
      <c r="H765" s="424"/>
      <c r="I765" s="423"/>
    </row>
    <row r="766" spans="1:9">
      <c r="A766" s="15"/>
      <c r="B766" s="15"/>
      <c r="C766" s="15"/>
      <c r="D766" s="15"/>
      <c r="E766" s="15"/>
      <c r="F766" s="59"/>
      <c r="G766" s="59"/>
      <c r="H766" s="15"/>
      <c r="I766" s="59"/>
    </row>
    <row r="767" spans="1:9" ht="13.95" customHeight="1">
      <c r="A767" s="60" t="s">
        <v>681</v>
      </c>
      <c r="B767" s="60" t="s">
        <v>114</v>
      </c>
      <c r="C767" s="60" t="s">
        <v>56</v>
      </c>
      <c r="D767" s="60" t="s">
        <v>682</v>
      </c>
      <c r="E767" s="60" t="s">
        <v>683</v>
      </c>
      <c r="F767" s="61" t="s">
        <v>817</v>
      </c>
      <c r="G767" s="61" t="s">
        <v>818</v>
      </c>
      <c r="H767" s="60" t="s">
        <v>686</v>
      </c>
      <c r="I767" s="61" t="s">
        <v>687</v>
      </c>
    </row>
    <row r="768" spans="1:9">
      <c r="A768" s="425" t="s">
        <v>688</v>
      </c>
      <c r="B768" s="426"/>
      <c r="C768" s="426"/>
      <c r="D768" s="426"/>
      <c r="E768" s="426"/>
      <c r="F768" s="426"/>
      <c r="G768" s="426"/>
      <c r="H768" s="426"/>
      <c r="I768" s="427"/>
    </row>
    <row r="769" spans="1:9" ht="31.95" customHeight="1">
      <c r="A769" s="62">
        <v>1</v>
      </c>
      <c r="B769" s="63" t="s">
        <v>984</v>
      </c>
      <c r="C769" s="62" t="s">
        <v>73</v>
      </c>
      <c r="D769" s="109">
        <v>1</v>
      </c>
      <c r="E769" s="65">
        <v>5800</v>
      </c>
      <c r="F769" s="66">
        <v>0.08</v>
      </c>
      <c r="G769" s="67">
        <v>1.08</v>
      </c>
      <c r="H769" s="65">
        <v>6264</v>
      </c>
      <c r="I769" s="63"/>
    </row>
    <row r="770" spans="1:9" ht="31.95" customHeight="1">
      <c r="A770" s="68">
        <v>2</v>
      </c>
      <c r="B770" s="69" t="s">
        <v>985</v>
      </c>
      <c r="C770" s="68" t="s">
        <v>73</v>
      </c>
      <c r="D770" s="110">
        <v>0.01</v>
      </c>
      <c r="E770" s="71">
        <v>8500</v>
      </c>
      <c r="F770" s="72">
        <v>0.05</v>
      </c>
      <c r="G770" s="73">
        <v>1.0500000000000001E-2</v>
      </c>
      <c r="H770" s="71">
        <v>89.25</v>
      </c>
      <c r="I770" s="69"/>
    </row>
    <row r="771" spans="1:9" ht="31.95" customHeight="1">
      <c r="A771" s="62">
        <v>3</v>
      </c>
      <c r="B771" s="63" t="s">
        <v>986</v>
      </c>
      <c r="C771" s="62" t="s">
        <v>56</v>
      </c>
      <c r="D771" s="109">
        <v>0.1</v>
      </c>
      <c r="E771" s="65">
        <v>350</v>
      </c>
      <c r="F771" s="66">
        <v>0</v>
      </c>
      <c r="G771" s="67">
        <v>0.1</v>
      </c>
      <c r="H771" s="65">
        <v>35</v>
      </c>
      <c r="I771" s="63"/>
    </row>
    <row r="772" spans="1:9">
      <c r="A772" s="398" t="s">
        <v>181</v>
      </c>
      <c r="B772" s="399"/>
      <c r="C772" s="399"/>
      <c r="D772" s="399"/>
      <c r="E772" s="399"/>
      <c r="F772" s="399"/>
      <c r="G772" s="400"/>
      <c r="H772" s="74">
        <v>6388.25</v>
      </c>
      <c r="I772" s="75"/>
    </row>
    <row r="773" spans="1:9">
      <c r="A773" s="428" t="s">
        <v>694</v>
      </c>
      <c r="B773" s="429"/>
      <c r="C773" s="429"/>
      <c r="D773" s="429"/>
      <c r="E773" s="429"/>
      <c r="F773" s="429"/>
      <c r="G773" s="429"/>
      <c r="H773" s="429"/>
      <c r="I773" s="430"/>
    </row>
    <row r="774" spans="1:9">
      <c r="A774" s="76" t="s">
        <v>681</v>
      </c>
      <c r="B774" s="76" t="s">
        <v>695</v>
      </c>
      <c r="C774" s="76" t="s">
        <v>696</v>
      </c>
      <c r="D774" s="76" t="s">
        <v>826</v>
      </c>
      <c r="E774" s="76" t="s">
        <v>827</v>
      </c>
      <c r="F774" s="77" t="s">
        <v>828</v>
      </c>
      <c r="G774" s="77" t="s">
        <v>700</v>
      </c>
      <c r="H774" s="76" t="s">
        <v>686</v>
      </c>
      <c r="I774" s="77" t="s">
        <v>829</v>
      </c>
    </row>
    <row r="775" spans="1:9" ht="28.05" customHeight="1">
      <c r="A775" s="78">
        <v>1</v>
      </c>
      <c r="B775" s="79" t="s">
        <v>987</v>
      </c>
      <c r="C775" s="80"/>
      <c r="D775" s="81" t="s">
        <v>988</v>
      </c>
      <c r="E775" s="82">
        <v>120000</v>
      </c>
      <c r="F775" s="83">
        <v>15000</v>
      </c>
      <c r="G775" s="114">
        <v>0.04</v>
      </c>
      <c r="H775" s="82">
        <v>600</v>
      </c>
      <c r="I775" s="85" t="s">
        <v>832</v>
      </c>
    </row>
    <row r="776" spans="1:9" ht="28.05" customHeight="1">
      <c r="A776" s="68">
        <v>2</v>
      </c>
      <c r="B776" s="69" t="s">
        <v>989</v>
      </c>
      <c r="C776" s="86"/>
      <c r="D776" s="87" t="s">
        <v>988</v>
      </c>
      <c r="E776" s="71">
        <v>68000</v>
      </c>
      <c r="F776" s="88">
        <v>8500</v>
      </c>
      <c r="G776" s="73">
        <v>0.04</v>
      </c>
      <c r="H776" s="71">
        <v>340</v>
      </c>
      <c r="I776" s="90" t="s">
        <v>832</v>
      </c>
    </row>
    <row r="777" spans="1:9">
      <c r="A777" s="398" t="s">
        <v>182</v>
      </c>
      <c r="B777" s="399"/>
      <c r="C777" s="399"/>
      <c r="D777" s="399"/>
      <c r="E777" s="399"/>
      <c r="F777" s="399"/>
      <c r="G777" s="400"/>
      <c r="H777" s="74">
        <v>940</v>
      </c>
      <c r="I777" s="75"/>
    </row>
    <row r="778" spans="1:9">
      <c r="A778" s="416" t="s">
        <v>707</v>
      </c>
      <c r="B778" s="417"/>
      <c r="C778" s="417"/>
      <c r="D778" s="417"/>
      <c r="E778" s="417"/>
      <c r="F778" s="417"/>
      <c r="G778" s="417"/>
      <c r="H778" s="417"/>
      <c r="I778" s="418"/>
    </row>
    <row r="779" spans="1:9">
      <c r="A779" s="91" t="s">
        <v>681</v>
      </c>
      <c r="B779" s="91" t="s">
        <v>183</v>
      </c>
      <c r="C779" s="91" t="s">
        <v>696</v>
      </c>
      <c r="D779" s="91" t="s">
        <v>700</v>
      </c>
      <c r="E779" s="91" t="s">
        <v>709</v>
      </c>
      <c r="F779" s="92" t="s">
        <v>696</v>
      </c>
      <c r="G779" s="92" t="s">
        <v>696</v>
      </c>
      <c r="H779" s="91" t="s">
        <v>686</v>
      </c>
      <c r="I779" s="92" t="s">
        <v>829</v>
      </c>
    </row>
    <row r="780" spans="1:9" ht="24" customHeight="1">
      <c r="A780" s="93">
        <v>1</v>
      </c>
      <c r="B780" s="94" t="s">
        <v>990</v>
      </c>
      <c r="C780" s="95"/>
      <c r="D780" s="113">
        <v>0.04</v>
      </c>
      <c r="E780" s="97">
        <v>12000</v>
      </c>
      <c r="F780" s="94"/>
      <c r="G780" s="94"/>
      <c r="H780" s="97">
        <v>480</v>
      </c>
      <c r="I780" s="98" t="s">
        <v>835</v>
      </c>
    </row>
    <row r="781" spans="1:9" ht="24" customHeight="1">
      <c r="A781" s="68">
        <v>2</v>
      </c>
      <c r="B781" s="69" t="s">
        <v>991</v>
      </c>
      <c r="C781" s="86"/>
      <c r="D781" s="110">
        <v>0.04</v>
      </c>
      <c r="E781" s="71">
        <v>4000</v>
      </c>
      <c r="F781" s="69"/>
      <c r="G781" s="69"/>
      <c r="H781" s="71">
        <v>160</v>
      </c>
      <c r="I781" s="90" t="s">
        <v>835</v>
      </c>
    </row>
    <row r="782" spans="1:9">
      <c r="A782" s="398" t="s">
        <v>714</v>
      </c>
      <c r="B782" s="399"/>
      <c r="C782" s="399"/>
      <c r="D782" s="399"/>
      <c r="E782" s="399"/>
      <c r="F782" s="399"/>
      <c r="G782" s="400"/>
      <c r="H782" s="74">
        <v>640</v>
      </c>
      <c r="I782" s="75"/>
    </row>
    <row r="783" spans="1:9">
      <c r="A783" s="419" t="s">
        <v>715</v>
      </c>
      <c r="B783" s="420"/>
      <c r="C783" s="420"/>
      <c r="D783" s="420"/>
      <c r="E783" s="420"/>
      <c r="F783" s="420"/>
      <c r="G783" s="420"/>
      <c r="H783" s="420"/>
      <c r="I783" s="421"/>
    </row>
    <row r="784" spans="1:9" ht="22.05" customHeight="1">
      <c r="A784" s="100"/>
      <c r="B784" s="404" t="s">
        <v>716</v>
      </c>
      <c r="C784" s="405"/>
      <c r="D784" s="406"/>
      <c r="E784" s="407" t="s">
        <v>992</v>
      </c>
      <c r="F784" s="408"/>
      <c r="G784" s="408"/>
      <c r="H784" s="408"/>
      <c r="I784" s="409"/>
    </row>
    <row r="785" spans="1:9" ht="22.05" customHeight="1">
      <c r="A785" s="100"/>
      <c r="B785" s="404" t="s">
        <v>718</v>
      </c>
      <c r="C785" s="405"/>
      <c r="D785" s="406"/>
      <c r="E785" s="407" t="s">
        <v>719</v>
      </c>
      <c r="F785" s="408"/>
      <c r="G785" s="408"/>
      <c r="H785" s="408"/>
      <c r="I785" s="409"/>
    </row>
    <row r="786" spans="1:9" ht="22.05" customHeight="1">
      <c r="A786" s="100"/>
      <c r="B786" s="404" t="s">
        <v>720</v>
      </c>
      <c r="C786" s="405"/>
      <c r="D786" s="406"/>
      <c r="E786" s="407" t="s">
        <v>859</v>
      </c>
      <c r="F786" s="408"/>
      <c r="G786" s="408"/>
      <c r="H786" s="408"/>
      <c r="I786" s="409"/>
    </row>
    <row r="787" spans="1:9" ht="22.05" customHeight="1">
      <c r="A787" s="100"/>
      <c r="B787" s="404" t="s">
        <v>722</v>
      </c>
      <c r="C787" s="405"/>
      <c r="D787" s="406"/>
      <c r="E787" s="407" t="s">
        <v>993</v>
      </c>
      <c r="F787" s="408"/>
      <c r="G787" s="408"/>
      <c r="H787" s="408"/>
      <c r="I787" s="409"/>
    </row>
    <row r="788" spans="1:9" ht="22.05" customHeight="1">
      <c r="A788" s="100"/>
      <c r="B788" s="404" t="s">
        <v>839</v>
      </c>
      <c r="C788" s="405"/>
      <c r="D788" s="406"/>
      <c r="E788" s="407" t="s">
        <v>994</v>
      </c>
      <c r="F788" s="408"/>
      <c r="G788" s="408"/>
      <c r="H788" s="408"/>
      <c r="I788" s="409"/>
    </row>
    <row r="789" spans="1:9" ht="22.05" customHeight="1">
      <c r="A789" s="100"/>
      <c r="B789" s="404" t="s">
        <v>935</v>
      </c>
      <c r="C789" s="405"/>
      <c r="D789" s="406"/>
      <c r="E789" s="407" t="s">
        <v>841</v>
      </c>
      <c r="F789" s="408"/>
      <c r="G789" s="408"/>
      <c r="H789" s="408"/>
      <c r="I789" s="409"/>
    </row>
    <row r="790" spans="1:9">
      <c r="A790" s="398" t="s">
        <v>728</v>
      </c>
      <c r="B790" s="399"/>
      <c r="C790" s="399"/>
      <c r="D790" s="399"/>
      <c r="E790" s="399"/>
      <c r="F790" s="399"/>
      <c r="G790" s="400"/>
      <c r="H790" s="74">
        <v>320</v>
      </c>
      <c r="I790" s="75"/>
    </row>
    <row r="791" spans="1:9">
      <c r="A791" s="410" t="s">
        <v>729</v>
      </c>
      <c r="B791" s="411"/>
      <c r="C791" s="411"/>
      <c r="D791" s="411"/>
      <c r="E791" s="411"/>
      <c r="F791" s="411"/>
      <c r="G791" s="411"/>
      <c r="H791" s="411"/>
      <c r="I791" s="412"/>
    </row>
    <row r="792" spans="1:9" ht="19.95" customHeight="1">
      <c r="A792" s="413" t="s">
        <v>730</v>
      </c>
      <c r="B792" s="414"/>
      <c r="C792" s="414"/>
      <c r="D792" s="414"/>
      <c r="E792" s="414"/>
      <c r="F792" s="415"/>
      <c r="G792" s="101" t="s">
        <v>731</v>
      </c>
      <c r="H792" s="102">
        <v>248.64750000000001</v>
      </c>
      <c r="I792" s="103"/>
    </row>
    <row r="793" spans="1:9" ht="19.95" customHeight="1">
      <c r="A793" s="413" t="s">
        <v>732</v>
      </c>
      <c r="B793" s="414"/>
      <c r="C793" s="414"/>
      <c r="D793" s="414"/>
      <c r="E793" s="414"/>
      <c r="F793" s="415"/>
      <c r="G793" s="101" t="s">
        <v>733</v>
      </c>
      <c r="H793" s="102">
        <v>165.76499999999999</v>
      </c>
      <c r="I793" s="103"/>
    </row>
    <row r="794" spans="1:9">
      <c r="A794" s="398" t="s">
        <v>734</v>
      </c>
      <c r="B794" s="399"/>
      <c r="C794" s="399"/>
      <c r="D794" s="399"/>
      <c r="E794" s="399"/>
      <c r="F794" s="399"/>
      <c r="G794" s="400"/>
      <c r="H794" s="74">
        <v>414.41250000000002</v>
      </c>
      <c r="I794" s="75"/>
    </row>
    <row r="795" spans="1:9">
      <c r="A795" s="15"/>
      <c r="B795" s="15"/>
      <c r="C795" s="15"/>
      <c r="D795" s="15"/>
      <c r="E795" s="15"/>
      <c r="F795" s="59"/>
      <c r="G795" s="59"/>
      <c r="H795" s="15"/>
      <c r="I795" s="59"/>
    </row>
    <row r="796" spans="1:9">
      <c r="A796" s="401" t="s">
        <v>181</v>
      </c>
      <c r="B796" s="402"/>
      <c r="C796" s="402"/>
      <c r="D796" s="402"/>
      <c r="E796" s="402"/>
      <c r="F796" s="402"/>
      <c r="G796" s="403"/>
      <c r="H796" s="104">
        <v>6388.25</v>
      </c>
      <c r="I796" s="105"/>
    </row>
    <row r="797" spans="1:9">
      <c r="A797" s="401" t="s">
        <v>182</v>
      </c>
      <c r="B797" s="402"/>
      <c r="C797" s="402"/>
      <c r="D797" s="402"/>
      <c r="E797" s="402"/>
      <c r="F797" s="402"/>
      <c r="G797" s="403"/>
      <c r="H797" s="104">
        <v>940</v>
      </c>
      <c r="I797" s="105"/>
    </row>
    <row r="798" spans="1:9">
      <c r="A798" s="401" t="s">
        <v>714</v>
      </c>
      <c r="B798" s="402"/>
      <c r="C798" s="402"/>
      <c r="D798" s="402"/>
      <c r="E798" s="402"/>
      <c r="F798" s="402"/>
      <c r="G798" s="403"/>
      <c r="H798" s="104">
        <v>640</v>
      </c>
      <c r="I798" s="105"/>
    </row>
    <row r="799" spans="1:9">
      <c r="A799" s="401" t="s">
        <v>728</v>
      </c>
      <c r="B799" s="402"/>
      <c r="C799" s="402"/>
      <c r="D799" s="402"/>
      <c r="E799" s="402"/>
      <c r="F799" s="402"/>
      <c r="G799" s="403"/>
      <c r="H799" s="104">
        <v>320</v>
      </c>
      <c r="I799" s="105"/>
    </row>
    <row r="800" spans="1:9">
      <c r="A800" s="401" t="s">
        <v>734</v>
      </c>
      <c r="B800" s="402"/>
      <c r="C800" s="402"/>
      <c r="D800" s="402"/>
      <c r="E800" s="402"/>
      <c r="F800" s="402"/>
      <c r="G800" s="403"/>
      <c r="H800" s="104">
        <v>414.41250000000002</v>
      </c>
      <c r="I800" s="105"/>
    </row>
    <row r="801" spans="1:9" ht="38.4">
      <c r="A801" s="380" t="s">
        <v>955</v>
      </c>
      <c r="B801" s="381"/>
      <c r="C801" s="381"/>
      <c r="D801" s="381"/>
      <c r="E801" s="381"/>
      <c r="F801" s="381"/>
      <c r="G801" s="382"/>
      <c r="H801" s="106">
        <v>497.33749999999958</v>
      </c>
      <c r="I801" s="98" t="s">
        <v>936</v>
      </c>
    </row>
    <row r="802" spans="1:9" ht="22.05" customHeight="1">
      <c r="A802" s="369" t="s">
        <v>737</v>
      </c>
      <c r="B802" s="370"/>
      <c r="C802" s="370"/>
      <c r="D802" s="370"/>
      <c r="E802" s="370"/>
      <c r="F802" s="370"/>
      <c r="G802" s="371"/>
      <c r="H802" s="107">
        <v>9200</v>
      </c>
      <c r="I802" s="108" t="s">
        <v>73</v>
      </c>
    </row>
    <row r="803" spans="1:9" ht="21.75" customHeight="1">
      <c r="A803" s="369" t="s">
        <v>2171</v>
      </c>
      <c r="B803" s="370"/>
      <c r="C803" s="370"/>
      <c r="D803" s="370"/>
      <c r="E803" s="370"/>
      <c r="F803" s="370"/>
      <c r="G803" s="371"/>
      <c r="H803" s="107">
        <v>12558</v>
      </c>
      <c r="I803" s="108"/>
    </row>
    <row r="804" spans="1:9">
      <c r="A804" s="15"/>
      <c r="B804" s="15"/>
      <c r="C804" s="15"/>
      <c r="D804" s="15"/>
      <c r="E804" s="15"/>
      <c r="F804" s="59"/>
      <c r="G804" s="59"/>
      <c r="H804" s="15"/>
      <c r="I804" s="59"/>
    </row>
    <row r="805" spans="1:9">
      <c r="A805" s="383" t="s">
        <v>738</v>
      </c>
      <c r="B805" s="384"/>
      <c r="C805" s="384"/>
      <c r="D805" s="384"/>
      <c r="E805" s="384"/>
      <c r="F805" s="384"/>
      <c r="G805" s="384"/>
      <c r="H805" s="384"/>
      <c r="I805" s="385"/>
    </row>
    <row r="806" spans="1:9" ht="100.05" customHeight="1">
      <c r="A806" s="386" t="s">
        <v>995</v>
      </c>
      <c r="B806" s="387"/>
      <c r="C806" s="387"/>
      <c r="D806" s="387"/>
      <c r="E806" s="387"/>
      <c r="F806" s="387"/>
      <c r="G806" s="387"/>
      <c r="H806" s="387"/>
      <c r="I806" s="388"/>
    </row>
    <row r="807" spans="1:9">
      <c r="A807" s="389"/>
      <c r="B807" s="390"/>
      <c r="C807" s="390"/>
      <c r="D807" s="390"/>
      <c r="E807" s="390"/>
      <c r="F807" s="390"/>
      <c r="G807" s="390"/>
      <c r="H807" s="390"/>
      <c r="I807" s="391"/>
    </row>
    <row r="808" spans="1:9">
      <c r="A808" s="389"/>
      <c r="B808" s="390"/>
      <c r="C808" s="390"/>
      <c r="D808" s="390"/>
      <c r="E808" s="390"/>
      <c r="F808" s="390"/>
      <c r="G808" s="390"/>
      <c r="H808" s="390"/>
      <c r="I808" s="391"/>
    </row>
    <row r="809" spans="1:9">
      <c r="A809" s="389"/>
      <c r="B809" s="390"/>
      <c r="C809" s="390"/>
      <c r="D809" s="390"/>
      <c r="E809" s="390"/>
      <c r="F809" s="390"/>
      <c r="G809" s="390"/>
      <c r="H809" s="390"/>
      <c r="I809" s="391"/>
    </row>
    <row r="810" spans="1:9">
      <c r="A810" s="392"/>
      <c r="B810" s="393"/>
      <c r="C810" s="393"/>
      <c r="D810" s="393"/>
      <c r="E810" s="393"/>
      <c r="F810" s="393"/>
      <c r="G810" s="393"/>
      <c r="H810" s="393"/>
      <c r="I810" s="394"/>
    </row>
    <row r="811" spans="1:9">
      <c r="A811" s="15"/>
      <c r="B811" s="15"/>
      <c r="C811" s="15"/>
      <c r="D811" s="15"/>
      <c r="E811" s="15"/>
      <c r="F811" s="59"/>
      <c r="G811" s="59"/>
      <c r="H811" s="15"/>
      <c r="I811" s="59"/>
    </row>
    <row r="812" spans="1:9" ht="28.05" customHeight="1">
      <c r="A812" s="395" t="s">
        <v>844</v>
      </c>
      <c r="B812" s="396"/>
      <c r="C812" s="396"/>
      <c r="D812" s="396"/>
      <c r="E812" s="396"/>
      <c r="F812" s="396"/>
      <c r="G812" s="396"/>
      <c r="H812" s="396"/>
      <c r="I812" s="397"/>
    </row>
    <row r="815" spans="1:9" ht="22.05" customHeight="1">
      <c r="A815" s="436" t="s">
        <v>667</v>
      </c>
      <c r="B815" s="437"/>
      <c r="C815" s="437"/>
      <c r="D815" s="437"/>
      <c r="E815" s="437"/>
      <c r="F815" s="437"/>
      <c r="G815" s="437"/>
      <c r="H815" s="437"/>
      <c r="I815" s="438"/>
    </row>
    <row r="816" spans="1:9">
      <c r="A816" s="431" t="s">
        <v>668</v>
      </c>
      <c r="B816" s="432"/>
      <c r="C816" s="433" t="s">
        <v>669</v>
      </c>
      <c r="D816" s="434"/>
      <c r="E816" s="434"/>
      <c r="F816" s="434"/>
      <c r="G816" s="434"/>
      <c r="H816" s="434"/>
      <c r="I816" s="435"/>
    </row>
    <row r="817" spans="1:9">
      <c r="A817" s="58" t="s">
        <v>670</v>
      </c>
      <c r="B817" s="422" t="s">
        <v>996</v>
      </c>
      <c r="C817" s="423"/>
      <c r="D817" s="58" t="s">
        <v>672</v>
      </c>
      <c r="E817" s="422" t="s">
        <v>997</v>
      </c>
      <c r="F817" s="424"/>
      <c r="G817" s="424"/>
      <c r="H817" s="424"/>
      <c r="I817" s="423"/>
    </row>
    <row r="818" spans="1:9">
      <c r="A818" s="58" t="s">
        <v>674</v>
      </c>
      <c r="B818" s="422" t="s">
        <v>14</v>
      </c>
      <c r="C818" s="423"/>
      <c r="D818" s="58" t="s">
        <v>675</v>
      </c>
      <c r="E818" s="422" t="s">
        <v>676</v>
      </c>
      <c r="F818" s="424"/>
      <c r="G818" s="424"/>
      <c r="H818" s="424"/>
      <c r="I818" s="423"/>
    </row>
    <row r="819" spans="1:9">
      <c r="A819" s="58" t="s">
        <v>677</v>
      </c>
      <c r="B819" s="422" t="s">
        <v>678</v>
      </c>
      <c r="C819" s="423"/>
      <c r="D819" s="58" t="s">
        <v>679</v>
      </c>
      <c r="E819" s="422" t="s">
        <v>680</v>
      </c>
      <c r="F819" s="424"/>
      <c r="G819" s="424"/>
      <c r="H819" s="424"/>
      <c r="I819" s="423"/>
    </row>
    <row r="820" spans="1:9">
      <c r="A820" s="15"/>
      <c r="B820" s="15"/>
      <c r="C820" s="15"/>
      <c r="D820" s="15"/>
      <c r="E820" s="15"/>
      <c r="F820" s="59"/>
      <c r="G820" s="59"/>
      <c r="H820" s="15"/>
      <c r="I820" s="59"/>
    </row>
    <row r="821" spans="1:9" ht="13.95" customHeight="1">
      <c r="A821" s="60" t="s">
        <v>681</v>
      </c>
      <c r="B821" s="60" t="s">
        <v>114</v>
      </c>
      <c r="C821" s="60" t="s">
        <v>56</v>
      </c>
      <c r="D821" s="60" t="s">
        <v>682</v>
      </c>
      <c r="E821" s="60" t="s">
        <v>683</v>
      </c>
      <c r="F821" s="61" t="s">
        <v>817</v>
      </c>
      <c r="G821" s="61" t="s">
        <v>818</v>
      </c>
      <c r="H821" s="60" t="s">
        <v>686</v>
      </c>
      <c r="I821" s="61" t="s">
        <v>687</v>
      </c>
    </row>
    <row r="822" spans="1:9">
      <c r="A822" s="425" t="s">
        <v>688</v>
      </c>
      <c r="B822" s="426"/>
      <c r="C822" s="426"/>
      <c r="D822" s="426"/>
      <c r="E822" s="426"/>
      <c r="F822" s="426"/>
      <c r="G822" s="426"/>
      <c r="H822" s="426"/>
      <c r="I822" s="427"/>
    </row>
    <row r="823" spans="1:9" ht="31.95" customHeight="1">
      <c r="A823" s="62">
        <v>1</v>
      </c>
      <c r="B823" s="63" t="s">
        <v>998</v>
      </c>
      <c r="C823" s="62" t="s">
        <v>14</v>
      </c>
      <c r="D823" s="109">
        <v>1</v>
      </c>
      <c r="E823" s="65">
        <v>62000</v>
      </c>
      <c r="F823" s="66">
        <v>0.03</v>
      </c>
      <c r="G823" s="67">
        <v>1.03</v>
      </c>
      <c r="H823" s="65">
        <v>63860</v>
      </c>
      <c r="I823" s="63"/>
    </row>
    <row r="824" spans="1:9" ht="31.95" customHeight="1">
      <c r="A824" s="68">
        <v>2</v>
      </c>
      <c r="B824" s="69" t="s">
        <v>999</v>
      </c>
      <c r="C824" s="68" t="s">
        <v>73</v>
      </c>
      <c r="D824" s="110">
        <v>0.05</v>
      </c>
      <c r="E824" s="71">
        <v>8500</v>
      </c>
      <c r="F824" s="72">
        <v>0</v>
      </c>
      <c r="G824" s="73">
        <v>0.05</v>
      </c>
      <c r="H824" s="71">
        <v>425</v>
      </c>
      <c r="I824" s="69"/>
    </row>
    <row r="825" spans="1:9" ht="31.95" customHeight="1">
      <c r="A825" s="62">
        <v>3</v>
      </c>
      <c r="B825" s="63" t="s">
        <v>1000</v>
      </c>
      <c r="C825" s="62" t="s">
        <v>17</v>
      </c>
      <c r="D825" s="109">
        <v>0.14000000000000001</v>
      </c>
      <c r="E825" s="65">
        <v>75000</v>
      </c>
      <c r="F825" s="66">
        <v>0.05</v>
      </c>
      <c r="G825" s="67">
        <v>0.14699999999999999</v>
      </c>
      <c r="H825" s="65">
        <v>11025</v>
      </c>
      <c r="I825" s="63"/>
    </row>
    <row r="826" spans="1:9" ht="31.95" customHeight="1">
      <c r="A826" s="68">
        <v>4</v>
      </c>
      <c r="B826" s="69" t="s">
        <v>1001</v>
      </c>
      <c r="C826" s="68" t="s">
        <v>17</v>
      </c>
      <c r="D826" s="110">
        <v>0.16</v>
      </c>
      <c r="E826" s="71">
        <v>55000</v>
      </c>
      <c r="F826" s="72">
        <v>0.05</v>
      </c>
      <c r="G826" s="73">
        <v>0.16800000000000001</v>
      </c>
      <c r="H826" s="71">
        <v>9240</v>
      </c>
      <c r="I826" s="69"/>
    </row>
    <row r="827" spans="1:9" ht="31.95" customHeight="1">
      <c r="A827" s="62">
        <v>5</v>
      </c>
      <c r="B827" s="63" t="s">
        <v>1002</v>
      </c>
      <c r="C827" s="62" t="s">
        <v>73</v>
      </c>
      <c r="D827" s="109">
        <v>1</v>
      </c>
      <c r="E827" s="65">
        <v>1200</v>
      </c>
      <c r="F827" s="66">
        <v>0.05</v>
      </c>
      <c r="G827" s="67">
        <v>1.05</v>
      </c>
      <c r="H827" s="65">
        <v>1260</v>
      </c>
      <c r="I827" s="63"/>
    </row>
    <row r="828" spans="1:9">
      <c r="A828" s="398" t="s">
        <v>181</v>
      </c>
      <c r="B828" s="399"/>
      <c r="C828" s="399"/>
      <c r="D828" s="399"/>
      <c r="E828" s="399"/>
      <c r="F828" s="399"/>
      <c r="G828" s="400"/>
      <c r="H828" s="74">
        <v>85810</v>
      </c>
      <c r="I828" s="75"/>
    </row>
    <row r="829" spans="1:9">
      <c r="A829" s="428" t="s">
        <v>694</v>
      </c>
      <c r="B829" s="429"/>
      <c r="C829" s="429"/>
      <c r="D829" s="429"/>
      <c r="E829" s="429"/>
      <c r="F829" s="429"/>
      <c r="G829" s="429"/>
      <c r="H829" s="429"/>
      <c r="I829" s="430"/>
    </row>
    <row r="830" spans="1:9">
      <c r="A830" s="76" t="s">
        <v>681</v>
      </c>
      <c r="B830" s="76" t="s">
        <v>695</v>
      </c>
      <c r="C830" s="76" t="s">
        <v>696</v>
      </c>
      <c r="D830" s="76" t="s">
        <v>826</v>
      </c>
      <c r="E830" s="76" t="s">
        <v>827</v>
      </c>
      <c r="F830" s="77" t="s">
        <v>828</v>
      </c>
      <c r="G830" s="77" t="s">
        <v>700</v>
      </c>
      <c r="H830" s="76" t="s">
        <v>686</v>
      </c>
      <c r="I830" s="77" t="s">
        <v>829</v>
      </c>
    </row>
    <row r="831" spans="1:9" ht="28.05" customHeight="1">
      <c r="A831" s="78">
        <v>1</v>
      </c>
      <c r="B831" s="79" t="s">
        <v>1003</v>
      </c>
      <c r="C831" s="80"/>
      <c r="D831" s="81" t="s">
        <v>909</v>
      </c>
      <c r="E831" s="82">
        <v>110000</v>
      </c>
      <c r="F831" s="83">
        <v>13750</v>
      </c>
      <c r="G831" s="114">
        <v>0.26700000000000002</v>
      </c>
      <c r="H831" s="82">
        <v>3671.25</v>
      </c>
      <c r="I831" s="85" t="s">
        <v>832</v>
      </c>
    </row>
    <row r="832" spans="1:9" ht="28.05" customHeight="1">
      <c r="A832" s="68">
        <v>2</v>
      </c>
      <c r="B832" s="69" t="s">
        <v>1004</v>
      </c>
      <c r="C832" s="86"/>
      <c r="D832" s="87" t="s">
        <v>911</v>
      </c>
      <c r="E832" s="71">
        <v>68000</v>
      </c>
      <c r="F832" s="88">
        <v>8500</v>
      </c>
      <c r="G832" s="73">
        <v>0.4</v>
      </c>
      <c r="H832" s="71">
        <v>3400</v>
      </c>
      <c r="I832" s="90" t="s">
        <v>832</v>
      </c>
    </row>
    <row r="833" spans="1:9" ht="28.05" customHeight="1">
      <c r="A833" s="78">
        <v>3</v>
      </c>
      <c r="B833" s="79" t="s">
        <v>1005</v>
      </c>
      <c r="C833" s="80"/>
      <c r="D833" s="81" t="s">
        <v>913</v>
      </c>
      <c r="E833" s="82">
        <v>180000</v>
      </c>
      <c r="F833" s="83">
        <v>22500</v>
      </c>
      <c r="G833" s="114">
        <v>0.2</v>
      </c>
      <c r="H833" s="82">
        <v>4500</v>
      </c>
      <c r="I833" s="85" t="s">
        <v>832</v>
      </c>
    </row>
    <row r="834" spans="1:9">
      <c r="A834" s="398" t="s">
        <v>182</v>
      </c>
      <c r="B834" s="399"/>
      <c r="C834" s="399"/>
      <c r="D834" s="399"/>
      <c r="E834" s="399"/>
      <c r="F834" s="399"/>
      <c r="G834" s="400"/>
      <c r="H834" s="74">
        <v>11571.25</v>
      </c>
      <c r="I834" s="75"/>
    </row>
    <row r="835" spans="1:9">
      <c r="A835" s="416" t="s">
        <v>707</v>
      </c>
      <c r="B835" s="417"/>
      <c r="C835" s="417"/>
      <c r="D835" s="417"/>
      <c r="E835" s="417"/>
      <c r="F835" s="417"/>
      <c r="G835" s="417"/>
      <c r="H835" s="417"/>
      <c r="I835" s="418"/>
    </row>
    <row r="836" spans="1:9">
      <c r="A836" s="91" t="s">
        <v>681</v>
      </c>
      <c r="B836" s="91" t="s">
        <v>183</v>
      </c>
      <c r="C836" s="91" t="s">
        <v>696</v>
      </c>
      <c r="D836" s="91" t="s">
        <v>700</v>
      </c>
      <c r="E836" s="91" t="s">
        <v>709</v>
      </c>
      <c r="F836" s="92" t="s">
        <v>696</v>
      </c>
      <c r="G836" s="92" t="s">
        <v>696</v>
      </c>
      <c r="H836" s="91" t="s">
        <v>686</v>
      </c>
      <c r="I836" s="92" t="s">
        <v>829</v>
      </c>
    </row>
    <row r="837" spans="1:9" ht="24" customHeight="1">
      <c r="A837" s="93">
        <v>1</v>
      </c>
      <c r="B837" s="94" t="s">
        <v>1006</v>
      </c>
      <c r="C837" s="95"/>
      <c r="D837" s="113">
        <v>0.26700000000000002</v>
      </c>
      <c r="E837" s="97">
        <v>8000</v>
      </c>
      <c r="F837" s="94"/>
      <c r="G837" s="94"/>
      <c r="H837" s="97">
        <v>2136</v>
      </c>
      <c r="I837" s="98" t="s">
        <v>835</v>
      </c>
    </row>
    <row r="838" spans="1:9" ht="24" customHeight="1">
      <c r="A838" s="68">
        <v>2</v>
      </c>
      <c r="B838" s="69" t="s">
        <v>1007</v>
      </c>
      <c r="C838" s="86"/>
      <c r="D838" s="110">
        <v>0.26700000000000002</v>
      </c>
      <c r="E838" s="71">
        <v>6500</v>
      </c>
      <c r="F838" s="69"/>
      <c r="G838" s="69"/>
      <c r="H838" s="71">
        <v>1735.5</v>
      </c>
      <c r="I838" s="90" t="s">
        <v>835</v>
      </c>
    </row>
    <row r="839" spans="1:9" ht="24" customHeight="1">
      <c r="A839" s="93">
        <v>3</v>
      </c>
      <c r="B839" s="94" t="s">
        <v>1008</v>
      </c>
      <c r="C839" s="95"/>
      <c r="D839" s="113">
        <v>0.26700000000000002</v>
      </c>
      <c r="E839" s="97">
        <v>55000</v>
      </c>
      <c r="F839" s="94"/>
      <c r="G839" s="94"/>
      <c r="H839" s="97">
        <v>14685</v>
      </c>
      <c r="I839" s="98" t="s">
        <v>835</v>
      </c>
    </row>
    <row r="840" spans="1:9" ht="24" customHeight="1">
      <c r="A840" s="68">
        <v>4</v>
      </c>
      <c r="B840" s="69" t="s">
        <v>1009</v>
      </c>
      <c r="C840" s="86"/>
      <c r="D840" s="110">
        <v>0.4</v>
      </c>
      <c r="E840" s="71">
        <v>3500</v>
      </c>
      <c r="F840" s="69"/>
      <c r="G840" s="69"/>
      <c r="H840" s="71">
        <v>1400</v>
      </c>
      <c r="I840" s="90" t="s">
        <v>835</v>
      </c>
    </row>
    <row r="841" spans="1:9">
      <c r="A841" s="398" t="s">
        <v>714</v>
      </c>
      <c r="B841" s="399"/>
      <c r="C841" s="399"/>
      <c r="D841" s="399"/>
      <c r="E841" s="399"/>
      <c r="F841" s="399"/>
      <c r="G841" s="400"/>
      <c r="H841" s="74">
        <v>19956.5</v>
      </c>
      <c r="I841" s="75"/>
    </row>
    <row r="842" spans="1:9">
      <c r="A842" s="419" t="s">
        <v>715</v>
      </c>
      <c r="B842" s="420"/>
      <c r="C842" s="420"/>
      <c r="D842" s="420"/>
      <c r="E842" s="420"/>
      <c r="F842" s="420"/>
      <c r="G842" s="420"/>
      <c r="H842" s="420"/>
      <c r="I842" s="421"/>
    </row>
    <row r="843" spans="1:9" ht="22.05" customHeight="1">
      <c r="A843" s="100"/>
      <c r="B843" s="404" t="s">
        <v>716</v>
      </c>
      <c r="C843" s="405"/>
      <c r="D843" s="406"/>
      <c r="E843" s="407" t="s">
        <v>1010</v>
      </c>
      <c r="F843" s="408"/>
      <c r="G843" s="408"/>
      <c r="H843" s="408"/>
      <c r="I843" s="409"/>
    </row>
    <row r="844" spans="1:9" ht="22.05" customHeight="1">
      <c r="A844" s="100"/>
      <c r="B844" s="404" t="s">
        <v>718</v>
      </c>
      <c r="C844" s="405"/>
      <c r="D844" s="406"/>
      <c r="E844" s="407" t="s">
        <v>1011</v>
      </c>
      <c r="F844" s="408"/>
      <c r="G844" s="408"/>
      <c r="H844" s="408"/>
      <c r="I844" s="409"/>
    </row>
    <row r="845" spans="1:9" ht="22.05" customHeight="1">
      <c r="A845" s="100"/>
      <c r="B845" s="404" t="s">
        <v>720</v>
      </c>
      <c r="C845" s="405"/>
      <c r="D845" s="406"/>
      <c r="E845" s="407" t="s">
        <v>1012</v>
      </c>
      <c r="F845" s="408"/>
      <c r="G845" s="408"/>
      <c r="H845" s="408"/>
      <c r="I845" s="409"/>
    </row>
    <row r="846" spans="1:9" ht="22.05" customHeight="1">
      <c r="A846" s="100"/>
      <c r="B846" s="404" t="s">
        <v>722</v>
      </c>
      <c r="C846" s="405"/>
      <c r="D846" s="406"/>
      <c r="E846" s="407" t="s">
        <v>1013</v>
      </c>
      <c r="F846" s="408"/>
      <c r="G846" s="408"/>
      <c r="H846" s="408"/>
      <c r="I846" s="409"/>
    </row>
    <row r="847" spans="1:9" ht="22.05" customHeight="1">
      <c r="A847" s="100"/>
      <c r="B847" s="404" t="s">
        <v>839</v>
      </c>
      <c r="C847" s="405"/>
      <c r="D847" s="406"/>
      <c r="E847" s="407" t="s">
        <v>1014</v>
      </c>
      <c r="F847" s="408"/>
      <c r="G847" s="408"/>
      <c r="H847" s="408"/>
      <c r="I847" s="409"/>
    </row>
    <row r="848" spans="1:9" ht="22.05" customHeight="1">
      <c r="A848" s="100"/>
      <c r="B848" s="404" t="s">
        <v>935</v>
      </c>
      <c r="C848" s="405"/>
      <c r="D848" s="406"/>
      <c r="E848" s="407" t="s">
        <v>841</v>
      </c>
      <c r="F848" s="408"/>
      <c r="G848" s="408"/>
      <c r="H848" s="408"/>
      <c r="I848" s="409"/>
    </row>
    <row r="849" spans="1:9">
      <c r="A849" s="398" t="s">
        <v>728</v>
      </c>
      <c r="B849" s="399"/>
      <c r="C849" s="399"/>
      <c r="D849" s="399"/>
      <c r="E849" s="399"/>
      <c r="F849" s="399"/>
      <c r="G849" s="400"/>
      <c r="H849" s="74">
        <v>4200</v>
      </c>
      <c r="I849" s="75"/>
    </row>
    <row r="850" spans="1:9">
      <c r="A850" s="410" t="s">
        <v>729</v>
      </c>
      <c r="B850" s="411"/>
      <c r="C850" s="411"/>
      <c r="D850" s="411"/>
      <c r="E850" s="411"/>
      <c r="F850" s="411"/>
      <c r="G850" s="411"/>
      <c r="H850" s="411"/>
      <c r="I850" s="412"/>
    </row>
    <row r="851" spans="1:9" ht="19.95" customHeight="1">
      <c r="A851" s="413" t="s">
        <v>730</v>
      </c>
      <c r="B851" s="414"/>
      <c r="C851" s="414"/>
      <c r="D851" s="414"/>
      <c r="E851" s="414"/>
      <c r="F851" s="415"/>
      <c r="G851" s="101" t="s">
        <v>731</v>
      </c>
      <c r="H851" s="102">
        <v>3646.1325000000002</v>
      </c>
      <c r="I851" s="103"/>
    </row>
    <row r="852" spans="1:9" ht="19.95" customHeight="1">
      <c r="A852" s="413" t="s">
        <v>732</v>
      </c>
      <c r="B852" s="414"/>
      <c r="C852" s="414"/>
      <c r="D852" s="414"/>
      <c r="E852" s="414"/>
      <c r="F852" s="415"/>
      <c r="G852" s="101" t="s">
        <v>733</v>
      </c>
      <c r="H852" s="102">
        <v>2430.7550000000001</v>
      </c>
      <c r="I852" s="103"/>
    </row>
    <row r="853" spans="1:9">
      <c r="A853" s="398" t="s">
        <v>734</v>
      </c>
      <c r="B853" s="399"/>
      <c r="C853" s="399"/>
      <c r="D853" s="399"/>
      <c r="E853" s="399"/>
      <c r="F853" s="399"/>
      <c r="G853" s="400"/>
      <c r="H853" s="74">
        <v>6076.8875000000007</v>
      </c>
      <c r="I853" s="75"/>
    </row>
    <row r="854" spans="1:9">
      <c r="A854" s="15"/>
      <c r="B854" s="15"/>
      <c r="C854" s="15"/>
      <c r="D854" s="15"/>
      <c r="E854" s="15"/>
      <c r="F854" s="59"/>
      <c r="G854" s="59"/>
      <c r="H854" s="15"/>
      <c r="I854" s="59"/>
    </row>
    <row r="855" spans="1:9">
      <c r="A855" s="401" t="s">
        <v>181</v>
      </c>
      <c r="B855" s="402"/>
      <c r="C855" s="402"/>
      <c r="D855" s="402"/>
      <c r="E855" s="402"/>
      <c r="F855" s="402"/>
      <c r="G855" s="403"/>
      <c r="H855" s="104">
        <v>85810</v>
      </c>
      <c r="I855" s="105"/>
    </row>
    <row r="856" spans="1:9">
      <c r="A856" s="401" t="s">
        <v>182</v>
      </c>
      <c r="B856" s="402"/>
      <c r="C856" s="402"/>
      <c r="D856" s="402"/>
      <c r="E856" s="402"/>
      <c r="F856" s="402"/>
      <c r="G856" s="403"/>
      <c r="H856" s="104">
        <v>11571.25</v>
      </c>
      <c r="I856" s="105"/>
    </row>
    <row r="857" spans="1:9">
      <c r="A857" s="401" t="s">
        <v>714</v>
      </c>
      <c r="B857" s="402"/>
      <c r="C857" s="402"/>
      <c r="D857" s="402"/>
      <c r="E857" s="402"/>
      <c r="F857" s="402"/>
      <c r="G857" s="403"/>
      <c r="H857" s="104">
        <v>19956.5</v>
      </c>
      <c r="I857" s="105"/>
    </row>
    <row r="858" spans="1:9">
      <c r="A858" s="401" t="s">
        <v>728</v>
      </c>
      <c r="B858" s="402"/>
      <c r="C858" s="402"/>
      <c r="D858" s="402"/>
      <c r="E858" s="402"/>
      <c r="F858" s="402"/>
      <c r="G858" s="403"/>
      <c r="H858" s="104">
        <v>4200</v>
      </c>
      <c r="I858" s="105"/>
    </row>
    <row r="859" spans="1:9">
      <c r="A859" s="401" t="s">
        <v>734</v>
      </c>
      <c r="B859" s="402"/>
      <c r="C859" s="402"/>
      <c r="D859" s="402"/>
      <c r="E859" s="402"/>
      <c r="F859" s="402"/>
      <c r="G859" s="403"/>
      <c r="H859" s="104">
        <v>6076.8875000000007</v>
      </c>
      <c r="I859" s="105"/>
    </row>
    <row r="860" spans="1:9" ht="38.4">
      <c r="A860" s="380" t="s">
        <v>794</v>
      </c>
      <c r="B860" s="381"/>
      <c r="C860" s="381"/>
      <c r="D860" s="381"/>
      <c r="E860" s="381"/>
      <c r="F860" s="381"/>
      <c r="G860" s="382"/>
      <c r="H860" s="106">
        <v>-27063.497500000001</v>
      </c>
      <c r="I860" s="98" t="s">
        <v>936</v>
      </c>
    </row>
    <row r="861" spans="1:9" ht="22.05" customHeight="1">
      <c r="A861" s="369" t="s">
        <v>737</v>
      </c>
      <c r="B861" s="370"/>
      <c r="C861" s="370"/>
      <c r="D861" s="370"/>
      <c r="E861" s="370"/>
      <c r="F861" s="370"/>
      <c r="G861" s="371"/>
      <c r="H861" s="107">
        <v>100551.14</v>
      </c>
      <c r="I861" s="108" t="s">
        <v>14</v>
      </c>
    </row>
    <row r="862" spans="1:9" ht="21.75" customHeight="1">
      <c r="A862" s="369" t="s">
        <v>2171</v>
      </c>
      <c r="B862" s="370"/>
      <c r="C862" s="370"/>
      <c r="D862" s="370"/>
      <c r="E862" s="370"/>
      <c r="F862" s="370"/>
      <c r="G862" s="371"/>
      <c r="H862" s="107">
        <v>137252</v>
      </c>
      <c r="I862" s="108"/>
    </row>
    <row r="863" spans="1:9">
      <c r="A863" s="15"/>
      <c r="B863" s="15"/>
      <c r="C863" s="15"/>
      <c r="D863" s="15"/>
      <c r="E863" s="15"/>
      <c r="F863" s="59"/>
      <c r="G863" s="59"/>
      <c r="H863" s="15"/>
      <c r="I863" s="59"/>
    </row>
    <row r="864" spans="1:9">
      <c r="A864" s="383" t="s">
        <v>738</v>
      </c>
      <c r="B864" s="384"/>
      <c r="C864" s="384"/>
      <c r="D864" s="384"/>
      <c r="E864" s="384"/>
      <c r="F864" s="384"/>
      <c r="G864" s="384"/>
      <c r="H864" s="384"/>
      <c r="I864" s="385"/>
    </row>
    <row r="865" spans="1:9" ht="100.05" customHeight="1">
      <c r="A865" s="386" t="s">
        <v>1015</v>
      </c>
      <c r="B865" s="387"/>
      <c r="C865" s="387"/>
      <c r="D865" s="387"/>
      <c r="E865" s="387"/>
      <c r="F865" s="387"/>
      <c r="G865" s="387"/>
      <c r="H865" s="387"/>
      <c r="I865" s="388"/>
    </row>
    <row r="866" spans="1:9">
      <c r="A866" s="389"/>
      <c r="B866" s="390"/>
      <c r="C866" s="390"/>
      <c r="D866" s="390"/>
      <c r="E866" s="390"/>
      <c r="F866" s="390"/>
      <c r="G866" s="390"/>
      <c r="H866" s="390"/>
      <c r="I866" s="391"/>
    </row>
    <row r="867" spans="1:9">
      <c r="A867" s="389"/>
      <c r="B867" s="390"/>
      <c r="C867" s="390"/>
      <c r="D867" s="390"/>
      <c r="E867" s="390"/>
      <c r="F867" s="390"/>
      <c r="G867" s="390"/>
      <c r="H867" s="390"/>
      <c r="I867" s="391"/>
    </row>
    <row r="868" spans="1:9">
      <c r="A868" s="389"/>
      <c r="B868" s="390"/>
      <c r="C868" s="390"/>
      <c r="D868" s="390"/>
      <c r="E868" s="390"/>
      <c r="F868" s="390"/>
      <c r="G868" s="390"/>
      <c r="H868" s="390"/>
      <c r="I868" s="391"/>
    </row>
    <row r="869" spans="1:9">
      <c r="A869" s="392"/>
      <c r="B869" s="393"/>
      <c r="C869" s="393"/>
      <c r="D869" s="393"/>
      <c r="E869" s="393"/>
      <c r="F869" s="393"/>
      <c r="G869" s="393"/>
      <c r="H869" s="393"/>
      <c r="I869" s="394"/>
    </row>
    <row r="870" spans="1:9">
      <c r="A870" s="15"/>
      <c r="B870" s="15"/>
      <c r="C870" s="15"/>
      <c r="D870" s="15"/>
      <c r="E870" s="15"/>
      <c r="F870" s="59"/>
      <c r="G870" s="59"/>
      <c r="H870" s="15"/>
      <c r="I870" s="59"/>
    </row>
    <row r="871" spans="1:9" ht="28.05" customHeight="1">
      <c r="A871" s="395" t="s">
        <v>844</v>
      </c>
      <c r="B871" s="396"/>
      <c r="C871" s="396"/>
      <c r="D871" s="396"/>
      <c r="E871" s="396"/>
      <c r="F871" s="396"/>
      <c r="G871" s="396"/>
      <c r="H871" s="396"/>
      <c r="I871" s="397"/>
    </row>
    <row r="874" spans="1:9" ht="22.05" customHeight="1">
      <c r="A874" s="436" t="s">
        <v>667</v>
      </c>
      <c r="B874" s="437"/>
      <c r="C874" s="437"/>
      <c r="D874" s="437"/>
      <c r="E874" s="437"/>
      <c r="F874" s="437"/>
      <c r="G874" s="437"/>
      <c r="H874" s="437"/>
      <c r="I874" s="438"/>
    </row>
    <row r="875" spans="1:9">
      <c r="A875" s="431" t="s">
        <v>668</v>
      </c>
      <c r="B875" s="432"/>
      <c r="C875" s="433" t="s">
        <v>669</v>
      </c>
      <c r="D875" s="434"/>
      <c r="E875" s="434"/>
      <c r="F875" s="434"/>
      <c r="G875" s="434"/>
      <c r="H875" s="434"/>
      <c r="I875" s="435"/>
    </row>
    <row r="876" spans="1:9">
      <c r="A876" s="58" t="s">
        <v>670</v>
      </c>
      <c r="B876" s="422" t="s">
        <v>1016</v>
      </c>
      <c r="C876" s="423"/>
      <c r="D876" s="58" t="s">
        <v>672</v>
      </c>
      <c r="E876" s="422" t="s">
        <v>1017</v>
      </c>
      <c r="F876" s="424"/>
      <c r="G876" s="424"/>
      <c r="H876" s="424"/>
      <c r="I876" s="423"/>
    </row>
    <row r="877" spans="1:9">
      <c r="A877" s="58" t="s">
        <v>674</v>
      </c>
      <c r="B877" s="422" t="s">
        <v>56</v>
      </c>
      <c r="C877" s="423"/>
      <c r="D877" s="58" t="s">
        <v>675</v>
      </c>
      <c r="E877" s="422" t="s">
        <v>676</v>
      </c>
      <c r="F877" s="424"/>
      <c r="G877" s="424"/>
      <c r="H877" s="424"/>
      <c r="I877" s="423"/>
    </row>
    <row r="878" spans="1:9">
      <c r="A878" s="58" t="s">
        <v>677</v>
      </c>
      <c r="B878" s="422" t="s">
        <v>678</v>
      </c>
      <c r="C878" s="423"/>
      <c r="D878" s="58" t="s">
        <v>679</v>
      </c>
      <c r="E878" s="422" t="s">
        <v>680</v>
      </c>
      <c r="F878" s="424"/>
      <c r="G878" s="424"/>
      <c r="H878" s="424"/>
      <c r="I878" s="423"/>
    </row>
    <row r="879" spans="1:9">
      <c r="A879" s="15"/>
      <c r="B879" s="15"/>
      <c r="C879" s="15"/>
      <c r="D879" s="15"/>
      <c r="E879" s="15"/>
      <c r="F879" s="59"/>
      <c r="G879" s="59"/>
      <c r="H879" s="15"/>
      <c r="I879" s="59"/>
    </row>
    <row r="880" spans="1:9" ht="13.95" customHeight="1">
      <c r="A880" s="60" t="s">
        <v>681</v>
      </c>
      <c r="B880" s="60" t="s">
        <v>114</v>
      </c>
      <c r="C880" s="60" t="s">
        <v>56</v>
      </c>
      <c r="D880" s="60" t="s">
        <v>682</v>
      </c>
      <c r="E880" s="60" t="s">
        <v>683</v>
      </c>
      <c r="F880" s="61" t="s">
        <v>817</v>
      </c>
      <c r="G880" s="61" t="s">
        <v>818</v>
      </c>
      <c r="H880" s="60" t="s">
        <v>686</v>
      </c>
      <c r="I880" s="61" t="s">
        <v>687</v>
      </c>
    </row>
    <row r="881" spans="1:9">
      <c r="A881" s="425" t="s">
        <v>688</v>
      </c>
      <c r="B881" s="426"/>
      <c r="C881" s="426"/>
      <c r="D881" s="426"/>
      <c r="E881" s="426"/>
      <c r="F881" s="426"/>
      <c r="G881" s="426"/>
      <c r="H881" s="426"/>
      <c r="I881" s="427"/>
    </row>
    <row r="882" spans="1:9" ht="36" customHeight="1">
      <c r="A882" s="62">
        <v>1</v>
      </c>
      <c r="B882" s="63" t="s">
        <v>1018</v>
      </c>
      <c r="C882" s="62" t="s">
        <v>73</v>
      </c>
      <c r="D882" s="109">
        <v>320</v>
      </c>
      <c r="E882" s="65">
        <v>3200</v>
      </c>
      <c r="F882" s="66">
        <v>0.08</v>
      </c>
      <c r="G882" s="67">
        <v>345.6</v>
      </c>
      <c r="H882" s="65">
        <v>1105920</v>
      </c>
      <c r="I882" s="63"/>
    </row>
    <row r="883" spans="1:9" ht="36" customHeight="1">
      <c r="A883" s="68">
        <v>2</v>
      </c>
      <c r="B883" s="69" t="s">
        <v>1019</v>
      </c>
      <c r="C883" s="68" t="s">
        <v>73</v>
      </c>
      <c r="D883" s="110">
        <v>210</v>
      </c>
      <c r="E883" s="71">
        <v>3100</v>
      </c>
      <c r="F883" s="72">
        <v>0.08</v>
      </c>
      <c r="G883" s="73">
        <v>226.8</v>
      </c>
      <c r="H883" s="71">
        <v>703080</v>
      </c>
      <c r="I883" s="69"/>
    </row>
    <row r="884" spans="1:9" ht="36" customHeight="1">
      <c r="A884" s="62">
        <v>3</v>
      </c>
      <c r="B884" s="63" t="s">
        <v>1020</v>
      </c>
      <c r="C884" s="62" t="s">
        <v>73</v>
      </c>
      <c r="D884" s="109">
        <v>85</v>
      </c>
      <c r="E884" s="65">
        <v>3050</v>
      </c>
      <c r="F884" s="66">
        <v>0.08</v>
      </c>
      <c r="G884" s="67">
        <v>91.800000000000011</v>
      </c>
      <c r="H884" s="65">
        <v>279990.00000000012</v>
      </c>
      <c r="I884" s="63"/>
    </row>
    <row r="885" spans="1:9" ht="36" customHeight="1">
      <c r="A885" s="68">
        <v>4</v>
      </c>
      <c r="B885" s="69" t="s">
        <v>1021</v>
      </c>
      <c r="C885" s="68" t="s">
        <v>73</v>
      </c>
      <c r="D885" s="110">
        <v>45</v>
      </c>
      <c r="E885" s="71">
        <v>3050</v>
      </c>
      <c r="F885" s="72">
        <v>0.08</v>
      </c>
      <c r="G885" s="73">
        <v>48.6</v>
      </c>
      <c r="H885" s="71">
        <v>148230</v>
      </c>
      <c r="I885" s="69"/>
    </row>
    <row r="886" spans="1:9" ht="36" customHeight="1">
      <c r="A886" s="62">
        <v>5</v>
      </c>
      <c r="B886" s="63" t="s">
        <v>1022</v>
      </c>
      <c r="C886" s="62" t="s">
        <v>73</v>
      </c>
      <c r="D886" s="109">
        <v>4.5</v>
      </c>
      <c r="E886" s="65">
        <v>22000</v>
      </c>
      <c r="F886" s="66">
        <v>0.1</v>
      </c>
      <c r="G886" s="67">
        <v>4.95</v>
      </c>
      <c r="H886" s="65">
        <v>108900</v>
      </c>
      <c r="I886" s="63"/>
    </row>
    <row r="887" spans="1:9" ht="36" customHeight="1">
      <c r="A887" s="68">
        <v>6</v>
      </c>
      <c r="B887" s="69" t="s">
        <v>1023</v>
      </c>
      <c r="C887" s="68" t="s">
        <v>56</v>
      </c>
      <c r="D887" s="110">
        <v>8</v>
      </c>
      <c r="E887" s="71">
        <v>18500</v>
      </c>
      <c r="F887" s="72">
        <v>0.05</v>
      </c>
      <c r="G887" s="73">
        <v>8.4</v>
      </c>
      <c r="H887" s="71">
        <v>155400</v>
      </c>
      <c r="I887" s="69"/>
    </row>
    <row r="888" spans="1:9" ht="36" customHeight="1">
      <c r="A888" s="62">
        <v>7</v>
      </c>
      <c r="B888" s="63" t="s">
        <v>1024</v>
      </c>
      <c r="C888" s="62" t="s">
        <v>186</v>
      </c>
      <c r="D888" s="109">
        <v>1</v>
      </c>
      <c r="E888" s="65">
        <v>185000</v>
      </c>
      <c r="F888" s="66">
        <v>0.05</v>
      </c>
      <c r="G888" s="67">
        <v>1.05</v>
      </c>
      <c r="H888" s="65">
        <v>194250</v>
      </c>
      <c r="I888" s="63"/>
    </row>
    <row r="889" spans="1:9" ht="36" customHeight="1">
      <c r="A889" s="68">
        <v>8</v>
      </c>
      <c r="B889" s="69" t="s">
        <v>1025</v>
      </c>
      <c r="C889" s="68" t="s">
        <v>186</v>
      </c>
      <c r="D889" s="110">
        <v>0.8</v>
      </c>
      <c r="E889" s="71">
        <v>165000</v>
      </c>
      <c r="F889" s="72">
        <v>0.05</v>
      </c>
      <c r="G889" s="73">
        <v>0.84000000000000008</v>
      </c>
      <c r="H889" s="71">
        <v>138600</v>
      </c>
      <c r="I889" s="69"/>
    </row>
    <row r="890" spans="1:9" ht="36" customHeight="1">
      <c r="A890" s="62">
        <v>9</v>
      </c>
      <c r="B890" s="63" t="s">
        <v>1026</v>
      </c>
      <c r="C890" s="62" t="s">
        <v>17</v>
      </c>
      <c r="D890" s="109">
        <v>0.35</v>
      </c>
      <c r="E890" s="65">
        <v>650000</v>
      </c>
      <c r="F890" s="66">
        <v>0.03</v>
      </c>
      <c r="G890" s="67">
        <v>0.36049999999999999</v>
      </c>
      <c r="H890" s="65">
        <v>234325</v>
      </c>
      <c r="I890" s="63"/>
    </row>
    <row r="891" spans="1:9" ht="36" customHeight="1">
      <c r="A891" s="68">
        <v>10</v>
      </c>
      <c r="B891" s="69" t="s">
        <v>1027</v>
      </c>
      <c r="C891" s="68" t="s">
        <v>73</v>
      </c>
      <c r="D891" s="110">
        <v>18</v>
      </c>
      <c r="E891" s="71">
        <v>9200</v>
      </c>
      <c r="F891" s="72">
        <v>0.08</v>
      </c>
      <c r="G891" s="73">
        <v>19.440000000000001</v>
      </c>
      <c r="H891" s="71">
        <v>178848</v>
      </c>
      <c r="I891" s="69"/>
    </row>
    <row r="892" spans="1:9" ht="36" customHeight="1">
      <c r="A892" s="62">
        <v>11</v>
      </c>
      <c r="B892" s="63" t="s">
        <v>1028</v>
      </c>
      <c r="C892" s="62" t="s">
        <v>186</v>
      </c>
      <c r="D892" s="109">
        <v>1</v>
      </c>
      <c r="E892" s="65">
        <v>85000</v>
      </c>
      <c r="F892" s="66">
        <v>0.05</v>
      </c>
      <c r="G892" s="67">
        <v>1.05</v>
      </c>
      <c r="H892" s="65">
        <v>89250</v>
      </c>
      <c r="I892" s="63"/>
    </row>
    <row r="893" spans="1:9" ht="36" customHeight="1">
      <c r="A893" s="68">
        <v>12</v>
      </c>
      <c r="B893" s="69" t="s">
        <v>1029</v>
      </c>
      <c r="C893" s="68" t="s">
        <v>186</v>
      </c>
      <c r="D893" s="110">
        <v>1</v>
      </c>
      <c r="E893" s="71">
        <v>45000</v>
      </c>
      <c r="F893" s="72">
        <v>0</v>
      </c>
      <c r="G893" s="73">
        <v>1</v>
      </c>
      <c r="H893" s="71">
        <v>45000</v>
      </c>
      <c r="I893" s="69"/>
    </row>
    <row r="894" spans="1:9">
      <c r="A894" s="398" t="s">
        <v>181</v>
      </c>
      <c r="B894" s="399"/>
      <c r="C894" s="399"/>
      <c r="D894" s="399"/>
      <c r="E894" s="399"/>
      <c r="F894" s="399"/>
      <c r="G894" s="400"/>
      <c r="H894" s="74">
        <v>3381793</v>
      </c>
      <c r="I894" s="75"/>
    </row>
    <row r="895" spans="1:9">
      <c r="A895" s="428" t="s">
        <v>694</v>
      </c>
      <c r="B895" s="429"/>
      <c r="C895" s="429"/>
      <c r="D895" s="429"/>
      <c r="E895" s="429"/>
      <c r="F895" s="429"/>
      <c r="G895" s="429"/>
      <c r="H895" s="429"/>
      <c r="I895" s="430"/>
    </row>
    <row r="896" spans="1:9">
      <c r="A896" s="76" t="s">
        <v>681</v>
      </c>
      <c r="B896" s="76" t="s">
        <v>695</v>
      </c>
      <c r="C896" s="76" t="s">
        <v>696</v>
      </c>
      <c r="D896" s="76" t="s">
        <v>826</v>
      </c>
      <c r="E896" s="76" t="s">
        <v>827</v>
      </c>
      <c r="F896" s="77" t="s">
        <v>828</v>
      </c>
      <c r="G896" s="77" t="s">
        <v>700</v>
      </c>
      <c r="H896" s="76" t="s">
        <v>686</v>
      </c>
      <c r="I896" s="77" t="s">
        <v>829</v>
      </c>
    </row>
    <row r="897" spans="1:9" ht="30" customHeight="1">
      <c r="A897" s="78">
        <v>1</v>
      </c>
      <c r="B897" s="79" t="s">
        <v>1030</v>
      </c>
      <c r="C897" s="80"/>
      <c r="D897" s="81" t="s">
        <v>1031</v>
      </c>
      <c r="E897" s="82">
        <v>145000</v>
      </c>
      <c r="F897" s="83">
        <v>18125</v>
      </c>
      <c r="G897" s="111">
        <v>66.67</v>
      </c>
      <c r="H897" s="82">
        <v>1208393.75</v>
      </c>
      <c r="I897" s="85" t="s">
        <v>832</v>
      </c>
    </row>
    <row r="898" spans="1:9" ht="30" customHeight="1">
      <c r="A898" s="68">
        <v>2</v>
      </c>
      <c r="B898" s="69" t="s">
        <v>1032</v>
      </c>
      <c r="C898" s="86"/>
      <c r="D898" s="87" t="s">
        <v>1031</v>
      </c>
      <c r="E898" s="71">
        <v>130000</v>
      </c>
      <c r="F898" s="88">
        <v>16250</v>
      </c>
      <c r="G898" s="112">
        <v>66.67</v>
      </c>
      <c r="H898" s="71">
        <v>1083387.5</v>
      </c>
      <c r="I898" s="90" t="s">
        <v>832</v>
      </c>
    </row>
    <row r="899" spans="1:9" ht="30" customHeight="1">
      <c r="A899" s="78">
        <v>3</v>
      </c>
      <c r="B899" s="79" t="s">
        <v>1033</v>
      </c>
      <c r="C899" s="80"/>
      <c r="D899" s="81" t="s">
        <v>1031</v>
      </c>
      <c r="E899" s="82">
        <v>70000</v>
      </c>
      <c r="F899" s="83">
        <v>8750</v>
      </c>
      <c r="G899" s="111">
        <v>66.67</v>
      </c>
      <c r="H899" s="82">
        <v>583362.5</v>
      </c>
      <c r="I899" s="85" t="s">
        <v>832</v>
      </c>
    </row>
    <row r="900" spans="1:9" ht="30" customHeight="1">
      <c r="A900" s="68">
        <v>4</v>
      </c>
      <c r="B900" s="69" t="s">
        <v>1034</v>
      </c>
      <c r="C900" s="86"/>
      <c r="D900" s="87" t="s">
        <v>1035</v>
      </c>
      <c r="E900" s="71">
        <v>110000</v>
      </c>
      <c r="F900" s="88">
        <v>13750</v>
      </c>
      <c r="G900" s="112">
        <v>8</v>
      </c>
      <c r="H900" s="71">
        <v>110000</v>
      </c>
      <c r="I900" s="90" t="s">
        <v>832</v>
      </c>
    </row>
    <row r="901" spans="1:9" ht="30" customHeight="1">
      <c r="A901" s="78">
        <v>5</v>
      </c>
      <c r="B901" s="79" t="s">
        <v>970</v>
      </c>
      <c r="C901" s="80"/>
      <c r="D901" s="81" t="s">
        <v>1035</v>
      </c>
      <c r="E901" s="82">
        <v>68000</v>
      </c>
      <c r="F901" s="83">
        <v>8500</v>
      </c>
      <c r="G901" s="111">
        <v>8</v>
      </c>
      <c r="H901" s="82">
        <v>68000</v>
      </c>
      <c r="I901" s="85" t="s">
        <v>832</v>
      </c>
    </row>
    <row r="902" spans="1:9" ht="30" customHeight="1">
      <c r="A902" s="68">
        <v>6</v>
      </c>
      <c r="B902" s="69" t="s">
        <v>1036</v>
      </c>
      <c r="C902" s="86"/>
      <c r="D902" s="87" t="s">
        <v>1037</v>
      </c>
      <c r="E902" s="71">
        <v>350000</v>
      </c>
      <c r="F902" s="88">
        <v>43750</v>
      </c>
      <c r="G902" s="112">
        <v>4</v>
      </c>
      <c r="H902" s="71">
        <v>175000</v>
      </c>
      <c r="I902" s="90" t="s">
        <v>832</v>
      </c>
    </row>
    <row r="903" spans="1:9" ht="30" customHeight="1">
      <c r="A903" s="78">
        <v>7</v>
      </c>
      <c r="B903" s="79" t="s">
        <v>1038</v>
      </c>
      <c r="C903" s="80"/>
      <c r="D903" s="81" t="s">
        <v>1035</v>
      </c>
      <c r="E903" s="82">
        <v>95000</v>
      </c>
      <c r="F903" s="83">
        <v>11875</v>
      </c>
      <c r="G903" s="111">
        <v>16</v>
      </c>
      <c r="H903" s="82">
        <v>190000</v>
      </c>
      <c r="I903" s="85" t="s">
        <v>832</v>
      </c>
    </row>
    <row r="904" spans="1:9">
      <c r="A904" s="398" t="s">
        <v>182</v>
      </c>
      <c r="B904" s="399"/>
      <c r="C904" s="399"/>
      <c r="D904" s="399"/>
      <c r="E904" s="399"/>
      <c r="F904" s="399"/>
      <c r="G904" s="400"/>
      <c r="H904" s="74">
        <v>3418143.75</v>
      </c>
      <c r="I904" s="75"/>
    </row>
    <row r="905" spans="1:9">
      <c r="A905" s="416" t="s">
        <v>707</v>
      </c>
      <c r="B905" s="417"/>
      <c r="C905" s="417"/>
      <c r="D905" s="417"/>
      <c r="E905" s="417"/>
      <c r="F905" s="417"/>
      <c r="G905" s="417"/>
      <c r="H905" s="417"/>
      <c r="I905" s="418"/>
    </row>
    <row r="906" spans="1:9">
      <c r="A906" s="91" t="s">
        <v>681</v>
      </c>
      <c r="B906" s="91" t="s">
        <v>183</v>
      </c>
      <c r="C906" s="91" t="s">
        <v>696</v>
      </c>
      <c r="D906" s="91" t="s">
        <v>700</v>
      </c>
      <c r="E906" s="91" t="s">
        <v>709</v>
      </c>
      <c r="F906" s="92" t="s">
        <v>696</v>
      </c>
      <c r="G906" s="92" t="s">
        <v>696</v>
      </c>
      <c r="H906" s="91" t="s">
        <v>686</v>
      </c>
      <c r="I906" s="92" t="s">
        <v>829</v>
      </c>
    </row>
    <row r="907" spans="1:9" ht="24" customHeight="1">
      <c r="A907" s="93">
        <v>1</v>
      </c>
      <c r="B907" s="94" t="s">
        <v>1039</v>
      </c>
      <c r="C907" s="95"/>
      <c r="D907" s="115">
        <v>66.67</v>
      </c>
      <c r="E907" s="97">
        <v>14000</v>
      </c>
      <c r="F907" s="94"/>
      <c r="G907" s="94"/>
      <c r="H907" s="97">
        <v>933380</v>
      </c>
      <c r="I907" s="98" t="s">
        <v>835</v>
      </c>
    </row>
    <row r="908" spans="1:9" ht="24" customHeight="1">
      <c r="A908" s="68">
        <v>2</v>
      </c>
      <c r="B908" s="69" t="s">
        <v>1040</v>
      </c>
      <c r="C908" s="86"/>
      <c r="D908" s="70">
        <v>66.67</v>
      </c>
      <c r="E908" s="71">
        <v>7000</v>
      </c>
      <c r="F908" s="69"/>
      <c r="G908" s="69"/>
      <c r="H908" s="71">
        <v>466690</v>
      </c>
      <c r="I908" s="90" t="s">
        <v>835</v>
      </c>
    </row>
    <row r="909" spans="1:9" ht="24" customHeight="1">
      <c r="A909" s="93">
        <v>3</v>
      </c>
      <c r="B909" s="94" t="s">
        <v>1041</v>
      </c>
      <c r="C909" s="95"/>
      <c r="D909" s="115">
        <v>16</v>
      </c>
      <c r="E909" s="97">
        <v>12000</v>
      </c>
      <c r="F909" s="94"/>
      <c r="G909" s="94"/>
      <c r="H909" s="97">
        <v>192000</v>
      </c>
      <c r="I909" s="98" t="s">
        <v>835</v>
      </c>
    </row>
    <row r="910" spans="1:9" ht="24" customHeight="1">
      <c r="A910" s="68">
        <v>4</v>
      </c>
      <c r="B910" s="69" t="s">
        <v>1042</v>
      </c>
      <c r="C910" s="86"/>
      <c r="D910" s="70">
        <v>16</v>
      </c>
      <c r="E910" s="71">
        <v>15000</v>
      </c>
      <c r="F910" s="69"/>
      <c r="G910" s="69"/>
      <c r="H910" s="71">
        <v>240000</v>
      </c>
      <c r="I910" s="90" t="s">
        <v>835</v>
      </c>
    </row>
    <row r="911" spans="1:9" ht="24" customHeight="1">
      <c r="A911" s="93">
        <v>5</v>
      </c>
      <c r="B911" s="94" t="s">
        <v>1043</v>
      </c>
      <c r="C911" s="95"/>
      <c r="D911" s="115">
        <v>8</v>
      </c>
      <c r="E911" s="97">
        <v>18000</v>
      </c>
      <c r="F911" s="94"/>
      <c r="G911" s="94"/>
      <c r="H911" s="97">
        <v>144000</v>
      </c>
      <c r="I911" s="98" t="s">
        <v>835</v>
      </c>
    </row>
    <row r="912" spans="1:9" ht="24" customHeight="1">
      <c r="A912" s="68">
        <v>6</v>
      </c>
      <c r="B912" s="69" t="s">
        <v>755</v>
      </c>
      <c r="C912" s="86"/>
      <c r="D912" s="70">
        <v>66.67</v>
      </c>
      <c r="E912" s="71">
        <v>3500</v>
      </c>
      <c r="F912" s="69"/>
      <c r="G912" s="69"/>
      <c r="H912" s="71">
        <v>233345</v>
      </c>
      <c r="I912" s="90" t="s">
        <v>835</v>
      </c>
    </row>
    <row r="913" spans="1:9">
      <c r="A913" s="398" t="s">
        <v>714</v>
      </c>
      <c r="B913" s="399"/>
      <c r="C913" s="399"/>
      <c r="D913" s="399"/>
      <c r="E913" s="399"/>
      <c r="F913" s="399"/>
      <c r="G913" s="400"/>
      <c r="H913" s="74">
        <v>2209415</v>
      </c>
      <c r="I913" s="75"/>
    </row>
    <row r="914" spans="1:9">
      <c r="A914" s="419" t="s">
        <v>715</v>
      </c>
      <c r="B914" s="420"/>
      <c r="C914" s="420"/>
      <c r="D914" s="420"/>
      <c r="E914" s="420"/>
      <c r="F914" s="420"/>
      <c r="G914" s="420"/>
      <c r="H914" s="420"/>
      <c r="I914" s="421"/>
    </row>
    <row r="915" spans="1:9" ht="24" customHeight="1">
      <c r="A915" s="100"/>
      <c r="B915" s="404" t="s">
        <v>716</v>
      </c>
      <c r="C915" s="405"/>
      <c r="D915" s="406"/>
      <c r="E915" s="407" t="s">
        <v>1044</v>
      </c>
      <c r="F915" s="408"/>
      <c r="G915" s="408"/>
      <c r="H915" s="408"/>
      <c r="I915" s="409"/>
    </row>
    <row r="916" spans="1:9" ht="24" customHeight="1">
      <c r="A916" s="100"/>
      <c r="B916" s="404" t="s">
        <v>718</v>
      </c>
      <c r="C916" s="405"/>
      <c r="D916" s="406"/>
      <c r="E916" s="407" t="s">
        <v>719</v>
      </c>
      <c r="F916" s="408"/>
      <c r="G916" s="408"/>
      <c r="H916" s="408"/>
      <c r="I916" s="409"/>
    </row>
    <row r="917" spans="1:9" ht="24" customHeight="1">
      <c r="A917" s="100"/>
      <c r="B917" s="404" t="s">
        <v>720</v>
      </c>
      <c r="C917" s="405"/>
      <c r="D917" s="406"/>
      <c r="E917" s="407" t="s">
        <v>1045</v>
      </c>
      <c r="F917" s="408"/>
      <c r="G917" s="408"/>
      <c r="H917" s="408"/>
      <c r="I917" s="409"/>
    </row>
    <row r="918" spans="1:9" ht="24" customHeight="1">
      <c r="A918" s="100"/>
      <c r="B918" s="404" t="s">
        <v>722</v>
      </c>
      <c r="C918" s="405"/>
      <c r="D918" s="406"/>
      <c r="E918" s="407" t="s">
        <v>1046</v>
      </c>
      <c r="F918" s="408"/>
      <c r="G918" s="408"/>
      <c r="H918" s="408"/>
      <c r="I918" s="409"/>
    </row>
    <row r="919" spans="1:9" ht="24" customHeight="1">
      <c r="A919" s="100"/>
      <c r="B919" s="404" t="s">
        <v>839</v>
      </c>
      <c r="C919" s="405"/>
      <c r="D919" s="406"/>
      <c r="E919" s="407" t="s">
        <v>1047</v>
      </c>
      <c r="F919" s="408"/>
      <c r="G919" s="408"/>
      <c r="H919" s="408"/>
      <c r="I919" s="409"/>
    </row>
    <row r="920" spans="1:9" ht="24" customHeight="1">
      <c r="A920" s="100"/>
      <c r="B920" s="404" t="s">
        <v>935</v>
      </c>
      <c r="C920" s="405"/>
      <c r="D920" s="406"/>
      <c r="E920" s="407" t="s">
        <v>1048</v>
      </c>
      <c r="F920" s="408"/>
      <c r="G920" s="408"/>
      <c r="H920" s="408"/>
      <c r="I920" s="409"/>
    </row>
    <row r="921" spans="1:9">
      <c r="A921" s="398" t="s">
        <v>728</v>
      </c>
      <c r="B921" s="399"/>
      <c r="C921" s="399"/>
      <c r="D921" s="399"/>
      <c r="E921" s="399"/>
      <c r="F921" s="399"/>
      <c r="G921" s="400"/>
      <c r="H921" s="74">
        <v>320000</v>
      </c>
      <c r="I921" s="75"/>
    </row>
    <row r="922" spans="1:9">
      <c r="A922" s="410" t="s">
        <v>729</v>
      </c>
      <c r="B922" s="411"/>
      <c r="C922" s="411"/>
      <c r="D922" s="411"/>
      <c r="E922" s="411"/>
      <c r="F922" s="411"/>
      <c r="G922" s="411"/>
      <c r="H922" s="411"/>
      <c r="I922" s="412"/>
    </row>
    <row r="923" spans="1:9" ht="19.95" customHeight="1">
      <c r="A923" s="413" t="s">
        <v>730</v>
      </c>
      <c r="B923" s="414"/>
      <c r="C923" s="414"/>
      <c r="D923" s="414"/>
      <c r="E923" s="414"/>
      <c r="F923" s="415"/>
      <c r="G923" s="101" t="s">
        <v>731</v>
      </c>
      <c r="H923" s="102">
        <v>279880.55249999999</v>
      </c>
      <c r="I923" s="103"/>
    </row>
    <row r="924" spans="1:9" ht="19.95" customHeight="1">
      <c r="A924" s="413" t="s">
        <v>732</v>
      </c>
      <c r="B924" s="414"/>
      <c r="C924" s="414"/>
      <c r="D924" s="414"/>
      <c r="E924" s="414"/>
      <c r="F924" s="415"/>
      <c r="G924" s="101" t="s">
        <v>733</v>
      </c>
      <c r="H924" s="102">
        <v>186587.035</v>
      </c>
      <c r="I924" s="103"/>
    </row>
    <row r="925" spans="1:9">
      <c r="A925" s="398" t="s">
        <v>734</v>
      </c>
      <c r="B925" s="399"/>
      <c r="C925" s="399"/>
      <c r="D925" s="399"/>
      <c r="E925" s="399"/>
      <c r="F925" s="399"/>
      <c r="G925" s="400"/>
      <c r="H925" s="74">
        <v>466467.58750000002</v>
      </c>
      <c r="I925" s="75"/>
    </row>
    <row r="926" spans="1:9">
      <c r="A926" s="15"/>
      <c r="B926" s="15"/>
      <c r="C926" s="15"/>
      <c r="D926" s="15"/>
      <c r="E926" s="15"/>
      <c r="F926" s="59"/>
      <c r="G926" s="59"/>
      <c r="H926" s="15"/>
      <c r="I926" s="59"/>
    </row>
    <row r="927" spans="1:9">
      <c r="A927" s="401" t="s">
        <v>181</v>
      </c>
      <c r="B927" s="402"/>
      <c r="C927" s="402"/>
      <c r="D927" s="402"/>
      <c r="E927" s="402"/>
      <c r="F927" s="402"/>
      <c r="G927" s="403"/>
      <c r="H927" s="104">
        <v>3381793</v>
      </c>
      <c r="I927" s="105"/>
    </row>
    <row r="928" spans="1:9">
      <c r="A928" s="401" t="s">
        <v>182</v>
      </c>
      <c r="B928" s="402"/>
      <c r="C928" s="402"/>
      <c r="D928" s="402"/>
      <c r="E928" s="402"/>
      <c r="F928" s="402"/>
      <c r="G928" s="403"/>
      <c r="H928" s="104">
        <v>3418143.75</v>
      </c>
      <c r="I928" s="105"/>
    </row>
    <row r="929" spans="1:9">
      <c r="A929" s="401" t="s">
        <v>714</v>
      </c>
      <c r="B929" s="402"/>
      <c r="C929" s="402"/>
      <c r="D929" s="402"/>
      <c r="E929" s="402"/>
      <c r="F929" s="402"/>
      <c r="G929" s="403"/>
      <c r="H929" s="104">
        <v>2209415</v>
      </c>
      <c r="I929" s="105"/>
    </row>
    <row r="930" spans="1:9">
      <c r="A930" s="401" t="s">
        <v>728</v>
      </c>
      <c r="B930" s="402"/>
      <c r="C930" s="402"/>
      <c r="D930" s="402"/>
      <c r="E930" s="402"/>
      <c r="F930" s="402"/>
      <c r="G930" s="403"/>
      <c r="H930" s="104">
        <v>320000</v>
      </c>
      <c r="I930" s="105"/>
    </row>
    <row r="931" spans="1:9">
      <c r="A931" s="401" t="s">
        <v>734</v>
      </c>
      <c r="B931" s="402"/>
      <c r="C931" s="402"/>
      <c r="D931" s="402"/>
      <c r="E931" s="402"/>
      <c r="F931" s="402"/>
      <c r="G931" s="403"/>
      <c r="H931" s="104">
        <v>466467.58750000002</v>
      </c>
      <c r="I931" s="105"/>
    </row>
    <row r="932" spans="1:9" ht="38.4">
      <c r="A932" s="380" t="s">
        <v>1049</v>
      </c>
      <c r="B932" s="381"/>
      <c r="C932" s="381"/>
      <c r="D932" s="381"/>
      <c r="E932" s="381"/>
      <c r="F932" s="381"/>
      <c r="G932" s="382"/>
      <c r="H932" s="106">
        <v>11193747.6625</v>
      </c>
      <c r="I932" s="98" t="s">
        <v>1050</v>
      </c>
    </row>
    <row r="933" spans="1:9" ht="22.05" customHeight="1">
      <c r="A933" s="369" t="s">
        <v>737</v>
      </c>
      <c r="B933" s="370"/>
      <c r="C933" s="370"/>
      <c r="D933" s="370"/>
      <c r="E933" s="370"/>
      <c r="F933" s="370"/>
      <c r="G933" s="371"/>
      <c r="H933" s="107">
        <v>20989567</v>
      </c>
      <c r="I933" s="108" t="s">
        <v>56</v>
      </c>
    </row>
    <row r="934" spans="1:9" ht="21.75" customHeight="1">
      <c r="A934" s="369" t="s">
        <v>2171</v>
      </c>
      <c r="B934" s="370"/>
      <c r="C934" s="370"/>
      <c r="D934" s="370"/>
      <c r="E934" s="370"/>
      <c r="F934" s="370"/>
      <c r="G934" s="371"/>
      <c r="H934" s="107">
        <v>28650759</v>
      </c>
      <c r="I934" s="108"/>
    </row>
    <row r="935" spans="1:9">
      <c r="A935" s="15"/>
      <c r="B935" s="15"/>
      <c r="C935" s="15"/>
      <c r="D935" s="15"/>
      <c r="E935" s="15"/>
      <c r="F935" s="59"/>
      <c r="G935" s="59"/>
      <c r="H935" s="15"/>
      <c r="I935" s="59"/>
    </row>
    <row r="936" spans="1:9">
      <c r="A936" s="383" t="s">
        <v>738</v>
      </c>
      <c r="B936" s="384"/>
      <c r="C936" s="384"/>
      <c r="D936" s="384"/>
      <c r="E936" s="384"/>
      <c r="F936" s="384"/>
      <c r="G936" s="384"/>
      <c r="H936" s="384"/>
      <c r="I936" s="385"/>
    </row>
    <row r="937" spans="1:9" ht="120" customHeight="1">
      <c r="A937" s="386" t="s">
        <v>1051</v>
      </c>
      <c r="B937" s="387"/>
      <c r="C937" s="387"/>
      <c r="D937" s="387"/>
      <c r="E937" s="387"/>
      <c r="F937" s="387"/>
      <c r="G937" s="387"/>
      <c r="H937" s="387"/>
      <c r="I937" s="388"/>
    </row>
    <row r="938" spans="1:9">
      <c r="A938" s="389"/>
      <c r="B938" s="390"/>
      <c r="C938" s="390"/>
      <c r="D938" s="390"/>
      <c r="E938" s="390"/>
      <c r="F938" s="390"/>
      <c r="G938" s="390"/>
      <c r="H938" s="390"/>
      <c r="I938" s="391"/>
    </row>
    <row r="939" spans="1:9">
      <c r="A939" s="389"/>
      <c r="B939" s="390"/>
      <c r="C939" s="390"/>
      <c r="D939" s="390"/>
      <c r="E939" s="390"/>
      <c r="F939" s="390"/>
      <c r="G939" s="390"/>
      <c r="H939" s="390"/>
      <c r="I939" s="391"/>
    </row>
    <row r="940" spans="1:9">
      <c r="A940" s="389"/>
      <c r="B940" s="390"/>
      <c r="C940" s="390"/>
      <c r="D940" s="390"/>
      <c r="E940" s="390"/>
      <c r="F940" s="390"/>
      <c r="G940" s="390"/>
      <c r="H940" s="390"/>
      <c r="I940" s="391"/>
    </row>
    <row r="941" spans="1:9">
      <c r="A941" s="389"/>
      <c r="B941" s="390"/>
      <c r="C941" s="390"/>
      <c r="D941" s="390"/>
      <c r="E941" s="390"/>
      <c r="F941" s="390"/>
      <c r="G941" s="390"/>
      <c r="H941" s="390"/>
      <c r="I941" s="391"/>
    </row>
    <row r="942" spans="1:9">
      <c r="A942" s="392"/>
      <c r="B942" s="393"/>
      <c r="C942" s="393"/>
      <c r="D942" s="393"/>
      <c r="E942" s="393"/>
      <c r="F942" s="393"/>
      <c r="G942" s="393"/>
      <c r="H942" s="393"/>
      <c r="I942" s="394"/>
    </row>
    <row r="943" spans="1:9">
      <c r="A943" s="15"/>
      <c r="B943" s="15"/>
      <c r="C943" s="15"/>
      <c r="D943" s="15"/>
      <c r="E943" s="15"/>
      <c r="F943" s="59"/>
      <c r="G943" s="59"/>
      <c r="H943" s="15"/>
      <c r="I943" s="59"/>
    </row>
    <row r="944" spans="1:9" ht="28.05" customHeight="1">
      <c r="A944" s="395" t="s">
        <v>844</v>
      </c>
      <c r="B944" s="396"/>
      <c r="C944" s="396"/>
      <c r="D944" s="396"/>
      <c r="E944" s="396"/>
      <c r="F944" s="396"/>
      <c r="G944" s="396"/>
      <c r="H944" s="396"/>
      <c r="I944" s="397"/>
    </row>
    <row r="947" spans="1:9" ht="22.05" customHeight="1">
      <c r="A947" s="436" t="s">
        <v>667</v>
      </c>
      <c r="B947" s="437"/>
      <c r="C947" s="437"/>
      <c r="D947" s="437"/>
      <c r="E947" s="437"/>
      <c r="F947" s="437"/>
      <c r="G947" s="437"/>
      <c r="H947" s="437"/>
      <c r="I947" s="438"/>
    </row>
    <row r="948" spans="1:9">
      <c r="A948" s="431" t="s">
        <v>668</v>
      </c>
      <c r="B948" s="432"/>
      <c r="C948" s="433" t="s">
        <v>669</v>
      </c>
      <c r="D948" s="434"/>
      <c r="E948" s="434"/>
      <c r="F948" s="434"/>
      <c r="G948" s="434"/>
      <c r="H948" s="434"/>
      <c r="I948" s="435"/>
    </row>
    <row r="949" spans="1:9">
      <c r="A949" s="58" t="s">
        <v>670</v>
      </c>
      <c r="B949" s="422" t="s">
        <v>1052</v>
      </c>
      <c r="C949" s="423"/>
      <c r="D949" s="58" t="s">
        <v>672</v>
      </c>
      <c r="E949" s="422" t="s">
        <v>1053</v>
      </c>
      <c r="F949" s="424"/>
      <c r="G949" s="424"/>
      <c r="H949" s="424"/>
      <c r="I949" s="423"/>
    </row>
    <row r="950" spans="1:9">
      <c r="A950" s="58" t="s">
        <v>674</v>
      </c>
      <c r="B950" s="422" t="s">
        <v>56</v>
      </c>
      <c r="C950" s="423"/>
      <c r="D950" s="58" t="s">
        <v>675</v>
      </c>
      <c r="E950" s="422" t="s">
        <v>676</v>
      </c>
      <c r="F950" s="424"/>
      <c r="G950" s="424"/>
      <c r="H950" s="424"/>
      <c r="I950" s="423"/>
    </row>
    <row r="951" spans="1:9">
      <c r="A951" s="58" t="s">
        <v>677</v>
      </c>
      <c r="B951" s="422" t="s">
        <v>678</v>
      </c>
      <c r="C951" s="423"/>
      <c r="D951" s="58" t="s">
        <v>679</v>
      </c>
      <c r="E951" s="422" t="s">
        <v>680</v>
      </c>
      <c r="F951" s="424"/>
      <c r="G951" s="424"/>
      <c r="H951" s="424"/>
      <c r="I951" s="423"/>
    </row>
    <row r="952" spans="1:9">
      <c r="A952" s="15"/>
      <c r="B952" s="15"/>
      <c r="C952" s="15"/>
      <c r="D952" s="15"/>
      <c r="E952" s="15"/>
      <c r="F952" s="59"/>
      <c r="G952" s="59"/>
      <c r="H952" s="15"/>
      <c r="I952" s="59"/>
    </row>
    <row r="953" spans="1:9" ht="13.95" customHeight="1">
      <c r="A953" s="60" t="s">
        <v>681</v>
      </c>
      <c r="B953" s="60" t="s">
        <v>114</v>
      </c>
      <c r="C953" s="60" t="s">
        <v>56</v>
      </c>
      <c r="D953" s="60" t="s">
        <v>682</v>
      </c>
      <c r="E953" s="60" t="s">
        <v>683</v>
      </c>
      <c r="F953" s="61" t="s">
        <v>817</v>
      </c>
      <c r="G953" s="61" t="s">
        <v>818</v>
      </c>
      <c r="H953" s="60" t="s">
        <v>686</v>
      </c>
      <c r="I953" s="61" t="s">
        <v>687</v>
      </c>
    </row>
    <row r="954" spans="1:9">
      <c r="A954" s="425" t="s">
        <v>688</v>
      </c>
      <c r="B954" s="426"/>
      <c r="C954" s="426"/>
      <c r="D954" s="426"/>
      <c r="E954" s="426"/>
      <c r="F954" s="426"/>
      <c r="G954" s="426"/>
      <c r="H954" s="426"/>
      <c r="I954" s="427"/>
    </row>
    <row r="955" spans="1:9" ht="36" customHeight="1">
      <c r="A955" s="62">
        <v>1</v>
      </c>
      <c r="B955" s="63" t="s">
        <v>1054</v>
      </c>
      <c r="C955" s="62" t="s">
        <v>14</v>
      </c>
      <c r="D955" s="109">
        <v>28</v>
      </c>
      <c r="E955" s="65">
        <v>95000</v>
      </c>
      <c r="F955" s="66">
        <v>0.05</v>
      </c>
      <c r="G955" s="67">
        <v>29.4</v>
      </c>
      <c r="H955" s="65">
        <v>2793000</v>
      </c>
      <c r="I955" s="63"/>
    </row>
    <row r="956" spans="1:9" ht="36" customHeight="1">
      <c r="A956" s="68">
        <v>2</v>
      </c>
      <c r="B956" s="69" t="s">
        <v>1055</v>
      </c>
      <c r="C956" s="68" t="s">
        <v>56</v>
      </c>
      <c r="D956" s="110">
        <v>8</v>
      </c>
      <c r="E956" s="71">
        <v>32000</v>
      </c>
      <c r="F956" s="72">
        <v>0.05</v>
      </c>
      <c r="G956" s="73">
        <v>8.4</v>
      </c>
      <c r="H956" s="71">
        <v>268800</v>
      </c>
      <c r="I956" s="69"/>
    </row>
    <row r="957" spans="1:9" ht="36" customHeight="1">
      <c r="A957" s="62">
        <v>3</v>
      </c>
      <c r="B957" s="63" t="s">
        <v>1056</v>
      </c>
      <c r="C957" s="62" t="s">
        <v>56</v>
      </c>
      <c r="D957" s="109">
        <v>4</v>
      </c>
      <c r="E957" s="65">
        <v>38000</v>
      </c>
      <c r="F957" s="66">
        <v>0.05</v>
      </c>
      <c r="G957" s="67">
        <v>4.2</v>
      </c>
      <c r="H957" s="65">
        <v>159600</v>
      </c>
      <c r="I957" s="63"/>
    </row>
    <row r="958" spans="1:9" ht="36" customHeight="1">
      <c r="A958" s="68">
        <v>4</v>
      </c>
      <c r="B958" s="69" t="s">
        <v>1057</v>
      </c>
      <c r="C958" s="68" t="s">
        <v>56</v>
      </c>
      <c r="D958" s="110">
        <v>8</v>
      </c>
      <c r="E958" s="71">
        <v>45000</v>
      </c>
      <c r="F958" s="72">
        <v>0.05</v>
      </c>
      <c r="G958" s="73">
        <v>8.4</v>
      </c>
      <c r="H958" s="71">
        <v>378000</v>
      </c>
      <c r="I958" s="69"/>
    </row>
    <row r="959" spans="1:9" ht="36" customHeight="1">
      <c r="A959" s="62">
        <v>5</v>
      </c>
      <c r="B959" s="63" t="s">
        <v>1058</v>
      </c>
      <c r="C959" s="62" t="s">
        <v>73</v>
      </c>
      <c r="D959" s="109">
        <v>0.8</v>
      </c>
      <c r="E959" s="65">
        <v>68000</v>
      </c>
      <c r="F959" s="66">
        <v>0.1</v>
      </c>
      <c r="G959" s="67">
        <v>0.88000000000000012</v>
      </c>
      <c r="H959" s="65">
        <v>59840.000000000007</v>
      </c>
      <c r="I959" s="63"/>
    </row>
    <row r="960" spans="1:9" ht="36" customHeight="1">
      <c r="A960" s="68">
        <v>6</v>
      </c>
      <c r="B960" s="69" t="s">
        <v>1059</v>
      </c>
      <c r="C960" s="68" t="s">
        <v>178</v>
      </c>
      <c r="D960" s="110">
        <v>1</v>
      </c>
      <c r="E960" s="71">
        <v>32000</v>
      </c>
      <c r="F960" s="72">
        <v>0</v>
      </c>
      <c r="G960" s="73">
        <v>1</v>
      </c>
      <c r="H960" s="71">
        <v>32000</v>
      </c>
      <c r="I960" s="69"/>
    </row>
    <row r="961" spans="1:9" ht="36" customHeight="1">
      <c r="A961" s="62">
        <v>7</v>
      </c>
      <c r="B961" s="63" t="s">
        <v>1060</v>
      </c>
      <c r="C961" s="62" t="s">
        <v>56</v>
      </c>
      <c r="D961" s="109">
        <v>8</v>
      </c>
      <c r="E961" s="65">
        <v>12500</v>
      </c>
      <c r="F961" s="66">
        <v>0.05</v>
      </c>
      <c r="G961" s="67">
        <v>8.4</v>
      </c>
      <c r="H961" s="65">
        <v>105000</v>
      </c>
      <c r="I961" s="63"/>
    </row>
    <row r="962" spans="1:9" ht="36" customHeight="1">
      <c r="A962" s="68">
        <v>8</v>
      </c>
      <c r="B962" s="69" t="s">
        <v>1061</v>
      </c>
      <c r="C962" s="68" t="s">
        <v>56</v>
      </c>
      <c r="D962" s="110">
        <v>4</v>
      </c>
      <c r="E962" s="71">
        <v>7200</v>
      </c>
      <c r="F962" s="72">
        <v>0</v>
      </c>
      <c r="G962" s="73">
        <v>4</v>
      </c>
      <c r="H962" s="71">
        <v>28800</v>
      </c>
      <c r="I962" s="69"/>
    </row>
    <row r="963" spans="1:9" ht="36" customHeight="1">
      <c r="A963" s="62">
        <v>9</v>
      </c>
      <c r="B963" s="63" t="s">
        <v>1062</v>
      </c>
      <c r="C963" s="62" t="s">
        <v>186</v>
      </c>
      <c r="D963" s="109">
        <v>1</v>
      </c>
      <c r="E963" s="65">
        <v>28000</v>
      </c>
      <c r="F963" s="66">
        <v>0</v>
      </c>
      <c r="G963" s="67">
        <v>1</v>
      </c>
      <c r="H963" s="65">
        <v>28000</v>
      </c>
      <c r="I963" s="63"/>
    </row>
    <row r="964" spans="1:9">
      <c r="A964" s="398" t="s">
        <v>181</v>
      </c>
      <c r="B964" s="399"/>
      <c r="C964" s="399"/>
      <c r="D964" s="399"/>
      <c r="E964" s="399"/>
      <c r="F964" s="399"/>
      <c r="G964" s="400"/>
      <c r="H964" s="74">
        <v>3853040</v>
      </c>
      <c r="I964" s="75"/>
    </row>
    <row r="965" spans="1:9">
      <c r="A965" s="428" t="s">
        <v>694</v>
      </c>
      <c r="B965" s="429"/>
      <c r="C965" s="429"/>
      <c r="D965" s="429"/>
      <c r="E965" s="429"/>
      <c r="F965" s="429"/>
      <c r="G965" s="429"/>
      <c r="H965" s="429"/>
      <c r="I965" s="430"/>
    </row>
    <row r="966" spans="1:9">
      <c r="A966" s="76" t="s">
        <v>681</v>
      </c>
      <c r="B966" s="76" t="s">
        <v>695</v>
      </c>
      <c r="C966" s="76" t="s">
        <v>696</v>
      </c>
      <c r="D966" s="76" t="s">
        <v>826</v>
      </c>
      <c r="E966" s="76" t="s">
        <v>827</v>
      </c>
      <c r="F966" s="77" t="s">
        <v>828</v>
      </c>
      <c r="G966" s="77" t="s">
        <v>700</v>
      </c>
      <c r="H966" s="76" t="s">
        <v>686</v>
      </c>
      <c r="I966" s="77" t="s">
        <v>829</v>
      </c>
    </row>
    <row r="967" spans="1:9" ht="30" customHeight="1">
      <c r="A967" s="78">
        <v>1</v>
      </c>
      <c r="B967" s="79" t="s">
        <v>1063</v>
      </c>
      <c r="C967" s="80"/>
      <c r="D967" s="81" t="s">
        <v>1035</v>
      </c>
      <c r="E967" s="82">
        <v>155000</v>
      </c>
      <c r="F967" s="83">
        <v>19375</v>
      </c>
      <c r="G967" s="111">
        <v>32</v>
      </c>
      <c r="H967" s="82">
        <v>620000</v>
      </c>
      <c r="I967" s="85" t="s">
        <v>832</v>
      </c>
    </row>
    <row r="968" spans="1:9" ht="30" customHeight="1">
      <c r="A968" s="68">
        <v>2</v>
      </c>
      <c r="B968" s="69" t="s">
        <v>1064</v>
      </c>
      <c r="C968" s="86"/>
      <c r="D968" s="87" t="s">
        <v>1035</v>
      </c>
      <c r="E968" s="71">
        <v>130000</v>
      </c>
      <c r="F968" s="88">
        <v>16250</v>
      </c>
      <c r="G968" s="112">
        <v>32</v>
      </c>
      <c r="H968" s="71">
        <v>520000</v>
      </c>
      <c r="I968" s="90" t="s">
        <v>832</v>
      </c>
    </row>
    <row r="969" spans="1:9" ht="30" customHeight="1">
      <c r="A969" s="78">
        <v>3</v>
      </c>
      <c r="B969" s="79" t="s">
        <v>413</v>
      </c>
      <c r="C969" s="80"/>
      <c r="D969" s="81" t="s">
        <v>1035</v>
      </c>
      <c r="E969" s="82">
        <v>70000</v>
      </c>
      <c r="F969" s="83">
        <v>8750</v>
      </c>
      <c r="G969" s="111">
        <v>32</v>
      </c>
      <c r="H969" s="82">
        <v>280000</v>
      </c>
      <c r="I969" s="85" t="s">
        <v>832</v>
      </c>
    </row>
    <row r="970" spans="1:9" ht="30" customHeight="1">
      <c r="A970" s="68">
        <v>4</v>
      </c>
      <c r="B970" s="69" t="s">
        <v>1065</v>
      </c>
      <c r="C970" s="86"/>
      <c r="D970" s="87" t="s">
        <v>1066</v>
      </c>
      <c r="E970" s="71">
        <v>95000</v>
      </c>
      <c r="F970" s="88">
        <v>11875</v>
      </c>
      <c r="G970" s="112">
        <v>8</v>
      </c>
      <c r="H970" s="71">
        <v>95000</v>
      </c>
      <c r="I970" s="90" t="s">
        <v>832</v>
      </c>
    </row>
    <row r="971" spans="1:9">
      <c r="A971" s="398" t="s">
        <v>182</v>
      </c>
      <c r="B971" s="399"/>
      <c r="C971" s="399"/>
      <c r="D971" s="399"/>
      <c r="E971" s="399"/>
      <c r="F971" s="399"/>
      <c r="G971" s="400"/>
      <c r="H971" s="74">
        <v>1515000</v>
      </c>
      <c r="I971" s="75"/>
    </row>
    <row r="972" spans="1:9">
      <c r="A972" s="416" t="s">
        <v>707</v>
      </c>
      <c r="B972" s="417"/>
      <c r="C972" s="417"/>
      <c r="D972" s="417"/>
      <c r="E972" s="417"/>
      <c r="F972" s="417"/>
      <c r="G972" s="417"/>
      <c r="H972" s="417"/>
      <c r="I972" s="418"/>
    </row>
    <row r="973" spans="1:9">
      <c r="A973" s="91" t="s">
        <v>681</v>
      </c>
      <c r="B973" s="91" t="s">
        <v>183</v>
      </c>
      <c r="C973" s="91" t="s">
        <v>696</v>
      </c>
      <c r="D973" s="91" t="s">
        <v>700</v>
      </c>
      <c r="E973" s="91" t="s">
        <v>709</v>
      </c>
      <c r="F973" s="92" t="s">
        <v>696</v>
      </c>
      <c r="G973" s="92" t="s">
        <v>696</v>
      </c>
      <c r="H973" s="91" t="s">
        <v>686</v>
      </c>
      <c r="I973" s="92" t="s">
        <v>829</v>
      </c>
    </row>
    <row r="974" spans="1:9" ht="24" customHeight="1">
      <c r="A974" s="93">
        <v>1</v>
      </c>
      <c r="B974" s="94" t="s">
        <v>1067</v>
      </c>
      <c r="C974" s="95"/>
      <c r="D974" s="115">
        <v>32</v>
      </c>
      <c r="E974" s="97">
        <v>22000</v>
      </c>
      <c r="F974" s="94"/>
      <c r="G974" s="94"/>
      <c r="H974" s="97">
        <v>704000</v>
      </c>
      <c r="I974" s="98" t="s">
        <v>835</v>
      </c>
    </row>
    <row r="975" spans="1:9" ht="24" customHeight="1">
      <c r="A975" s="68">
        <v>2</v>
      </c>
      <c r="B975" s="69" t="s">
        <v>809</v>
      </c>
      <c r="C975" s="86"/>
      <c r="D975" s="70">
        <v>32</v>
      </c>
      <c r="E975" s="71">
        <v>7000</v>
      </c>
      <c r="F975" s="69"/>
      <c r="G975" s="69"/>
      <c r="H975" s="71">
        <v>224000</v>
      </c>
      <c r="I975" s="90" t="s">
        <v>835</v>
      </c>
    </row>
    <row r="976" spans="1:9" ht="24" customHeight="1">
      <c r="A976" s="93">
        <v>3</v>
      </c>
      <c r="B976" s="94" t="s">
        <v>1068</v>
      </c>
      <c r="C976" s="95"/>
      <c r="D976" s="115">
        <v>8</v>
      </c>
      <c r="E976" s="97">
        <v>10000</v>
      </c>
      <c r="F976" s="94"/>
      <c r="G976" s="94"/>
      <c r="H976" s="97">
        <v>80000</v>
      </c>
      <c r="I976" s="98" t="s">
        <v>835</v>
      </c>
    </row>
    <row r="977" spans="1:9" ht="24" customHeight="1">
      <c r="A977" s="68">
        <v>4</v>
      </c>
      <c r="B977" s="69" t="s">
        <v>810</v>
      </c>
      <c r="C977" s="86"/>
      <c r="D977" s="70">
        <v>32</v>
      </c>
      <c r="E977" s="71">
        <v>4500</v>
      </c>
      <c r="F977" s="69"/>
      <c r="G977" s="69"/>
      <c r="H977" s="71">
        <v>144000</v>
      </c>
      <c r="I977" s="90" t="s">
        <v>835</v>
      </c>
    </row>
    <row r="978" spans="1:9">
      <c r="A978" s="398" t="s">
        <v>714</v>
      </c>
      <c r="B978" s="399"/>
      <c r="C978" s="399"/>
      <c r="D978" s="399"/>
      <c r="E978" s="399"/>
      <c r="F978" s="399"/>
      <c r="G978" s="400"/>
      <c r="H978" s="74">
        <v>1152000</v>
      </c>
      <c r="I978" s="75"/>
    </row>
    <row r="979" spans="1:9">
      <c r="A979" s="419" t="s">
        <v>715</v>
      </c>
      <c r="B979" s="420"/>
      <c r="C979" s="420"/>
      <c r="D979" s="420"/>
      <c r="E979" s="420"/>
      <c r="F979" s="420"/>
      <c r="G979" s="420"/>
      <c r="H979" s="420"/>
      <c r="I979" s="421"/>
    </row>
    <row r="980" spans="1:9" ht="24" customHeight="1">
      <c r="A980" s="100"/>
      <c r="B980" s="404" t="s">
        <v>716</v>
      </c>
      <c r="C980" s="405"/>
      <c r="D980" s="406"/>
      <c r="E980" s="407" t="s">
        <v>1069</v>
      </c>
      <c r="F980" s="408"/>
      <c r="G980" s="408"/>
      <c r="H980" s="408"/>
      <c r="I980" s="409"/>
    </row>
    <row r="981" spans="1:9" ht="24" customHeight="1">
      <c r="A981" s="100"/>
      <c r="B981" s="404" t="s">
        <v>718</v>
      </c>
      <c r="C981" s="405"/>
      <c r="D981" s="406"/>
      <c r="E981" s="407" t="s">
        <v>719</v>
      </c>
      <c r="F981" s="408"/>
      <c r="G981" s="408"/>
      <c r="H981" s="408"/>
      <c r="I981" s="409"/>
    </row>
    <row r="982" spans="1:9" ht="24" customHeight="1">
      <c r="A982" s="100"/>
      <c r="B982" s="404" t="s">
        <v>720</v>
      </c>
      <c r="C982" s="405"/>
      <c r="D982" s="406"/>
      <c r="E982" s="407" t="s">
        <v>1070</v>
      </c>
      <c r="F982" s="408"/>
      <c r="G982" s="408"/>
      <c r="H982" s="408"/>
      <c r="I982" s="409"/>
    </row>
    <row r="983" spans="1:9" ht="24" customHeight="1">
      <c r="A983" s="100"/>
      <c r="B983" s="404" t="s">
        <v>722</v>
      </c>
      <c r="C983" s="405"/>
      <c r="D983" s="406"/>
      <c r="E983" s="407" t="s">
        <v>1071</v>
      </c>
      <c r="F983" s="408"/>
      <c r="G983" s="408"/>
      <c r="H983" s="408"/>
      <c r="I983" s="409"/>
    </row>
    <row r="984" spans="1:9" ht="24" customHeight="1">
      <c r="A984" s="100"/>
      <c r="B984" s="404" t="s">
        <v>839</v>
      </c>
      <c r="C984" s="405"/>
      <c r="D984" s="406"/>
      <c r="E984" s="407" t="s">
        <v>1072</v>
      </c>
      <c r="F984" s="408"/>
      <c r="G984" s="408"/>
      <c r="H984" s="408"/>
      <c r="I984" s="409"/>
    </row>
    <row r="985" spans="1:9" ht="24" customHeight="1">
      <c r="A985" s="100"/>
      <c r="B985" s="404" t="s">
        <v>935</v>
      </c>
      <c r="C985" s="405"/>
      <c r="D985" s="406"/>
      <c r="E985" s="407" t="s">
        <v>1048</v>
      </c>
      <c r="F985" s="408"/>
      <c r="G985" s="408"/>
      <c r="H985" s="408"/>
      <c r="I985" s="409"/>
    </row>
    <row r="986" spans="1:9">
      <c r="A986" s="398" t="s">
        <v>728</v>
      </c>
      <c r="B986" s="399"/>
      <c r="C986" s="399"/>
      <c r="D986" s="399"/>
      <c r="E986" s="399"/>
      <c r="F986" s="399"/>
      <c r="G986" s="400"/>
      <c r="H986" s="74">
        <v>95000</v>
      </c>
      <c r="I986" s="75"/>
    </row>
    <row r="987" spans="1:9">
      <c r="A987" s="410" t="s">
        <v>729</v>
      </c>
      <c r="B987" s="411"/>
      <c r="C987" s="411"/>
      <c r="D987" s="411"/>
      <c r="E987" s="411"/>
      <c r="F987" s="411"/>
      <c r="G987" s="411"/>
      <c r="H987" s="411"/>
      <c r="I987" s="412"/>
    </row>
    <row r="988" spans="1:9" ht="19.95" customHeight="1">
      <c r="A988" s="413" t="s">
        <v>730</v>
      </c>
      <c r="B988" s="414"/>
      <c r="C988" s="414"/>
      <c r="D988" s="414"/>
      <c r="E988" s="414"/>
      <c r="F988" s="415"/>
      <c r="G988" s="101" t="s">
        <v>731</v>
      </c>
      <c r="H988" s="102">
        <v>198451.20000000001</v>
      </c>
      <c r="I988" s="103"/>
    </row>
    <row r="989" spans="1:9" ht="19.95" customHeight="1">
      <c r="A989" s="413" t="s">
        <v>732</v>
      </c>
      <c r="B989" s="414"/>
      <c r="C989" s="414"/>
      <c r="D989" s="414"/>
      <c r="E989" s="414"/>
      <c r="F989" s="415"/>
      <c r="G989" s="101" t="s">
        <v>733</v>
      </c>
      <c r="H989" s="102">
        <v>132300.79999999999</v>
      </c>
      <c r="I989" s="103"/>
    </row>
    <row r="990" spans="1:9">
      <c r="A990" s="398" t="s">
        <v>734</v>
      </c>
      <c r="B990" s="399"/>
      <c r="C990" s="399"/>
      <c r="D990" s="399"/>
      <c r="E990" s="399"/>
      <c r="F990" s="399"/>
      <c r="G990" s="400"/>
      <c r="H990" s="74">
        <v>330752</v>
      </c>
      <c r="I990" s="75"/>
    </row>
    <row r="991" spans="1:9">
      <c r="A991" s="15"/>
      <c r="B991" s="15"/>
      <c r="C991" s="15"/>
      <c r="D991" s="15"/>
      <c r="E991" s="15"/>
      <c r="F991" s="59"/>
      <c r="G991" s="59"/>
      <c r="H991" s="15"/>
      <c r="I991" s="59"/>
    </row>
    <row r="992" spans="1:9">
      <c r="A992" s="401" t="s">
        <v>181</v>
      </c>
      <c r="B992" s="402"/>
      <c r="C992" s="402"/>
      <c r="D992" s="402"/>
      <c r="E992" s="402"/>
      <c r="F992" s="402"/>
      <c r="G992" s="403"/>
      <c r="H992" s="104">
        <v>3853040</v>
      </c>
      <c r="I992" s="105"/>
    </row>
    <row r="993" spans="1:9">
      <c r="A993" s="401" t="s">
        <v>182</v>
      </c>
      <c r="B993" s="402"/>
      <c r="C993" s="402"/>
      <c r="D993" s="402"/>
      <c r="E993" s="402"/>
      <c r="F993" s="402"/>
      <c r="G993" s="403"/>
      <c r="H993" s="104">
        <v>1515000</v>
      </c>
      <c r="I993" s="105"/>
    </row>
    <row r="994" spans="1:9">
      <c r="A994" s="401" t="s">
        <v>714</v>
      </c>
      <c r="B994" s="402"/>
      <c r="C994" s="402"/>
      <c r="D994" s="402"/>
      <c r="E994" s="402"/>
      <c r="F994" s="402"/>
      <c r="G994" s="403"/>
      <c r="H994" s="104">
        <v>1152000</v>
      </c>
      <c r="I994" s="105"/>
    </row>
    <row r="995" spans="1:9">
      <c r="A995" s="401" t="s">
        <v>728</v>
      </c>
      <c r="B995" s="402"/>
      <c r="C995" s="402"/>
      <c r="D995" s="402"/>
      <c r="E995" s="402"/>
      <c r="F995" s="402"/>
      <c r="G995" s="403"/>
      <c r="H995" s="104">
        <v>95000</v>
      </c>
      <c r="I995" s="105"/>
    </row>
    <row r="996" spans="1:9">
      <c r="A996" s="401" t="s">
        <v>734</v>
      </c>
      <c r="B996" s="402"/>
      <c r="C996" s="402"/>
      <c r="D996" s="402"/>
      <c r="E996" s="402"/>
      <c r="F996" s="402"/>
      <c r="G996" s="403"/>
      <c r="H996" s="104">
        <v>330752</v>
      </c>
      <c r="I996" s="105"/>
    </row>
    <row r="997" spans="1:9" ht="38.4">
      <c r="A997" s="380" t="s">
        <v>1073</v>
      </c>
      <c r="B997" s="381"/>
      <c r="C997" s="381"/>
      <c r="D997" s="381"/>
      <c r="E997" s="381"/>
      <c r="F997" s="381"/>
      <c r="G997" s="382"/>
      <c r="H997" s="106">
        <v>-1284630</v>
      </c>
      <c r="I997" s="98" t="s">
        <v>1050</v>
      </c>
    </row>
    <row r="998" spans="1:9" ht="22.05" customHeight="1">
      <c r="A998" s="369" t="s">
        <v>737</v>
      </c>
      <c r="B998" s="370"/>
      <c r="C998" s="370"/>
      <c r="D998" s="370"/>
      <c r="E998" s="370"/>
      <c r="F998" s="370"/>
      <c r="G998" s="371"/>
      <c r="H998" s="107">
        <v>5661162</v>
      </c>
      <c r="I998" s="108" t="s">
        <v>56</v>
      </c>
    </row>
    <row r="999" spans="1:9" ht="21.75" customHeight="1">
      <c r="A999" s="369" t="s">
        <v>2171</v>
      </c>
      <c r="B999" s="370"/>
      <c r="C999" s="370"/>
      <c r="D999" s="370"/>
      <c r="E999" s="370"/>
      <c r="F999" s="370"/>
      <c r="G999" s="371"/>
      <c r="H999" s="107">
        <v>7727486</v>
      </c>
      <c r="I999" s="108"/>
    </row>
    <row r="1000" spans="1:9">
      <c r="A1000" s="15"/>
      <c r="B1000" s="15"/>
      <c r="C1000" s="15"/>
      <c r="D1000" s="15"/>
      <c r="E1000" s="15"/>
      <c r="F1000" s="59"/>
      <c r="G1000" s="59"/>
      <c r="H1000" s="15"/>
      <c r="I1000" s="59"/>
    </row>
    <row r="1001" spans="1:9">
      <c r="A1001" s="383" t="s">
        <v>738</v>
      </c>
      <c r="B1001" s="384"/>
      <c r="C1001" s="384"/>
      <c r="D1001" s="384"/>
      <c r="E1001" s="384"/>
      <c r="F1001" s="384"/>
      <c r="G1001" s="384"/>
      <c r="H1001" s="384"/>
      <c r="I1001" s="385"/>
    </row>
    <row r="1002" spans="1:9" ht="120" customHeight="1">
      <c r="A1002" s="386" t="s">
        <v>1074</v>
      </c>
      <c r="B1002" s="387"/>
      <c r="C1002" s="387"/>
      <c r="D1002" s="387"/>
      <c r="E1002" s="387"/>
      <c r="F1002" s="387"/>
      <c r="G1002" s="387"/>
      <c r="H1002" s="387"/>
      <c r="I1002" s="388"/>
    </row>
    <row r="1003" spans="1:9">
      <c r="A1003" s="389"/>
      <c r="B1003" s="390"/>
      <c r="C1003" s="390"/>
      <c r="D1003" s="390"/>
      <c r="E1003" s="390"/>
      <c r="F1003" s="390"/>
      <c r="G1003" s="390"/>
      <c r="H1003" s="390"/>
      <c r="I1003" s="391"/>
    </row>
    <row r="1004" spans="1:9">
      <c r="A1004" s="389"/>
      <c r="B1004" s="390"/>
      <c r="C1004" s="390"/>
      <c r="D1004" s="390"/>
      <c r="E1004" s="390"/>
      <c r="F1004" s="390"/>
      <c r="G1004" s="390"/>
      <c r="H1004" s="390"/>
      <c r="I1004" s="391"/>
    </row>
    <row r="1005" spans="1:9">
      <c r="A1005" s="389"/>
      <c r="B1005" s="390"/>
      <c r="C1005" s="390"/>
      <c r="D1005" s="390"/>
      <c r="E1005" s="390"/>
      <c r="F1005" s="390"/>
      <c r="G1005" s="390"/>
      <c r="H1005" s="390"/>
      <c r="I1005" s="391"/>
    </row>
    <row r="1006" spans="1:9">
      <c r="A1006" s="389"/>
      <c r="B1006" s="390"/>
      <c r="C1006" s="390"/>
      <c r="D1006" s="390"/>
      <c r="E1006" s="390"/>
      <c r="F1006" s="390"/>
      <c r="G1006" s="390"/>
      <c r="H1006" s="390"/>
      <c r="I1006" s="391"/>
    </row>
    <row r="1007" spans="1:9">
      <c r="A1007" s="392"/>
      <c r="B1007" s="393"/>
      <c r="C1007" s="393"/>
      <c r="D1007" s="393"/>
      <c r="E1007" s="393"/>
      <c r="F1007" s="393"/>
      <c r="G1007" s="393"/>
      <c r="H1007" s="393"/>
      <c r="I1007" s="394"/>
    </row>
    <row r="1008" spans="1:9">
      <c r="A1008" s="15"/>
      <c r="B1008" s="15"/>
      <c r="C1008" s="15"/>
      <c r="D1008" s="15"/>
      <c r="E1008" s="15"/>
      <c r="F1008" s="59"/>
      <c r="G1008" s="59"/>
      <c r="H1008" s="15"/>
      <c r="I1008" s="59"/>
    </row>
    <row r="1009" spans="1:9" ht="28.05" customHeight="1">
      <c r="A1009" s="395" t="s">
        <v>844</v>
      </c>
      <c r="B1009" s="396"/>
      <c r="C1009" s="396"/>
      <c r="D1009" s="396"/>
      <c r="E1009" s="396"/>
      <c r="F1009" s="396"/>
      <c r="G1009" s="396"/>
      <c r="H1009" s="396"/>
      <c r="I1009" s="397"/>
    </row>
    <row r="1012" spans="1:9" ht="22.05" customHeight="1">
      <c r="A1012" s="436" t="s">
        <v>667</v>
      </c>
      <c r="B1012" s="437"/>
      <c r="C1012" s="437"/>
      <c r="D1012" s="437"/>
      <c r="E1012" s="437"/>
      <c r="F1012" s="437"/>
      <c r="G1012" s="437"/>
      <c r="H1012" s="437"/>
      <c r="I1012" s="438"/>
    </row>
    <row r="1013" spans="1:9">
      <c r="A1013" s="431" t="s">
        <v>668</v>
      </c>
      <c r="B1013" s="432"/>
      <c r="C1013" s="433" t="s">
        <v>669</v>
      </c>
      <c r="D1013" s="434"/>
      <c r="E1013" s="434"/>
      <c r="F1013" s="434"/>
      <c r="G1013" s="434"/>
      <c r="H1013" s="434"/>
      <c r="I1013" s="435"/>
    </row>
    <row r="1014" spans="1:9">
      <c r="A1014" s="58" t="s">
        <v>670</v>
      </c>
      <c r="B1014" s="422" t="s">
        <v>1075</v>
      </c>
      <c r="C1014" s="423"/>
      <c r="D1014" s="58" t="s">
        <v>672</v>
      </c>
      <c r="E1014" s="422" t="s">
        <v>273</v>
      </c>
      <c r="F1014" s="424"/>
      <c r="G1014" s="424"/>
      <c r="H1014" s="424"/>
      <c r="I1014" s="423"/>
    </row>
    <row r="1015" spans="1:9">
      <c r="A1015" s="58" t="s">
        <v>674</v>
      </c>
      <c r="B1015" s="422" t="s">
        <v>17</v>
      </c>
      <c r="C1015" s="423"/>
      <c r="D1015" s="58" t="s">
        <v>675</v>
      </c>
      <c r="E1015" s="422" t="s">
        <v>676</v>
      </c>
      <c r="F1015" s="424"/>
      <c r="G1015" s="424"/>
      <c r="H1015" s="424"/>
      <c r="I1015" s="423"/>
    </row>
    <row r="1016" spans="1:9">
      <c r="A1016" s="58" t="s">
        <v>677</v>
      </c>
      <c r="B1016" s="422" t="s">
        <v>678</v>
      </c>
      <c r="C1016" s="423"/>
      <c r="D1016" s="58" t="s">
        <v>679</v>
      </c>
      <c r="E1016" s="422" t="s">
        <v>680</v>
      </c>
      <c r="F1016" s="424"/>
      <c r="G1016" s="424"/>
      <c r="H1016" s="424"/>
      <c r="I1016" s="423"/>
    </row>
    <row r="1017" spans="1:9">
      <c r="A1017" s="15"/>
      <c r="B1017" s="15"/>
      <c r="C1017" s="15"/>
      <c r="D1017" s="15"/>
      <c r="E1017" s="15"/>
      <c r="F1017" s="59"/>
      <c r="G1017" s="59"/>
      <c r="H1017" s="15"/>
      <c r="I1017" s="59"/>
    </row>
    <row r="1018" spans="1:9" ht="13.95" customHeight="1">
      <c r="A1018" s="60" t="s">
        <v>681</v>
      </c>
      <c r="B1018" s="60" t="s">
        <v>114</v>
      </c>
      <c r="C1018" s="60" t="s">
        <v>56</v>
      </c>
      <c r="D1018" s="60" t="s">
        <v>682</v>
      </c>
      <c r="E1018" s="60" t="s">
        <v>683</v>
      </c>
      <c r="F1018" s="61" t="s">
        <v>817</v>
      </c>
      <c r="G1018" s="61" t="s">
        <v>818</v>
      </c>
      <c r="H1018" s="60" t="s">
        <v>686</v>
      </c>
      <c r="I1018" s="61" t="s">
        <v>687</v>
      </c>
    </row>
    <row r="1019" spans="1:9">
      <c r="A1019" s="425" t="s">
        <v>688</v>
      </c>
      <c r="B1019" s="426"/>
      <c r="C1019" s="426"/>
      <c r="D1019" s="426"/>
      <c r="E1019" s="426"/>
      <c r="F1019" s="426"/>
      <c r="G1019" s="426"/>
      <c r="H1019" s="426"/>
      <c r="I1019" s="427"/>
    </row>
    <row r="1020" spans="1:9" ht="36" customHeight="1">
      <c r="A1020" s="62">
        <v>1</v>
      </c>
      <c r="B1020" s="63" t="s">
        <v>1076</v>
      </c>
      <c r="C1020" s="62" t="s">
        <v>17</v>
      </c>
      <c r="D1020" s="109">
        <v>1</v>
      </c>
      <c r="E1020" s="65">
        <v>1180000</v>
      </c>
      <c r="F1020" s="66">
        <v>0.02</v>
      </c>
      <c r="G1020" s="67">
        <v>1.02</v>
      </c>
      <c r="H1020" s="65">
        <v>1203600</v>
      </c>
      <c r="I1020" s="63"/>
    </row>
    <row r="1021" spans="1:9" ht="36" customHeight="1">
      <c r="A1021" s="68">
        <v>2</v>
      </c>
      <c r="B1021" s="69" t="s">
        <v>1077</v>
      </c>
      <c r="C1021" s="68" t="s">
        <v>14</v>
      </c>
      <c r="D1021" s="110">
        <v>2.5</v>
      </c>
      <c r="E1021" s="71">
        <v>28000</v>
      </c>
      <c r="F1021" s="72">
        <v>0.05</v>
      </c>
      <c r="G1021" s="73">
        <v>2.625</v>
      </c>
      <c r="H1021" s="71">
        <v>73500</v>
      </c>
      <c r="I1021" s="69"/>
    </row>
    <row r="1022" spans="1:9" ht="36" customHeight="1">
      <c r="A1022" s="62">
        <v>3</v>
      </c>
      <c r="B1022" s="63" t="s">
        <v>1078</v>
      </c>
      <c r="C1022" s="62" t="s">
        <v>177</v>
      </c>
      <c r="D1022" s="109">
        <v>1</v>
      </c>
      <c r="E1022" s="65">
        <v>18000</v>
      </c>
      <c r="F1022" s="66">
        <v>0.05</v>
      </c>
      <c r="G1022" s="67">
        <v>1.05</v>
      </c>
      <c r="H1022" s="65">
        <v>18900</v>
      </c>
      <c r="I1022" s="63"/>
    </row>
    <row r="1023" spans="1:9" ht="36" customHeight="1">
      <c r="A1023" s="68">
        <v>4</v>
      </c>
      <c r="B1023" s="69" t="s">
        <v>1079</v>
      </c>
      <c r="C1023" s="68" t="s">
        <v>56</v>
      </c>
      <c r="D1023" s="110">
        <v>0.5</v>
      </c>
      <c r="E1023" s="71">
        <v>9500</v>
      </c>
      <c r="F1023" s="72">
        <v>0</v>
      </c>
      <c r="G1023" s="73">
        <v>0.5</v>
      </c>
      <c r="H1023" s="71">
        <v>4750</v>
      </c>
      <c r="I1023" s="69"/>
    </row>
    <row r="1024" spans="1:9" ht="36" customHeight="1">
      <c r="A1024" s="62">
        <v>5</v>
      </c>
      <c r="B1024" s="63" t="s">
        <v>1080</v>
      </c>
      <c r="C1024" s="62" t="s">
        <v>186</v>
      </c>
      <c r="D1024" s="109">
        <v>1</v>
      </c>
      <c r="E1024" s="65">
        <v>15000</v>
      </c>
      <c r="F1024" s="66">
        <v>0</v>
      </c>
      <c r="G1024" s="67">
        <v>1</v>
      </c>
      <c r="H1024" s="65">
        <v>15000</v>
      </c>
      <c r="I1024" s="63"/>
    </row>
    <row r="1025" spans="1:9">
      <c r="A1025" s="398" t="s">
        <v>181</v>
      </c>
      <c r="B1025" s="399"/>
      <c r="C1025" s="399"/>
      <c r="D1025" s="399"/>
      <c r="E1025" s="399"/>
      <c r="F1025" s="399"/>
      <c r="G1025" s="400"/>
      <c r="H1025" s="74">
        <v>1315750</v>
      </c>
      <c r="I1025" s="75"/>
    </row>
    <row r="1026" spans="1:9">
      <c r="A1026" s="428" t="s">
        <v>694</v>
      </c>
      <c r="B1026" s="429"/>
      <c r="C1026" s="429"/>
      <c r="D1026" s="429"/>
      <c r="E1026" s="429"/>
      <c r="F1026" s="429"/>
      <c r="G1026" s="429"/>
      <c r="H1026" s="429"/>
      <c r="I1026" s="430"/>
    </row>
    <row r="1027" spans="1:9">
      <c r="A1027" s="76" t="s">
        <v>681</v>
      </c>
      <c r="B1027" s="76" t="s">
        <v>695</v>
      </c>
      <c r="C1027" s="76" t="s">
        <v>696</v>
      </c>
      <c r="D1027" s="76" t="s">
        <v>826</v>
      </c>
      <c r="E1027" s="76" t="s">
        <v>827</v>
      </c>
      <c r="F1027" s="77" t="s">
        <v>828</v>
      </c>
      <c r="G1027" s="77" t="s">
        <v>700</v>
      </c>
      <c r="H1027" s="76" t="s">
        <v>686</v>
      </c>
      <c r="I1027" s="77" t="s">
        <v>829</v>
      </c>
    </row>
    <row r="1028" spans="1:9" ht="30" customHeight="1">
      <c r="A1028" s="78">
        <v>1</v>
      </c>
      <c r="B1028" s="79" t="s">
        <v>1081</v>
      </c>
      <c r="C1028" s="80"/>
      <c r="D1028" s="81" t="s">
        <v>972</v>
      </c>
      <c r="E1028" s="82">
        <v>140000</v>
      </c>
      <c r="F1028" s="83">
        <v>17500</v>
      </c>
      <c r="G1028" s="111">
        <v>2</v>
      </c>
      <c r="H1028" s="82">
        <v>35000</v>
      </c>
      <c r="I1028" s="85" t="s">
        <v>832</v>
      </c>
    </row>
    <row r="1029" spans="1:9" ht="30" customHeight="1">
      <c r="A1029" s="68">
        <v>2</v>
      </c>
      <c r="B1029" s="69" t="s">
        <v>1082</v>
      </c>
      <c r="C1029" s="86"/>
      <c r="D1029" s="87" t="s">
        <v>972</v>
      </c>
      <c r="E1029" s="71">
        <v>70000</v>
      </c>
      <c r="F1029" s="88">
        <v>8750</v>
      </c>
      <c r="G1029" s="112">
        <v>2</v>
      </c>
      <c r="H1029" s="71">
        <v>17500</v>
      </c>
      <c r="I1029" s="90" t="s">
        <v>832</v>
      </c>
    </row>
    <row r="1030" spans="1:9">
      <c r="A1030" s="398" t="s">
        <v>182</v>
      </c>
      <c r="B1030" s="399"/>
      <c r="C1030" s="399"/>
      <c r="D1030" s="399"/>
      <c r="E1030" s="399"/>
      <c r="F1030" s="399"/>
      <c r="G1030" s="400"/>
      <c r="H1030" s="74">
        <v>52500</v>
      </c>
      <c r="I1030" s="75"/>
    </row>
    <row r="1031" spans="1:9">
      <c r="A1031" s="416" t="s">
        <v>707</v>
      </c>
      <c r="B1031" s="417"/>
      <c r="C1031" s="417"/>
      <c r="D1031" s="417"/>
      <c r="E1031" s="417"/>
      <c r="F1031" s="417"/>
      <c r="G1031" s="417"/>
      <c r="H1031" s="417"/>
      <c r="I1031" s="418"/>
    </row>
    <row r="1032" spans="1:9">
      <c r="A1032" s="91" t="s">
        <v>681</v>
      </c>
      <c r="B1032" s="91" t="s">
        <v>183</v>
      </c>
      <c r="C1032" s="91" t="s">
        <v>696</v>
      </c>
      <c r="D1032" s="91" t="s">
        <v>700</v>
      </c>
      <c r="E1032" s="91" t="s">
        <v>709</v>
      </c>
      <c r="F1032" s="92" t="s">
        <v>696</v>
      </c>
      <c r="G1032" s="92" t="s">
        <v>696</v>
      </c>
      <c r="H1032" s="91" t="s">
        <v>686</v>
      </c>
      <c r="I1032" s="92" t="s">
        <v>829</v>
      </c>
    </row>
    <row r="1033" spans="1:9" ht="24" customHeight="1">
      <c r="A1033" s="93">
        <v>1</v>
      </c>
      <c r="B1033" s="94" t="s">
        <v>1083</v>
      </c>
      <c r="C1033" s="95"/>
      <c r="D1033" s="115">
        <v>2</v>
      </c>
      <c r="E1033" s="97">
        <v>4000</v>
      </c>
      <c r="F1033" s="94"/>
      <c r="G1033" s="94"/>
      <c r="H1033" s="97">
        <v>8000</v>
      </c>
      <c r="I1033" s="98" t="s">
        <v>835</v>
      </c>
    </row>
    <row r="1034" spans="1:9" ht="24" customHeight="1">
      <c r="A1034" s="68">
        <v>2</v>
      </c>
      <c r="B1034" s="69" t="s">
        <v>1084</v>
      </c>
      <c r="C1034" s="86"/>
      <c r="D1034" s="70">
        <v>2</v>
      </c>
      <c r="E1034" s="71">
        <v>2500</v>
      </c>
      <c r="F1034" s="69"/>
      <c r="G1034" s="69"/>
      <c r="H1034" s="71">
        <v>5000</v>
      </c>
      <c r="I1034" s="90" t="s">
        <v>835</v>
      </c>
    </row>
    <row r="1035" spans="1:9">
      <c r="A1035" s="398" t="s">
        <v>714</v>
      </c>
      <c r="B1035" s="399"/>
      <c r="C1035" s="399"/>
      <c r="D1035" s="399"/>
      <c r="E1035" s="399"/>
      <c r="F1035" s="399"/>
      <c r="G1035" s="400"/>
      <c r="H1035" s="74">
        <v>13000</v>
      </c>
      <c r="I1035" s="75"/>
    </row>
    <row r="1036" spans="1:9">
      <c r="A1036" s="419" t="s">
        <v>715</v>
      </c>
      <c r="B1036" s="420"/>
      <c r="C1036" s="420"/>
      <c r="D1036" s="420"/>
      <c r="E1036" s="420"/>
      <c r="F1036" s="420"/>
      <c r="G1036" s="420"/>
      <c r="H1036" s="420"/>
      <c r="I1036" s="421"/>
    </row>
    <row r="1037" spans="1:9" ht="24" customHeight="1">
      <c r="A1037" s="100"/>
      <c r="B1037" s="404" t="s">
        <v>716</v>
      </c>
      <c r="C1037" s="405"/>
      <c r="D1037" s="406"/>
      <c r="E1037" s="407" t="s">
        <v>1085</v>
      </c>
      <c r="F1037" s="408"/>
      <c r="G1037" s="408"/>
      <c r="H1037" s="408"/>
      <c r="I1037" s="409"/>
    </row>
    <row r="1038" spans="1:9" ht="24" customHeight="1">
      <c r="A1038" s="100"/>
      <c r="B1038" s="404" t="s">
        <v>718</v>
      </c>
      <c r="C1038" s="405"/>
      <c r="D1038" s="406"/>
      <c r="E1038" s="407" t="s">
        <v>1086</v>
      </c>
      <c r="F1038" s="408"/>
      <c r="G1038" s="408"/>
      <c r="H1038" s="408"/>
      <c r="I1038" s="409"/>
    </row>
    <row r="1039" spans="1:9" ht="24" customHeight="1">
      <c r="A1039" s="100"/>
      <c r="B1039" s="404" t="s">
        <v>720</v>
      </c>
      <c r="C1039" s="405"/>
      <c r="D1039" s="406"/>
      <c r="E1039" s="407" t="s">
        <v>1087</v>
      </c>
      <c r="F1039" s="408"/>
      <c r="G1039" s="408"/>
      <c r="H1039" s="408"/>
      <c r="I1039" s="409"/>
    </row>
    <row r="1040" spans="1:9" ht="24" customHeight="1">
      <c r="A1040" s="100"/>
      <c r="B1040" s="404" t="s">
        <v>722</v>
      </c>
      <c r="C1040" s="405"/>
      <c r="D1040" s="406"/>
      <c r="E1040" s="407" t="s">
        <v>1088</v>
      </c>
      <c r="F1040" s="408"/>
      <c r="G1040" s="408"/>
      <c r="H1040" s="408"/>
      <c r="I1040" s="409"/>
    </row>
    <row r="1041" spans="1:9" ht="24" customHeight="1">
      <c r="A1041" s="100"/>
      <c r="B1041" s="404" t="s">
        <v>839</v>
      </c>
      <c r="C1041" s="405"/>
      <c r="D1041" s="406"/>
      <c r="E1041" s="407" t="s">
        <v>1089</v>
      </c>
      <c r="F1041" s="408"/>
      <c r="G1041" s="408"/>
      <c r="H1041" s="408"/>
      <c r="I1041" s="409"/>
    </row>
    <row r="1042" spans="1:9" ht="24" customHeight="1">
      <c r="A1042" s="100"/>
      <c r="B1042" s="404" t="s">
        <v>935</v>
      </c>
      <c r="C1042" s="405"/>
      <c r="D1042" s="406"/>
      <c r="E1042" s="407" t="s">
        <v>1048</v>
      </c>
      <c r="F1042" s="408"/>
      <c r="G1042" s="408"/>
      <c r="H1042" s="408"/>
      <c r="I1042" s="409"/>
    </row>
    <row r="1043" spans="1:9">
      <c r="A1043" s="398" t="s">
        <v>728</v>
      </c>
      <c r="B1043" s="399"/>
      <c r="C1043" s="399"/>
      <c r="D1043" s="399"/>
      <c r="E1043" s="399"/>
      <c r="F1043" s="399"/>
      <c r="G1043" s="400"/>
      <c r="H1043" s="74">
        <v>85000</v>
      </c>
      <c r="I1043" s="75"/>
    </row>
    <row r="1044" spans="1:9">
      <c r="A1044" s="410" t="s">
        <v>729</v>
      </c>
      <c r="B1044" s="411"/>
      <c r="C1044" s="411"/>
      <c r="D1044" s="411"/>
      <c r="E1044" s="411"/>
      <c r="F1044" s="411"/>
      <c r="G1044" s="411"/>
      <c r="H1044" s="411"/>
      <c r="I1044" s="412"/>
    </row>
    <row r="1045" spans="1:9" ht="19.95" customHeight="1">
      <c r="A1045" s="413" t="s">
        <v>730</v>
      </c>
      <c r="B1045" s="414"/>
      <c r="C1045" s="414"/>
      <c r="D1045" s="414"/>
      <c r="E1045" s="414"/>
      <c r="F1045" s="415"/>
      <c r="G1045" s="101" t="s">
        <v>731</v>
      </c>
      <c r="H1045" s="102">
        <v>43987.5</v>
      </c>
      <c r="I1045" s="103"/>
    </row>
    <row r="1046" spans="1:9" ht="19.95" customHeight="1">
      <c r="A1046" s="413" t="s">
        <v>732</v>
      </c>
      <c r="B1046" s="414"/>
      <c r="C1046" s="414"/>
      <c r="D1046" s="414"/>
      <c r="E1046" s="414"/>
      <c r="F1046" s="415"/>
      <c r="G1046" s="101" t="s">
        <v>733</v>
      </c>
      <c r="H1046" s="102">
        <v>29325</v>
      </c>
      <c r="I1046" s="103"/>
    </row>
    <row r="1047" spans="1:9">
      <c r="A1047" s="398" t="s">
        <v>734</v>
      </c>
      <c r="B1047" s="399"/>
      <c r="C1047" s="399"/>
      <c r="D1047" s="399"/>
      <c r="E1047" s="399"/>
      <c r="F1047" s="399"/>
      <c r="G1047" s="400"/>
      <c r="H1047" s="74">
        <v>73312.5</v>
      </c>
      <c r="I1047" s="75"/>
    </row>
    <row r="1048" spans="1:9">
      <c r="A1048" s="15"/>
      <c r="B1048" s="15"/>
      <c r="C1048" s="15"/>
      <c r="D1048" s="15"/>
      <c r="E1048" s="15"/>
      <c r="F1048" s="59"/>
      <c r="G1048" s="59"/>
      <c r="H1048" s="15"/>
      <c r="I1048" s="59"/>
    </row>
    <row r="1049" spans="1:9">
      <c r="A1049" s="401" t="s">
        <v>181</v>
      </c>
      <c r="B1049" s="402"/>
      <c r="C1049" s="402"/>
      <c r="D1049" s="402"/>
      <c r="E1049" s="402"/>
      <c r="F1049" s="402"/>
      <c r="G1049" s="403"/>
      <c r="H1049" s="104">
        <v>1315750</v>
      </c>
      <c r="I1049" s="105"/>
    </row>
    <row r="1050" spans="1:9">
      <c r="A1050" s="401" t="s">
        <v>182</v>
      </c>
      <c r="B1050" s="402"/>
      <c r="C1050" s="402"/>
      <c r="D1050" s="402"/>
      <c r="E1050" s="402"/>
      <c r="F1050" s="402"/>
      <c r="G1050" s="403"/>
      <c r="H1050" s="104">
        <v>52500</v>
      </c>
      <c r="I1050" s="105"/>
    </row>
    <row r="1051" spans="1:9">
      <c r="A1051" s="401" t="s">
        <v>714</v>
      </c>
      <c r="B1051" s="402"/>
      <c r="C1051" s="402"/>
      <c r="D1051" s="402"/>
      <c r="E1051" s="402"/>
      <c r="F1051" s="402"/>
      <c r="G1051" s="403"/>
      <c r="H1051" s="104">
        <v>13000</v>
      </c>
      <c r="I1051" s="105"/>
    </row>
    <row r="1052" spans="1:9">
      <c r="A1052" s="401" t="s">
        <v>728</v>
      </c>
      <c r="B1052" s="402"/>
      <c r="C1052" s="402"/>
      <c r="D1052" s="402"/>
      <c r="E1052" s="402"/>
      <c r="F1052" s="402"/>
      <c r="G1052" s="403"/>
      <c r="H1052" s="104">
        <v>85000</v>
      </c>
      <c r="I1052" s="105"/>
    </row>
    <row r="1053" spans="1:9">
      <c r="A1053" s="401" t="s">
        <v>734</v>
      </c>
      <c r="B1053" s="402"/>
      <c r="C1053" s="402"/>
      <c r="D1053" s="402"/>
      <c r="E1053" s="402"/>
      <c r="F1053" s="402"/>
      <c r="G1053" s="403"/>
      <c r="H1053" s="104">
        <v>73312.5</v>
      </c>
      <c r="I1053" s="105"/>
    </row>
    <row r="1054" spans="1:9" ht="38.4">
      <c r="A1054" s="380" t="s">
        <v>1073</v>
      </c>
      <c r="B1054" s="381"/>
      <c r="C1054" s="381"/>
      <c r="D1054" s="381"/>
      <c r="E1054" s="381"/>
      <c r="F1054" s="381"/>
      <c r="G1054" s="382"/>
      <c r="H1054" s="106">
        <v>-39562.5</v>
      </c>
      <c r="I1054" s="98" t="s">
        <v>1050</v>
      </c>
    </row>
    <row r="1055" spans="1:9" ht="22.05" customHeight="1">
      <c r="A1055" s="369" t="s">
        <v>737</v>
      </c>
      <c r="B1055" s="370"/>
      <c r="C1055" s="370"/>
      <c r="D1055" s="370"/>
      <c r="E1055" s="370"/>
      <c r="F1055" s="370"/>
      <c r="G1055" s="371"/>
      <c r="H1055" s="107">
        <v>1500000</v>
      </c>
      <c r="I1055" s="108" t="s">
        <v>17</v>
      </c>
    </row>
    <row r="1056" spans="1:9" ht="21.75" customHeight="1">
      <c r="A1056" s="369" t="s">
        <v>2171</v>
      </c>
      <c r="B1056" s="370"/>
      <c r="C1056" s="370"/>
      <c r="D1056" s="370"/>
      <c r="E1056" s="370"/>
      <c r="F1056" s="370"/>
      <c r="G1056" s="371"/>
      <c r="H1056" s="107">
        <v>2047500</v>
      </c>
      <c r="I1056" s="108"/>
    </row>
    <row r="1057" spans="1:9">
      <c r="A1057" s="15"/>
      <c r="B1057" s="15"/>
      <c r="C1057" s="15"/>
      <c r="D1057" s="15"/>
      <c r="E1057" s="15"/>
      <c r="F1057" s="59"/>
      <c r="G1057" s="59"/>
      <c r="H1057" s="15"/>
      <c r="I1057" s="59"/>
    </row>
    <row r="1058" spans="1:9">
      <c r="A1058" s="383" t="s">
        <v>738</v>
      </c>
      <c r="B1058" s="384"/>
      <c r="C1058" s="384"/>
      <c r="D1058" s="384"/>
      <c r="E1058" s="384"/>
      <c r="F1058" s="384"/>
      <c r="G1058" s="384"/>
      <c r="H1058" s="384"/>
      <c r="I1058" s="385"/>
    </row>
    <row r="1059" spans="1:9" ht="120" customHeight="1">
      <c r="A1059" s="386" t="s">
        <v>1090</v>
      </c>
      <c r="B1059" s="387"/>
      <c r="C1059" s="387"/>
      <c r="D1059" s="387"/>
      <c r="E1059" s="387"/>
      <c r="F1059" s="387"/>
      <c r="G1059" s="387"/>
      <c r="H1059" s="387"/>
      <c r="I1059" s="388"/>
    </row>
    <row r="1060" spans="1:9">
      <c r="A1060" s="389"/>
      <c r="B1060" s="390"/>
      <c r="C1060" s="390"/>
      <c r="D1060" s="390"/>
      <c r="E1060" s="390"/>
      <c r="F1060" s="390"/>
      <c r="G1060" s="390"/>
      <c r="H1060" s="390"/>
      <c r="I1060" s="391"/>
    </row>
    <row r="1061" spans="1:9">
      <c r="A1061" s="389"/>
      <c r="B1061" s="390"/>
      <c r="C1061" s="390"/>
      <c r="D1061" s="390"/>
      <c r="E1061" s="390"/>
      <c r="F1061" s="390"/>
      <c r="G1061" s="390"/>
      <c r="H1061" s="390"/>
      <c r="I1061" s="391"/>
    </row>
    <row r="1062" spans="1:9">
      <c r="A1062" s="389"/>
      <c r="B1062" s="390"/>
      <c r="C1062" s="390"/>
      <c r="D1062" s="390"/>
      <c r="E1062" s="390"/>
      <c r="F1062" s="390"/>
      <c r="G1062" s="390"/>
      <c r="H1062" s="390"/>
      <c r="I1062" s="391"/>
    </row>
    <row r="1063" spans="1:9">
      <c r="A1063" s="389"/>
      <c r="B1063" s="390"/>
      <c r="C1063" s="390"/>
      <c r="D1063" s="390"/>
      <c r="E1063" s="390"/>
      <c r="F1063" s="390"/>
      <c r="G1063" s="390"/>
      <c r="H1063" s="390"/>
      <c r="I1063" s="391"/>
    </row>
    <row r="1064" spans="1:9">
      <c r="A1064" s="392"/>
      <c r="B1064" s="393"/>
      <c r="C1064" s="393"/>
      <c r="D1064" s="393"/>
      <c r="E1064" s="393"/>
      <c r="F1064" s="393"/>
      <c r="G1064" s="393"/>
      <c r="H1064" s="393"/>
      <c r="I1064" s="394"/>
    </row>
    <row r="1065" spans="1:9">
      <c r="A1065" s="15"/>
      <c r="B1065" s="15"/>
      <c r="C1065" s="15"/>
      <c r="D1065" s="15"/>
      <c r="E1065" s="15"/>
      <c r="F1065" s="59"/>
      <c r="G1065" s="59"/>
      <c r="H1065" s="15"/>
      <c r="I1065" s="59"/>
    </row>
    <row r="1066" spans="1:9" ht="28.05" customHeight="1">
      <c r="A1066" s="395" t="s">
        <v>844</v>
      </c>
      <c r="B1066" s="396"/>
      <c r="C1066" s="396"/>
      <c r="D1066" s="396"/>
      <c r="E1066" s="396"/>
      <c r="F1066" s="396"/>
      <c r="G1066" s="396"/>
      <c r="H1066" s="396"/>
      <c r="I1066" s="397"/>
    </row>
    <row r="1069" spans="1:9" ht="22.05" customHeight="1">
      <c r="A1069" s="436" t="s">
        <v>667</v>
      </c>
      <c r="B1069" s="437"/>
      <c r="C1069" s="437"/>
      <c r="D1069" s="437"/>
      <c r="E1069" s="437"/>
      <c r="F1069" s="437"/>
      <c r="G1069" s="437"/>
      <c r="H1069" s="437"/>
      <c r="I1069" s="438"/>
    </row>
    <row r="1070" spans="1:9">
      <c r="A1070" s="431" t="s">
        <v>668</v>
      </c>
      <c r="B1070" s="432"/>
      <c r="C1070" s="433" t="s">
        <v>669</v>
      </c>
      <c r="D1070" s="434"/>
      <c r="E1070" s="434"/>
      <c r="F1070" s="434"/>
      <c r="G1070" s="434"/>
      <c r="H1070" s="434"/>
      <c r="I1070" s="435"/>
    </row>
    <row r="1071" spans="1:9">
      <c r="A1071" s="58" t="s">
        <v>670</v>
      </c>
      <c r="B1071" s="422" t="s">
        <v>1091</v>
      </c>
      <c r="C1071" s="423"/>
      <c r="D1071" s="58" t="s">
        <v>672</v>
      </c>
      <c r="E1071" s="422" t="s">
        <v>1092</v>
      </c>
      <c r="F1071" s="424"/>
      <c r="G1071" s="424"/>
      <c r="H1071" s="424"/>
      <c r="I1071" s="423"/>
    </row>
    <row r="1072" spans="1:9">
      <c r="A1072" s="58" t="s">
        <v>674</v>
      </c>
      <c r="B1072" s="422" t="s">
        <v>62</v>
      </c>
      <c r="C1072" s="423"/>
      <c r="D1072" s="58" t="s">
        <v>675</v>
      </c>
      <c r="E1072" s="422" t="s">
        <v>676</v>
      </c>
      <c r="F1072" s="424"/>
      <c r="G1072" s="424"/>
      <c r="H1072" s="424"/>
      <c r="I1072" s="423"/>
    </row>
    <row r="1073" spans="1:9">
      <c r="A1073" s="58" t="s">
        <v>677</v>
      </c>
      <c r="B1073" s="422" t="s">
        <v>678</v>
      </c>
      <c r="C1073" s="423"/>
      <c r="D1073" s="58" t="s">
        <v>679</v>
      </c>
      <c r="E1073" s="422" t="s">
        <v>680</v>
      </c>
      <c r="F1073" s="424"/>
      <c r="G1073" s="424"/>
      <c r="H1073" s="424"/>
      <c r="I1073" s="423"/>
    </row>
    <row r="1074" spans="1:9">
      <c r="A1074" s="15"/>
      <c r="B1074" s="15"/>
      <c r="C1074" s="15"/>
      <c r="D1074" s="15"/>
      <c r="E1074" s="15"/>
      <c r="F1074" s="59"/>
      <c r="G1074" s="59"/>
      <c r="H1074" s="15"/>
      <c r="I1074" s="59"/>
    </row>
    <row r="1075" spans="1:9" ht="13.95" customHeight="1">
      <c r="A1075" s="60" t="s">
        <v>681</v>
      </c>
      <c r="B1075" s="60" t="s">
        <v>114</v>
      </c>
      <c r="C1075" s="60" t="s">
        <v>56</v>
      </c>
      <c r="D1075" s="60" t="s">
        <v>682</v>
      </c>
      <c r="E1075" s="60" t="s">
        <v>683</v>
      </c>
      <c r="F1075" s="61" t="s">
        <v>817</v>
      </c>
      <c r="G1075" s="61" t="s">
        <v>818</v>
      </c>
      <c r="H1075" s="60" t="s">
        <v>686</v>
      </c>
      <c r="I1075" s="61" t="s">
        <v>687</v>
      </c>
    </row>
    <row r="1076" spans="1:9">
      <c r="A1076" s="425" t="s">
        <v>688</v>
      </c>
      <c r="B1076" s="426"/>
      <c r="C1076" s="426"/>
      <c r="D1076" s="426"/>
      <c r="E1076" s="426"/>
      <c r="F1076" s="426"/>
      <c r="G1076" s="426"/>
      <c r="H1076" s="426"/>
      <c r="I1076" s="427"/>
    </row>
    <row r="1077" spans="1:9" ht="36" customHeight="1">
      <c r="A1077" s="62">
        <v>1</v>
      </c>
      <c r="B1077" s="63" t="s">
        <v>1093</v>
      </c>
      <c r="C1077" s="62" t="s">
        <v>62</v>
      </c>
      <c r="D1077" s="109">
        <v>1</v>
      </c>
      <c r="E1077" s="65">
        <v>1100000</v>
      </c>
      <c r="F1077" s="66">
        <v>0.03</v>
      </c>
      <c r="G1077" s="67">
        <v>1.03</v>
      </c>
      <c r="H1077" s="65">
        <v>1133000</v>
      </c>
      <c r="I1077" s="63"/>
    </row>
    <row r="1078" spans="1:9" ht="36" customHeight="1">
      <c r="A1078" s="68">
        <v>2</v>
      </c>
      <c r="B1078" s="69" t="s">
        <v>1094</v>
      </c>
      <c r="C1078" s="68" t="s">
        <v>14</v>
      </c>
      <c r="D1078" s="110">
        <v>1.2</v>
      </c>
      <c r="E1078" s="71">
        <v>95000</v>
      </c>
      <c r="F1078" s="72">
        <v>0.05</v>
      </c>
      <c r="G1078" s="73">
        <v>1.26</v>
      </c>
      <c r="H1078" s="71">
        <v>119700</v>
      </c>
      <c r="I1078" s="69"/>
    </row>
    <row r="1079" spans="1:9" ht="36" customHeight="1">
      <c r="A1079" s="62">
        <v>3</v>
      </c>
      <c r="B1079" s="63" t="s">
        <v>1095</v>
      </c>
      <c r="C1079" s="62" t="s">
        <v>177</v>
      </c>
      <c r="D1079" s="109">
        <v>1</v>
      </c>
      <c r="E1079" s="65">
        <v>22000</v>
      </c>
      <c r="F1079" s="66">
        <v>0.05</v>
      </c>
      <c r="G1079" s="67">
        <v>1.05</v>
      </c>
      <c r="H1079" s="65">
        <v>23100</v>
      </c>
      <c r="I1079" s="63"/>
    </row>
    <row r="1080" spans="1:9" ht="36" customHeight="1">
      <c r="A1080" s="68">
        <v>4</v>
      </c>
      <c r="B1080" s="69" t="s">
        <v>1096</v>
      </c>
      <c r="C1080" s="68" t="s">
        <v>14</v>
      </c>
      <c r="D1080" s="110">
        <v>1</v>
      </c>
      <c r="E1080" s="71">
        <v>8500</v>
      </c>
      <c r="F1080" s="72">
        <v>0.05</v>
      </c>
      <c r="G1080" s="73">
        <v>1.05</v>
      </c>
      <c r="H1080" s="71">
        <v>8925</v>
      </c>
      <c r="I1080" s="69"/>
    </row>
    <row r="1081" spans="1:9" ht="36" customHeight="1">
      <c r="A1081" s="62">
        <v>5</v>
      </c>
      <c r="B1081" s="63" t="s">
        <v>1097</v>
      </c>
      <c r="C1081" s="62" t="s">
        <v>186</v>
      </c>
      <c r="D1081" s="109">
        <v>0.1</v>
      </c>
      <c r="E1081" s="65">
        <v>12000</v>
      </c>
      <c r="F1081" s="66">
        <v>0</v>
      </c>
      <c r="G1081" s="67">
        <v>0.1</v>
      </c>
      <c r="H1081" s="65">
        <v>1200</v>
      </c>
      <c r="I1081" s="63"/>
    </row>
    <row r="1082" spans="1:9">
      <c r="A1082" s="398" t="s">
        <v>181</v>
      </c>
      <c r="B1082" s="399"/>
      <c r="C1082" s="399"/>
      <c r="D1082" s="399"/>
      <c r="E1082" s="399"/>
      <c r="F1082" s="399"/>
      <c r="G1082" s="400"/>
      <c r="H1082" s="74">
        <v>1285925</v>
      </c>
      <c r="I1082" s="75"/>
    </row>
    <row r="1083" spans="1:9">
      <c r="A1083" s="428" t="s">
        <v>694</v>
      </c>
      <c r="B1083" s="429"/>
      <c r="C1083" s="429"/>
      <c r="D1083" s="429"/>
      <c r="E1083" s="429"/>
      <c r="F1083" s="429"/>
      <c r="G1083" s="429"/>
      <c r="H1083" s="429"/>
      <c r="I1083" s="430"/>
    </row>
    <row r="1084" spans="1:9">
      <c r="A1084" s="76" t="s">
        <v>681</v>
      </c>
      <c r="B1084" s="76" t="s">
        <v>695</v>
      </c>
      <c r="C1084" s="76" t="s">
        <v>696</v>
      </c>
      <c r="D1084" s="76" t="s">
        <v>826</v>
      </c>
      <c r="E1084" s="76" t="s">
        <v>827</v>
      </c>
      <c r="F1084" s="77" t="s">
        <v>828</v>
      </c>
      <c r="G1084" s="77" t="s">
        <v>700</v>
      </c>
      <c r="H1084" s="76" t="s">
        <v>686</v>
      </c>
      <c r="I1084" s="77" t="s">
        <v>829</v>
      </c>
    </row>
    <row r="1085" spans="1:9" ht="30" customHeight="1">
      <c r="A1085" s="78">
        <v>1</v>
      </c>
      <c r="B1085" s="79" t="s">
        <v>1098</v>
      </c>
      <c r="C1085" s="80"/>
      <c r="D1085" s="81" t="s">
        <v>831</v>
      </c>
      <c r="E1085" s="82">
        <v>115000</v>
      </c>
      <c r="F1085" s="83">
        <v>14375</v>
      </c>
      <c r="G1085" s="111">
        <v>1.6</v>
      </c>
      <c r="H1085" s="82">
        <v>23000</v>
      </c>
      <c r="I1085" s="85" t="s">
        <v>832</v>
      </c>
    </row>
    <row r="1086" spans="1:9" ht="30" customHeight="1">
      <c r="A1086" s="68">
        <v>2</v>
      </c>
      <c r="B1086" s="69" t="s">
        <v>1099</v>
      </c>
      <c r="C1086" s="86"/>
      <c r="D1086" s="87" t="s">
        <v>831</v>
      </c>
      <c r="E1086" s="71">
        <v>70000</v>
      </c>
      <c r="F1086" s="88">
        <v>8750</v>
      </c>
      <c r="G1086" s="112">
        <v>1.6</v>
      </c>
      <c r="H1086" s="71">
        <v>14000</v>
      </c>
      <c r="I1086" s="90" t="s">
        <v>832</v>
      </c>
    </row>
    <row r="1087" spans="1:9" ht="30" customHeight="1">
      <c r="A1087" s="78">
        <v>3</v>
      </c>
      <c r="B1087" s="79" t="s">
        <v>1100</v>
      </c>
      <c r="C1087" s="80"/>
      <c r="D1087" s="81" t="s">
        <v>834</v>
      </c>
      <c r="E1087" s="82">
        <v>130000</v>
      </c>
      <c r="F1087" s="83">
        <v>16250</v>
      </c>
      <c r="G1087" s="111">
        <v>0.5</v>
      </c>
      <c r="H1087" s="82">
        <v>8125</v>
      </c>
      <c r="I1087" s="85" t="s">
        <v>832</v>
      </c>
    </row>
    <row r="1088" spans="1:9">
      <c r="A1088" s="398" t="s">
        <v>182</v>
      </c>
      <c r="B1088" s="399"/>
      <c r="C1088" s="399"/>
      <c r="D1088" s="399"/>
      <c r="E1088" s="399"/>
      <c r="F1088" s="399"/>
      <c r="G1088" s="400"/>
      <c r="H1088" s="74">
        <v>45125</v>
      </c>
      <c r="I1088" s="75"/>
    </row>
    <row r="1089" spans="1:9">
      <c r="A1089" s="416" t="s">
        <v>707</v>
      </c>
      <c r="B1089" s="417"/>
      <c r="C1089" s="417"/>
      <c r="D1089" s="417"/>
      <c r="E1089" s="417"/>
      <c r="F1089" s="417"/>
      <c r="G1089" s="417"/>
      <c r="H1089" s="417"/>
      <c r="I1089" s="418"/>
    </row>
    <row r="1090" spans="1:9">
      <c r="A1090" s="91" t="s">
        <v>681</v>
      </c>
      <c r="B1090" s="91" t="s">
        <v>183</v>
      </c>
      <c r="C1090" s="91" t="s">
        <v>696</v>
      </c>
      <c r="D1090" s="91" t="s">
        <v>700</v>
      </c>
      <c r="E1090" s="91" t="s">
        <v>709</v>
      </c>
      <c r="F1090" s="92" t="s">
        <v>696</v>
      </c>
      <c r="G1090" s="92" t="s">
        <v>696</v>
      </c>
      <c r="H1090" s="91" t="s">
        <v>686</v>
      </c>
      <c r="I1090" s="92" t="s">
        <v>829</v>
      </c>
    </row>
    <row r="1091" spans="1:9" ht="24" customHeight="1">
      <c r="A1091" s="93">
        <v>1</v>
      </c>
      <c r="B1091" s="94" t="s">
        <v>1101</v>
      </c>
      <c r="C1091" s="95"/>
      <c r="D1091" s="115">
        <v>1.6</v>
      </c>
      <c r="E1091" s="97">
        <v>12000</v>
      </c>
      <c r="F1091" s="94"/>
      <c r="G1091" s="94"/>
      <c r="H1091" s="97">
        <v>19200</v>
      </c>
      <c r="I1091" s="98" t="s">
        <v>835</v>
      </c>
    </row>
    <row r="1092" spans="1:9" ht="24" customHeight="1">
      <c r="A1092" s="68">
        <v>2</v>
      </c>
      <c r="B1092" s="69" t="s">
        <v>1102</v>
      </c>
      <c r="C1092" s="86"/>
      <c r="D1092" s="70">
        <v>1.6</v>
      </c>
      <c r="E1092" s="71">
        <v>9000</v>
      </c>
      <c r="F1092" s="69"/>
      <c r="G1092" s="69"/>
      <c r="H1092" s="71">
        <v>14400</v>
      </c>
      <c r="I1092" s="90" t="s">
        <v>835</v>
      </c>
    </row>
    <row r="1093" spans="1:9" ht="24" customHeight="1">
      <c r="A1093" s="93">
        <v>3</v>
      </c>
      <c r="B1093" s="94" t="s">
        <v>1103</v>
      </c>
      <c r="C1093" s="95"/>
      <c r="D1093" s="115">
        <v>1.6</v>
      </c>
      <c r="E1093" s="97">
        <v>8000</v>
      </c>
      <c r="F1093" s="94"/>
      <c r="G1093" s="94"/>
      <c r="H1093" s="97">
        <v>12800</v>
      </c>
      <c r="I1093" s="98" t="s">
        <v>835</v>
      </c>
    </row>
    <row r="1094" spans="1:9" ht="24" customHeight="1">
      <c r="A1094" s="68">
        <v>4</v>
      </c>
      <c r="B1094" s="69" t="s">
        <v>755</v>
      </c>
      <c r="C1094" s="86"/>
      <c r="D1094" s="70">
        <v>1.6</v>
      </c>
      <c r="E1094" s="71">
        <v>3500</v>
      </c>
      <c r="F1094" s="69"/>
      <c r="G1094" s="69"/>
      <c r="H1094" s="71">
        <v>5600</v>
      </c>
      <c r="I1094" s="90" t="s">
        <v>835</v>
      </c>
    </row>
    <row r="1095" spans="1:9">
      <c r="A1095" s="398" t="s">
        <v>714</v>
      </c>
      <c r="B1095" s="399"/>
      <c r="C1095" s="399"/>
      <c r="D1095" s="399"/>
      <c r="E1095" s="399"/>
      <c r="F1095" s="399"/>
      <c r="G1095" s="400"/>
      <c r="H1095" s="74">
        <v>52000</v>
      </c>
      <c r="I1095" s="75"/>
    </row>
    <row r="1096" spans="1:9">
      <c r="A1096" s="419" t="s">
        <v>715</v>
      </c>
      <c r="B1096" s="420"/>
      <c r="C1096" s="420"/>
      <c r="D1096" s="420"/>
      <c r="E1096" s="420"/>
      <c r="F1096" s="420"/>
      <c r="G1096" s="420"/>
      <c r="H1096" s="420"/>
      <c r="I1096" s="421"/>
    </row>
    <row r="1097" spans="1:9" ht="24" customHeight="1">
      <c r="A1097" s="100"/>
      <c r="B1097" s="404" t="s">
        <v>716</v>
      </c>
      <c r="C1097" s="405"/>
      <c r="D1097" s="406"/>
      <c r="E1097" s="407" t="s">
        <v>1104</v>
      </c>
      <c r="F1097" s="408"/>
      <c r="G1097" s="408"/>
      <c r="H1097" s="408"/>
      <c r="I1097" s="409"/>
    </row>
    <row r="1098" spans="1:9" ht="24" customHeight="1">
      <c r="A1098" s="100"/>
      <c r="B1098" s="404" t="s">
        <v>718</v>
      </c>
      <c r="C1098" s="405"/>
      <c r="D1098" s="406"/>
      <c r="E1098" s="407" t="s">
        <v>719</v>
      </c>
      <c r="F1098" s="408"/>
      <c r="G1098" s="408"/>
      <c r="H1098" s="408"/>
      <c r="I1098" s="409"/>
    </row>
    <row r="1099" spans="1:9" ht="24" customHeight="1">
      <c r="A1099" s="100"/>
      <c r="B1099" s="404" t="s">
        <v>720</v>
      </c>
      <c r="C1099" s="405"/>
      <c r="D1099" s="406"/>
      <c r="E1099" s="407" t="s">
        <v>1105</v>
      </c>
      <c r="F1099" s="408"/>
      <c r="G1099" s="408"/>
      <c r="H1099" s="408"/>
      <c r="I1099" s="409"/>
    </row>
    <row r="1100" spans="1:9" ht="24" customHeight="1">
      <c r="A1100" s="100"/>
      <c r="B1100" s="404" t="s">
        <v>722</v>
      </c>
      <c r="C1100" s="405"/>
      <c r="D1100" s="406"/>
      <c r="E1100" s="407" t="s">
        <v>1106</v>
      </c>
      <c r="F1100" s="408"/>
      <c r="G1100" s="408"/>
      <c r="H1100" s="408"/>
      <c r="I1100" s="409"/>
    </row>
    <row r="1101" spans="1:9" ht="24" customHeight="1">
      <c r="A1101" s="100"/>
      <c r="B1101" s="404" t="s">
        <v>839</v>
      </c>
      <c r="C1101" s="405"/>
      <c r="D1101" s="406"/>
      <c r="E1101" s="407" t="s">
        <v>1107</v>
      </c>
      <c r="F1101" s="408"/>
      <c r="G1101" s="408"/>
      <c r="H1101" s="408"/>
      <c r="I1101" s="409"/>
    </row>
    <row r="1102" spans="1:9" ht="24" customHeight="1">
      <c r="A1102" s="100"/>
      <c r="B1102" s="404" t="s">
        <v>935</v>
      </c>
      <c r="C1102" s="405"/>
      <c r="D1102" s="406"/>
      <c r="E1102" s="407" t="s">
        <v>1048</v>
      </c>
      <c r="F1102" s="408"/>
      <c r="G1102" s="408"/>
      <c r="H1102" s="408"/>
      <c r="I1102" s="409"/>
    </row>
    <row r="1103" spans="1:9">
      <c r="A1103" s="398" t="s">
        <v>728</v>
      </c>
      <c r="B1103" s="399"/>
      <c r="C1103" s="399"/>
      <c r="D1103" s="399"/>
      <c r="E1103" s="399"/>
      <c r="F1103" s="399"/>
      <c r="G1103" s="400"/>
      <c r="H1103" s="74">
        <v>28000</v>
      </c>
      <c r="I1103" s="75"/>
    </row>
    <row r="1104" spans="1:9">
      <c r="A1104" s="410" t="s">
        <v>729</v>
      </c>
      <c r="B1104" s="411"/>
      <c r="C1104" s="411"/>
      <c r="D1104" s="411"/>
      <c r="E1104" s="411"/>
      <c r="F1104" s="411"/>
      <c r="G1104" s="411"/>
      <c r="H1104" s="411"/>
      <c r="I1104" s="412"/>
    </row>
    <row r="1105" spans="1:9" ht="19.95" customHeight="1">
      <c r="A1105" s="413" t="s">
        <v>730</v>
      </c>
      <c r="B1105" s="414"/>
      <c r="C1105" s="414"/>
      <c r="D1105" s="414"/>
      <c r="E1105" s="414"/>
      <c r="F1105" s="415"/>
      <c r="G1105" s="101" t="s">
        <v>731</v>
      </c>
      <c r="H1105" s="102">
        <v>42331.5</v>
      </c>
      <c r="I1105" s="103"/>
    </row>
    <row r="1106" spans="1:9" ht="19.95" customHeight="1">
      <c r="A1106" s="413" t="s">
        <v>732</v>
      </c>
      <c r="B1106" s="414"/>
      <c r="C1106" s="414"/>
      <c r="D1106" s="414"/>
      <c r="E1106" s="414"/>
      <c r="F1106" s="415"/>
      <c r="G1106" s="101" t="s">
        <v>733</v>
      </c>
      <c r="H1106" s="102">
        <v>28221</v>
      </c>
      <c r="I1106" s="103"/>
    </row>
    <row r="1107" spans="1:9">
      <c r="A1107" s="398" t="s">
        <v>734</v>
      </c>
      <c r="B1107" s="399"/>
      <c r="C1107" s="399"/>
      <c r="D1107" s="399"/>
      <c r="E1107" s="399"/>
      <c r="F1107" s="399"/>
      <c r="G1107" s="400"/>
      <c r="H1107" s="74">
        <v>70552.5</v>
      </c>
      <c r="I1107" s="75"/>
    </row>
    <row r="1108" spans="1:9">
      <c r="A1108" s="15"/>
      <c r="B1108" s="15"/>
      <c r="C1108" s="15"/>
      <c r="D1108" s="15"/>
      <c r="E1108" s="15"/>
      <c r="F1108" s="59"/>
      <c r="G1108" s="59"/>
      <c r="H1108" s="15"/>
      <c r="I1108" s="59"/>
    </row>
    <row r="1109" spans="1:9">
      <c r="A1109" s="401" t="s">
        <v>181</v>
      </c>
      <c r="B1109" s="402"/>
      <c r="C1109" s="402"/>
      <c r="D1109" s="402"/>
      <c r="E1109" s="402"/>
      <c r="F1109" s="402"/>
      <c r="G1109" s="403"/>
      <c r="H1109" s="104">
        <v>1285925</v>
      </c>
      <c r="I1109" s="105"/>
    </row>
    <row r="1110" spans="1:9">
      <c r="A1110" s="401" t="s">
        <v>182</v>
      </c>
      <c r="B1110" s="402"/>
      <c r="C1110" s="402"/>
      <c r="D1110" s="402"/>
      <c r="E1110" s="402"/>
      <c r="F1110" s="402"/>
      <c r="G1110" s="403"/>
      <c r="H1110" s="104">
        <v>45125</v>
      </c>
      <c r="I1110" s="105"/>
    </row>
    <row r="1111" spans="1:9">
      <c r="A1111" s="401" t="s">
        <v>714</v>
      </c>
      <c r="B1111" s="402"/>
      <c r="C1111" s="402"/>
      <c r="D1111" s="402"/>
      <c r="E1111" s="402"/>
      <c r="F1111" s="402"/>
      <c r="G1111" s="403"/>
      <c r="H1111" s="104">
        <v>52000</v>
      </c>
      <c r="I1111" s="105"/>
    </row>
    <row r="1112" spans="1:9">
      <c r="A1112" s="401" t="s">
        <v>728</v>
      </c>
      <c r="B1112" s="402"/>
      <c r="C1112" s="402"/>
      <c r="D1112" s="402"/>
      <c r="E1112" s="402"/>
      <c r="F1112" s="402"/>
      <c r="G1112" s="403"/>
      <c r="H1112" s="104">
        <v>28000</v>
      </c>
      <c r="I1112" s="105"/>
    </row>
    <row r="1113" spans="1:9">
      <c r="A1113" s="401" t="s">
        <v>734</v>
      </c>
      <c r="B1113" s="402"/>
      <c r="C1113" s="402"/>
      <c r="D1113" s="402"/>
      <c r="E1113" s="402"/>
      <c r="F1113" s="402"/>
      <c r="G1113" s="403"/>
      <c r="H1113" s="104">
        <v>70552.5</v>
      </c>
      <c r="I1113" s="105"/>
    </row>
    <row r="1114" spans="1:9" ht="38.4">
      <c r="A1114" s="380" t="s">
        <v>1049</v>
      </c>
      <c r="B1114" s="381"/>
      <c r="C1114" s="381"/>
      <c r="D1114" s="381"/>
      <c r="E1114" s="381"/>
      <c r="F1114" s="381"/>
      <c r="G1114" s="382"/>
      <c r="H1114" s="106">
        <v>165214.5</v>
      </c>
      <c r="I1114" s="98" t="s">
        <v>1050</v>
      </c>
    </row>
    <row r="1115" spans="1:9" ht="22.05" customHeight="1">
      <c r="A1115" s="369" t="s">
        <v>737</v>
      </c>
      <c r="B1115" s="370"/>
      <c r="C1115" s="370"/>
      <c r="D1115" s="370"/>
      <c r="E1115" s="370"/>
      <c r="F1115" s="370"/>
      <c r="G1115" s="371"/>
      <c r="H1115" s="107">
        <v>1646817</v>
      </c>
      <c r="I1115" s="108" t="s">
        <v>62</v>
      </c>
    </row>
    <row r="1116" spans="1:9" ht="21.75" customHeight="1">
      <c r="A1116" s="369" t="s">
        <v>2171</v>
      </c>
      <c r="B1116" s="370"/>
      <c r="C1116" s="370"/>
      <c r="D1116" s="370"/>
      <c r="E1116" s="370"/>
      <c r="F1116" s="370"/>
      <c r="G1116" s="371"/>
      <c r="H1116" s="107">
        <v>2247905</v>
      </c>
      <c r="I1116" s="108"/>
    </row>
    <row r="1117" spans="1:9">
      <c r="A1117" s="15"/>
      <c r="B1117" s="15"/>
      <c r="C1117" s="15"/>
      <c r="D1117" s="15"/>
      <c r="E1117" s="15"/>
      <c r="F1117" s="59"/>
      <c r="G1117" s="59"/>
      <c r="H1117" s="15"/>
      <c r="I1117" s="59"/>
    </row>
    <row r="1118" spans="1:9">
      <c r="A1118" s="383" t="s">
        <v>738</v>
      </c>
      <c r="B1118" s="384"/>
      <c r="C1118" s="384"/>
      <c r="D1118" s="384"/>
      <c r="E1118" s="384"/>
      <c r="F1118" s="384"/>
      <c r="G1118" s="384"/>
      <c r="H1118" s="384"/>
      <c r="I1118" s="385"/>
    </row>
    <row r="1119" spans="1:9" ht="120" customHeight="1">
      <c r="A1119" s="386" t="s">
        <v>1108</v>
      </c>
      <c r="B1119" s="387"/>
      <c r="C1119" s="387"/>
      <c r="D1119" s="387"/>
      <c r="E1119" s="387"/>
      <c r="F1119" s="387"/>
      <c r="G1119" s="387"/>
      <c r="H1119" s="387"/>
      <c r="I1119" s="388"/>
    </row>
    <row r="1120" spans="1:9">
      <c r="A1120" s="389"/>
      <c r="B1120" s="390"/>
      <c r="C1120" s="390"/>
      <c r="D1120" s="390"/>
      <c r="E1120" s="390"/>
      <c r="F1120" s="390"/>
      <c r="G1120" s="390"/>
      <c r="H1120" s="390"/>
      <c r="I1120" s="391"/>
    </row>
    <row r="1121" spans="1:9">
      <c r="A1121" s="389"/>
      <c r="B1121" s="390"/>
      <c r="C1121" s="390"/>
      <c r="D1121" s="390"/>
      <c r="E1121" s="390"/>
      <c r="F1121" s="390"/>
      <c r="G1121" s="390"/>
      <c r="H1121" s="390"/>
      <c r="I1121" s="391"/>
    </row>
    <row r="1122" spans="1:9">
      <c r="A1122" s="389"/>
      <c r="B1122" s="390"/>
      <c r="C1122" s="390"/>
      <c r="D1122" s="390"/>
      <c r="E1122" s="390"/>
      <c r="F1122" s="390"/>
      <c r="G1122" s="390"/>
      <c r="H1122" s="390"/>
      <c r="I1122" s="391"/>
    </row>
    <row r="1123" spans="1:9">
      <c r="A1123" s="389"/>
      <c r="B1123" s="390"/>
      <c r="C1123" s="390"/>
      <c r="D1123" s="390"/>
      <c r="E1123" s="390"/>
      <c r="F1123" s="390"/>
      <c r="G1123" s="390"/>
      <c r="H1123" s="390"/>
      <c r="I1123" s="391"/>
    </row>
    <row r="1124" spans="1:9">
      <c r="A1124" s="392"/>
      <c r="B1124" s="393"/>
      <c r="C1124" s="393"/>
      <c r="D1124" s="393"/>
      <c r="E1124" s="393"/>
      <c r="F1124" s="393"/>
      <c r="G1124" s="393"/>
      <c r="H1124" s="393"/>
      <c r="I1124" s="394"/>
    </row>
    <row r="1125" spans="1:9">
      <c r="A1125" s="15"/>
      <c r="B1125" s="15"/>
      <c r="C1125" s="15"/>
      <c r="D1125" s="15"/>
      <c r="E1125" s="15"/>
      <c r="F1125" s="59"/>
      <c r="G1125" s="59"/>
      <c r="H1125" s="15"/>
      <c r="I1125" s="59"/>
    </row>
    <row r="1126" spans="1:9" ht="28.05" customHeight="1">
      <c r="A1126" s="395" t="s">
        <v>844</v>
      </c>
      <c r="B1126" s="396"/>
      <c r="C1126" s="396"/>
      <c r="D1126" s="396"/>
      <c r="E1126" s="396"/>
      <c r="F1126" s="396"/>
      <c r="G1126" s="396"/>
      <c r="H1126" s="396"/>
      <c r="I1126" s="397"/>
    </row>
    <row r="1129" spans="1:9" ht="22.05" customHeight="1">
      <c r="A1129" s="436" t="s">
        <v>667</v>
      </c>
      <c r="B1129" s="437"/>
      <c r="C1129" s="437"/>
      <c r="D1129" s="437"/>
      <c r="E1129" s="437"/>
      <c r="F1129" s="437"/>
      <c r="G1129" s="437"/>
      <c r="H1129" s="437"/>
      <c r="I1129" s="438"/>
    </row>
    <row r="1130" spans="1:9">
      <c r="A1130" s="431" t="s">
        <v>668</v>
      </c>
      <c r="B1130" s="432"/>
      <c r="C1130" s="433" t="s">
        <v>669</v>
      </c>
      <c r="D1130" s="434"/>
      <c r="E1130" s="434"/>
      <c r="F1130" s="434"/>
      <c r="G1130" s="434"/>
      <c r="H1130" s="434"/>
      <c r="I1130" s="435"/>
    </row>
    <row r="1131" spans="1:9">
      <c r="A1131" s="58" t="s">
        <v>670</v>
      </c>
      <c r="B1131" s="422" t="s">
        <v>1109</v>
      </c>
      <c r="C1131" s="423"/>
      <c r="D1131" s="58" t="s">
        <v>672</v>
      </c>
      <c r="E1131" s="422" t="s">
        <v>1110</v>
      </c>
      <c r="F1131" s="424"/>
      <c r="G1131" s="424"/>
      <c r="H1131" s="424"/>
      <c r="I1131" s="423"/>
    </row>
    <row r="1132" spans="1:9">
      <c r="A1132" s="58" t="s">
        <v>674</v>
      </c>
      <c r="B1132" s="422" t="s">
        <v>56</v>
      </c>
      <c r="C1132" s="423"/>
      <c r="D1132" s="58" t="s">
        <v>675</v>
      </c>
      <c r="E1132" s="422" t="s">
        <v>676</v>
      </c>
      <c r="F1132" s="424"/>
      <c r="G1132" s="424"/>
      <c r="H1132" s="424"/>
      <c r="I1132" s="423"/>
    </row>
    <row r="1133" spans="1:9">
      <c r="A1133" s="58" t="s">
        <v>677</v>
      </c>
      <c r="B1133" s="422" t="s">
        <v>678</v>
      </c>
      <c r="C1133" s="423"/>
      <c r="D1133" s="58" t="s">
        <v>679</v>
      </c>
      <c r="E1133" s="422" t="s">
        <v>680</v>
      </c>
      <c r="F1133" s="424"/>
      <c r="G1133" s="424"/>
      <c r="H1133" s="424"/>
      <c r="I1133" s="423"/>
    </row>
    <row r="1134" spans="1:9">
      <c r="A1134" s="15"/>
      <c r="B1134" s="15"/>
      <c r="C1134" s="15"/>
      <c r="D1134" s="15"/>
      <c r="E1134" s="15"/>
      <c r="F1134" s="59"/>
      <c r="G1134" s="59"/>
      <c r="H1134" s="15"/>
      <c r="I1134" s="59"/>
    </row>
    <row r="1135" spans="1:9" ht="13.95" customHeight="1">
      <c r="A1135" s="60" t="s">
        <v>681</v>
      </c>
      <c r="B1135" s="60" t="s">
        <v>114</v>
      </c>
      <c r="C1135" s="60" t="s">
        <v>56</v>
      </c>
      <c r="D1135" s="60" t="s">
        <v>682</v>
      </c>
      <c r="E1135" s="60" t="s">
        <v>683</v>
      </c>
      <c r="F1135" s="61" t="s">
        <v>817</v>
      </c>
      <c r="G1135" s="61" t="s">
        <v>818</v>
      </c>
      <c r="H1135" s="60" t="s">
        <v>686</v>
      </c>
      <c r="I1135" s="61" t="s">
        <v>687</v>
      </c>
    </row>
    <row r="1136" spans="1:9">
      <c r="A1136" s="425" t="s">
        <v>688</v>
      </c>
      <c r="B1136" s="426"/>
      <c r="C1136" s="426"/>
      <c r="D1136" s="426"/>
      <c r="E1136" s="426"/>
      <c r="F1136" s="426"/>
      <c r="G1136" s="426"/>
      <c r="H1136" s="426"/>
      <c r="I1136" s="427"/>
    </row>
    <row r="1137" spans="1:9" ht="36" customHeight="1">
      <c r="A1137" s="62">
        <v>1</v>
      </c>
      <c r="B1137" s="63" t="s">
        <v>1111</v>
      </c>
      <c r="C1137" s="62" t="s">
        <v>56</v>
      </c>
      <c r="D1137" s="109">
        <v>1</v>
      </c>
      <c r="E1137" s="65">
        <v>28000000</v>
      </c>
      <c r="F1137" s="66">
        <v>0</v>
      </c>
      <c r="G1137" s="67">
        <v>1</v>
      </c>
      <c r="H1137" s="65">
        <v>28000000</v>
      </c>
      <c r="I1137" s="63"/>
    </row>
    <row r="1138" spans="1:9" ht="36" customHeight="1">
      <c r="A1138" s="68">
        <v>2</v>
      </c>
      <c r="B1138" s="69" t="s">
        <v>1112</v>
      </c>
      <c r="C1138" s="68" t="s">
        <v>56</v>
      </c>
      <c r="D1138" s="110">
        <v>1</v>
      </c>
      <c r="E1138" s="71">
        <v>35000000</v>
      </c>
      <c r="F1138" s="72">
        <v>0</v>
      </c>
      <c r="G1138" s="73">
        <v>1</v>
      </c>
      <c r="H1138" s="71">
        <v>35000000</v>
      </c>
      <c r="I1138" s="69"/>
    </row>
    <row r="1139" spans="1:9" ht="36" customHeight="1">
      <c r="A1139" s="62">
        <v>3</v>
      </c>
      <c r="B1139" s="63" t="s">
        <v>1113</v>
      </c>
      <c r="C1139" s="62" t="s">
        <v>56</v>
      </c>
      <c r="D1139" s="109">
        <v>1</v>
      </c>
      <c r="E1139" s="65">
        <v>22000000</v>
      </c>
      <c r="F1139" s="66">
        <v>0</v>
      </c>
      <c r="G1139" s="67">
        <v>1</v>
      </c>
      <c r="H1139" s="65">
        <v>22000000</v>
      </c>
      <c r="I1139" s="63"/>
    </row>
    <row r="1140" spans="1:9" ht="36" customHeight="1">
      <c r="A1140" s="68">
        <v>4</v>
      </c>
      <c r="B1140" s="69" t="s">
        <v>1114</v>
      </c>
      <c r="C1140" s="68" t="s">
        <v>56</v>
      </c>
      <c r="D1140" s="110">
        <v>1</v>
      </c>
      <c r="E1140" s="71">
        <v>8500000</v>
      </c>
      <c r="F1140" s="72">
        <v>0</v>
      </c>
      <c r="G1140" s="73">
        <v>1</v>
      </c>
      <c r="H1140" s="71">
        <v>8500000</v>
      </c>
      <c r="I1140" s="69"/>
    </row>
    <row r="1141" spans="1:9" ht="36" customHeight="1">
      <c r="A1141" s="62">
        <v>5</v>
      </c>
      <c r="B1141" s="63" t="s">
        <v>1115</v>
      </c>
      <c r="C1141" s="62" t="s">
        <v>186</v>
      </c>
      <c r="D1141" s="109">
        <v>8</v>
      </c>
      <c r="E1141" s="65">
        <v>195000</v>
      </c>
      <c r="F1141" s="66">
        <v>0.05</v>
      </c>
      <c r="G1141" s="67">
        <v>8.4</v>
      </c>
      <c r="H1141" s="65">
        <v>1638000</v>
      </c>
      <c r="I1141" s="63"/>
    </row>
    <row r="1142" spans="1:9" ht="36" customHeight="1">
      <c r="A1142" s="68">
        <v>6</v>
      </c>
      <c r="B1142" s="69" t="s">
        <v>1116</v>
      </c>
      <c r="C1142" s="68" t="s">
        <v>177</v>
      </c>
      <c r="D1142" s="110">
        <v>1</v>
      </c>
      <c r="E1142" s="71">
        <v>4200000</v>
      </c>
      <c r="F1142" s="72">
        <v>0</v>
      </c>
      <c r="G1142" s="73">
        <v>1</v>
      </c>
      <c r="H1142" s="71">
        <v>4200000</v>
      </c>
      <c r="I1142" s="69"/>
    </row>
    <row r="1143" spans="1:9" ht="36" customHeight="1">
      <c r="A1143" s="62">
        <v>7</v>
      </c>
      <c r="B1143" s="63" t="s">
        <v>1117</v>
      </c>
      <c r="C1143" s="62" t="s">
        <v>56</v>
      </c>
      <c r="D1143" s="109">
        <v>1</v>
      </c>
      <c r="E1143" s="65">
        <v>3800000</v>
      </c>
      <c r="F1143" s="66">
        <v>0</v>
      </c>
      <c r="G1143" s="67">
        <v>1</v>
      </c>
      <c r="H1143" s="65">
        <v>3800000</v>
      </c>
      <c r="I1143" s="63"/>
    </row>
    <row r="1144" spans="1:9" ht="36" customHeight="1">
      <c r="A1144" s="68">
        <v>8</v>
      </c>
      <c r="B1144" s="69" t="s">
        <v>1118</v>
      </c>
      <c r="C1144" s="68" t="s">
        <v>177</v>
      </c>
      <c r="D1144" s="110">
        <v>1</v>
      </c>
      <c r="E1144" s="71">
        <v>1200000</v>
      </c>
      <c r="F1144" s="72">
        <v>0</v>
      </c>
      <c r="G1144" s="73">
        <v>1</v>
      </c>
      <c r="H1144" s="71">
        <v>1200000</v>
      </c>
      <c r="I1144" s="69"/>
    </row>
    <row r="1145" spans="1:9" ht="36" customHeight="1">
      <c r="A1145" s="62">
        <v>9</v>
      </c>
      <c r="B1145" s="63" t="s">
        <v>1119</v>
      </c>
      <c r="C1145" s="62" t="s">
        <v>186</v>
      </c>
      <c r="D1145" s="109">
        <v>1</v>
      </c>
      <c r="E1145" s="65">
        <v>180000</v>
      </c>
      <c r="F1145" s="66">
        <v>0</v>
      </c>
      <c r="G1145" s="67">
        <v>1</v>
      </c>
      <c r="H1145" s="65">
        <v>180000</v>
      </c>
      <c r="I1145" s="63"/>
    </row>
    <row r="1146" spans="1:9" ht="36" customHeight="1">
      <c r="A1146" s="68">
        <v>10</v>
      </c>
      <c r="B1146" s="69" t="s">
        <v>1120</v>
      </c>
      <c r="C1146" s="68" t="s">
        <v>186</v>
      </c>
      <c r="D1146" s="110">
        <v>1</v>
      </c>
      <c r="E1146" s="71">
        <v>850000</v>
      </c>
      <c r="F1146" s="72">
        <v>0</v>
      </c>
      <c r="G1146" s="73">
        <v>1</v>
      </c>
      <c r="H1146" s="71">
        <v>850000</v>
      </c>
      <c r="I1146" s="69"/>
    </row>
    <row r="1147" spans="1:9">
      <c r="A1147" s="398" t="s">
        <v>181</v>
      </c>
      <c r="B1147" s="399"/>
      <c r="C1147" s="399"/>
      <c r="D1147" s="399"/>
      <c r="E1147" s="399"/>
      <c r="F1147" s="399"/>
      <c r="G1147" s="400"/>
      <c r="H1147" s="74">
        <v>105368000</v>
      </c>
      <c r="I1147" s="75"/>
    </row>
    <row r="1148" spans="1:9">
      <c r="A1148" s="428" t="s">
        <v>694</v>
      </c>
      <c r="B1148" s="429"/>
      <c r="C1148" s="429"/>
      <c r="D1148" s="429"/>
      <c r="E1148" s="429"/>
      <c r="F1148" s="429"/>
      <c r="G1148" s="429"/>
      <c r="H1148" s="429"/>
      <c r="I1148" s="430"/>
    </row>
    <row r="1149" spans="1:9">
      <c r="A1149" s="76" t="s">
        <v>681</v>
      </c>
      <c r="B1149" s="76" t="s">
        <v>695</v>
      </c>
      <c r="C1149" s="76" t="s">
        <v>696</v>
      </c>
      <c r="D1149" s="76" t="s">
        <v>826</v>
      </c>
      <c r="E1149" s="76" t="s">
        <v>827</v>
      </c>
      <c r="F1149" s="77" t="s">
        <v>828</v>
      </c>
      <c r="G1149" s="77" t="s">
        <v>700</v>
      </c>
      <c r="H1149" s="76" t="s">
        <v>686</v>
      </c>
      <c r="I1149" s="77" t="s">
        <v>829</v>
      </c>
    </row>
    <row r="1150" spans="1:9" ht="30" customHeight="1">
      <c r="A1150" s="78">
        <v>1</v>
      </c>
      <c r="B1150" s="79" t="s">
        <v>1121</v>
      </c>
      <c r="C1150" s="80"/>
      <c r="D1150" s="81" t="s">
        <v>1122</v>
      </c>
      <c r="E1150" s="82">
        <v>450000</v>
      </c>
      <c r="F1150" s="83">
        <v>56250</v>
      </c>
      <c r="G1150" s="111">
        <v>400</v>
      </c>
      <c r="H1150" s="82">
        <v>22500000</v>
      </c>
      <c r="I1150" s="85" t="s">
        <v>832</v>
      </c>
    </row>
    <row r="1151" spans="1:9" ht="30" customHeight="1">
      <c r="A1151" s="68">
        <v>2</v>
      </c>
      <c r="B1151" s="69" t="s">
        <v>1123</v>
      </c>
      <c r="C1151" s="86"/>
      <c r="D1151" s="87" t="s">
        <v>1124</v>
      </c>
      <c r="E1151" s="71">
        <v>180000</v>
      </c>
      <c r="F1151" s="88">
        <v>22500</v>
      </c>
      <c r="G1151" s="112">
        <v>160</v>
      </c>
      <c r="H1151" s="71">
        <v>3600000</v>
      </c>
      <c r="I1151" s="90" t="s">
        <v>832</v>
      </c>
    </row>
    <row r="1152" spans="1:9" ht="30" customHeight="1">
      <c r="A1152" s="78">
        <v>3</v>
      </c>
      <c r="B1152" s="79" t="s">
        <v>1125</v>
      </c>
      <c r="C1152" s="80"/>
      <c r="D1152" s="81" t="s">
        <v>1124</v>
      </c>
      <c r="E1152" s="82">
        <v>145000</v>
      </c>
      <c r="F1152" s="83">
        <v>18125</v>
      </c>
      <c r="G1152" s="111">
        <v>160</v>
      </c>
      <c r="H1152" s="82">
        <v>2900000</v>
      </c>
      <c r="I1152" s="85" t="s">
        <v>832</v>
      </c>
    </row>
    <row r="1153" spans="1:9" ht="30" customHeight="1">
      <c r="A1153" s="68">
        <v>4</v>
      </c>
      <c r="B1153" s="69" t="s">
        <v>1126</v>
      </c>
      <c r="C1153" s="86"/>
      <c r="D1153" s="87" t="s">
        <v>1124</v>
      </c>
      <c r="E1153" s="71">
        <v>130000</v>
      </c>
      <c r="F1153" s="88">
        <v>16250</v>
      </c>
      <c r="G1153" s="112">
        <v>160</v>
      </c>
      <c r="H1153" s="71">
        <v>2600000</v>
      </c>
      <c r="I1153" s="90" t="s">
        <v>832</v>
      </c>
    </row>
    <row r="1154" spans="1:9" ht="30" customHeight="1">
      <c r="A1154" s="78">
        <v>5</v>
      </c>
      <c r="B1154" s="79" t="s">
        <v>1127</v>
      </c>
      <c r="C1154" s="80"/>
      <c r="D1154" s="81" t="s">
        <v>1128</v>
      </c>
      <c r="E1154" s="82">
        <v>150000</v>
      </c>
      <c r="F1154" s="83">
        <v>18750</v>
      </c>
      <c r="G1154" s="111">
        <v>80</v>
      </c>
      <c r="H1154" s="82">
        <v>1500000</v>
      </c>
      <c r="I1154" s="85" t="s">
        <v>832</v>
      </c>
    </row>
    <row r="1155" spans="1:9" ht="30" customHeight="1">
      <c r="A1155" s="68">
        <v>6</v>
      </c>
      <c r="B1155" s="69" t="s">
        <v>1129</v>
      </c>
      <c r="C1155" s="86"/>
      <c r="D1155" s="87" t="s">
        <v>1124</v>
      </c>
      <c r="E1155" s="71">
        <v>70000</v>
      </c>
      <c r="F1155" s="88">
        <v>8750</v>
      </c>
      <c r="G1155" s="112">
        <v>160</v>
      </c>
      <c r="H1155" s="71">
        <v>1400000</v>
      </c>
      <c r="I1155" s="90" t="s">
        <v>832</v>
      </c>
    </row>
    <row r="1156" spans="1:9" ht="30" customHeight="1">
      <c r="A1156" s="78">
        <v>7</v>
      </c>
      <c r="B1156" s="79" t="s">
        <v>1130</v>
      </c>
      <c r="C1156" s="80"/>
      <c r="D1156" s="81" t="s">
        <v>1128</v>
      </c>
      <c r="E1156" s="82">
        <v>95000</v>
      </c>
      <c r="F1156" s="83">
        <v>11875</v>
      </c>
      <c r="G1156" s="111">
        <v>40</v>
      </c>
      <c r="H1156" s="82">
        <v>475000</v>
      </c>
      <c r="I1156" s="85" t="s">
        <v>832</v>
      </c>
    </row>
    <row r="1157" spans="1:9">
      <c r="A1157" s="398" t="s">
        <v>182</v>
      </c>
      <c r="B1157" s="399"/>
      <c r="C1157" s="399"/>
      <c r="D1157" s="399"/>
      <c r="E1157" s="399"/>
      <c r="F1157" s="399"/>
      <c r="G1157" s="400"/>
      <c r="H1157" s="74">
        <v>34975000</v>
      </c>
      <c r="I1157" s="75"/>
    </row>
    <row r="1158" spans="1:9">
      <c r="A1158" s="416" t="s">
        <v>707</v>
      </c>
      <c r="B1158" s="417"/>
      <c r="C1158" s="417"/>
      <c r="D1158" s="417"/>
      <c r="E1158" s="417"/>
      <c r="F1158" s="417"/>
      <c r="G1158" s="417"/>
      <c r="H1158" s="417"/>
      <c r="I1158" s="418"/>
    </row>
    <row r="1159" spans="1:9">
      <c r="A1159" s="91" t="s">
        <v>681</v>
      </c>
      <c r="B1159" s="91" t="s">
        <v>183</v>
      </c>
      <c r="C1159" s="91" t="s">
        <v>696</v>
      </c>
      <c r="D1159" s="91" t="s">
        <v>700</v>
      </c>
      <c r="E1159" s="91" t="s">
        <v>709</v>
      </c>
      <c r="F1159" s="92" t="s">
        <v>696</v>
      </c>
      <c r="G1159" s="92" t="s">
        <v>696</v>
      </c>
      <c r="H1159" s="91" t="s">
        <v>686</v>
      </c>
      <c r="I1159" s="92" t="s">
        <v>829</v>
      </c>
    </row>
    <row r="1160" spans="1:9" ht="24" customHeight="1">
      <c r="A1160" s="93">
        <v>1</v>
      </c>
      <c r="B1160" s="94" t="s">
        <v>1131</v>
      </c>
      <c r="C1160" s="95"/>
      <c r="D1160" s="115">
        <v>8</v>
      </c>
      <c r="E1160" s="97">
        <v>380000</v>
      </c>
      <c r="F1160" s="94"/>
      <c r="G1160" s="94"/>
      <c r="H1160" s="97">
        <v>3040000</v>
      </c>
      <c r="I1160" s="98" t="s">
        <v>835</v>
      </c>
    </row>
    <row r="1161" spans="1:9" ht="24" customHeight="1">
      <c r="A1161" s="68">
        <v>2</v>
      </c>
      <c r="B1161" s="69" t="s">
        <v>1132</v>
      </c>
      <c r="C1161" s="86"/>
      <c r="D1161" s="70">
        <v>160</v>
      </c>
      <c r="E1161" s="71">
        <v>15000</v>
      </c>
      <c r="F1161" s="69"/>
      <c r="G1161" s="69"/>
      <c r="H1161" s="71">
        <v>2400000</v>
      </c>
      <c r="I1161" s="90" t="s">
        <v>835</v>
      </c>
    </row>
    <row r="1162" spans="1:9" ht="24" customHeight="1">
      <c r="A1162" s="93">
        <v>3</v>
      </c>
      <c r="B1162" s="94" t="s">
        <v>1133</v>
      </c>
      <c r="C1162" s="95"/>
      <c r="D1162" s="115">
        <v>40</v>
      </c>
      <c r="E1162" s="97">
        <v>85000</v>
      </c>
      <c r="F1162" s="94"/>
      <c r="G1162" s="94"/>
      <c r="H1162" s="97">
        <v>3400000</v>
      </c>
      <c r="I1162" s="98" t="s">
        <v>835</v>
      </c>
    </row>
    <row r="1163" spans="1:9" ht="24" customHeight="1">
      <c r="A1163" s="68">
        <v>4</v>
      </c>
      <c r="B1163" s="69" t="s">
        <v>1134</v>
      </c>
      <c r="C1163" s="86"/>
      <c r="D1163" s="70">
        <v>20</v>
      </c>
      <c r="E1163" s="71">
        <v>120000</v>
      </c>
      <c r="F1163" s="69"/>
      <c r="G1163" s="69"/>
      <c r="H1163" s="71">
        <v>2400000</v>
      </c>
      <c r="I1163" s="90" t="s">
        <v>835</v>
      </c>
    </row>
    <row r="1164" spans="1:9" ht="24" customHeight="1">
      <c r="A1164" s="93">
        <v>5</v>
      </c>
      <c r="B1164" s="94" t="s">
        <v>1135</v>
      </c>
      <c r="C1164" s="95"/>
      <c r="D1164" s="115">
        <v>40</v>
      </c>
      <c r="E1164" s="97">
        <v>18000</v>
      </c>
      <c r="F1164" s="94"/>
      <c r="G1164" s="94"/>
      <c r="H1164" s="97">
        <v>720000</v>
      </c>
      <c r="I1164" s="98" t="s">
        <v>835</v>
      </c>
    </row>
    <row r="1165" spans="1:9" ht="24" customHeight="1">
      <c r="A1165" s="68">
        <v>6</v>
      </c>
      <c r="B1165" s="69" t="s">
        <v>1136</v>
      </c>
      <c r="C1165" s="86"/>
      <c r="D1165" s="70">
        <v>16</v>
      </c>
      <c r="E1165" s="71">
        <v>15000</v>
      </c>
      <c r="F1165" s="69"/>
      <c r="G1165" s="69"/>
      <c r="H1165" s="71">
        <v>240000</v>
      </c>
      <c r="I1165" s="90" t="s">
        <v>835</v>
      </c>
    </row>
    <row r="1166" spans="1:9" ht="24" customHeight="1">
      <c r="A1166" s="93">
        <v>7</v>
      </c>
      <c r="B1166" s="94" t="s">
        <v>1137</v>
      </c>
      <c r="C1166" s="95"/>
      <c r="D1166" s="115">
        <v>40</v>
      </c>
      <c r="E1166" s="97">
        <v>12000</v>
      </c>
      <c r="F1166" s="94"/>
      <c r="G1166" s="94"/>
      <c r="H1166" s="97">
        <v>480000</v>
      </c>
      <c r="I1166" s="98" t="s">
        <v>835</v>
      </c>
    </row>
    <row r="1167" spans="1:9" ht="24" customHeight="1">
      <c r="A1167" s="68">
        <v>8</v>
      </c>
      <c r="B1167" s="69" t="s">
        <v>1138</v>
      </c>
      <c r="C1167" s="86"/>
      <c r="D1167" s="70">
        <v>160</v>
      </c>
      <c r="E1167" s="71">
        <v>5000</v>
      </c>
      <c r="F1167" s="69"/>
      <c r="G1167" s="69"/>
      <c r="H1167" s="71">
        <v>800000</v>
      </c>
      <c r="I1167" s="90" t="s">
        <v>835</v>
      </c>
    </row>
    <row r="1168" spans="1:9">
      <c r="A1168" s="398" t="s">
        <v>714</v>
      </c>
      <c r="B1168" s="399"/>
      <c r="C1168" s="399"/>
      <c r="D1168" s="399"/>
      <c r="E1168" s="399"/>
      <c r="F1168" s="399"/>
      <c r="G1168" s="400"/>
      <c r="H1168" s="74">
        <v>13480000</v>
      </c>
      <c r="I1168" s="75"/>
    </row>
    <row r="1169" spans="1:9">
      <c r="A1169" s="419" t="s">
        <v>715</v>
      </c>
      <c r="B1169" s="420"/>
      <c r="C1169" s="420"/>
      <c r="D1169" s="420"/>
      <c r="E1169" s="420"/>
      <c r="F1169" s="420"/>
      <c r="G1169" s="420"/>
      <c r="H1169" s="420"/>
      <c r="I1169" s="421"/>
    </row>
    <row r="1170" spans="1:9" ht="24" customHeight="1">
      <c r="A1170" s="100"/>
      <c r="B1170" s="404" t="s">
        <v>716</v>
      </c>
      <c r="C1170" s="405"/>
      <c r="D1170" s="406"/>
      <c r="E1170" s="407" t="s">
        <v>1139</v>
      </c>
      <c r="F1170" s="408"/>
      <c r="G1170" s="408"/>
      <c r="H1170" s="408"/>
      <c r="I1170" s="409"/>
    </row>
    <row r="1171" spans="1:9" ht="24" customHeight="1">
      <c r="A1171" s="100"/>
      <c r="B1171" s="404" t="s">
        <v>718</v>
      </c>
      <c r="C1171" s="405"/>
      <c r="D1171" s="406"/>
      <c r="E1171" s="407" t="s">
        <v>719</v>
      </c>
      <c r="F1171" s="408"/>
      <c r="G1171" s="408"/>
      <c r="H1171" s="408"/>
      <c r="I1171" s="409"/>
    </row>
    <row r="1172" spans="1:9" ht="24" customHeight="1">
      <c r="A1172" s="100"/>
      <c r="B1172" s="404" t="s">
        <v>720</v>
      </c>
      <c r="C1172" s="405"/>
      <c r="D1172" s="406"/>
      <c r="E1172" s="407" t="s">
        <v>721</v>
      </c>
      <c r="F1172" s="408"/>
      <c r="G1172" s="408"/>
      <c r="H1172" s="408"/>
      <c r="I1172" s="409"/>
    </row>
    <row r="1173" spans="1:9" ht="24" customHeight="1">
      <c r="A1173" s="100"/>
      <c r="B1173" s="404" t="s">
        <v>722</v>
      </c>
      <c r="C1173" s="405"/>
      <c r="D1173" s="406"/>
      <c r="E1173" s="407" t="s">
        <v>1140</v>
      </c>
      <c r="F1173" s="408"/>
      <c r="G1173" s="408"/>
      <c r="H1173" s="408"/>
      <c r="I1173" s="409"/>
    </row>
    <row r="1174" spans="1:9" ht="24" customHeight="1">
      <c r="A1174" s="100"/>
      <c r="B1174" s="404" t="s">
        <v>839</v>
      </c>
      <c r="C1174" s="405"/>
      <c r="D1174" s="406"/>
      <c r="E1174" s="407" t="s">
        <v>1141</v>
      </c>
      <c r="F1174" s="408"/>
      <c r="G1174" s="408"/>
      <c r="H1174" s="408"/>
      <c r="I1174" s="409"/>
    </row>
    <row r="1175" spans="1:9" ht="24" customHeight="1">
      <c r="A1175" s="100"/>
      <c r="B1175" s="404" t="s">
        <v>935</v>
      </c>
      <c r="C1175" s="405"/>
      <c r="D1175" s="406"/>
      <c r="E1175" s="407" t="s">
        <v>1048</v>
      </c>
      <c r="F1175" s="408"/>
      <c r="G1175" s="408"/>
      <c r="H1175" s="408"/>
      <c r="I1175" s="409"/>
    </row>
    <row r="1176" spans="1:9">
      <c r="A1176" s="398" t="s">
        <v>728</v>
      </c>
      <c r="B1176" s="399"/>
      <c r="C1176" s="399"/>
      <c r="D1176" s="399"/>
      <c r="E1176" s="399"/>
      <c r="F1176" s="399"/>
      <c r="G1176" s="400"/>
      <c r="H1176" s="74">
        <v>2800000</v>
      </c>
      <c r="I1176" s="75"/>
    </row>
    <row r="1177" spans="1:9">
      <c r="A1177" s="410" t="s">
        <v>729</v>
      </c>
      <c r="B1177" s="411"/>
      <c r="C1177" s="411"/>
      <c r="D1177" s="411"/>
      <c r="E1177" s="411"/>
      <c r="F1177" s="411"/>
      <c r="G1177" s="411"/>
      <c r="H1177" s="411"/>
      <c r="I1177" s="412"/>
    </row>
    <row r="1178" spans="1:9" ht="19.95" customHeight="1">
      <c r="A1178" s="413" t="s">
        <v>730</v>
      </c>
      <c r="B1178" s="414"/>
      <c r="C1178" s="414"/>
      <c r="D1178" s="414"/>
      <c r="E1178" s="414"/>
      <c r="F1178" s="415"/>
      <c r="G1178" s="101" t="s">
        <v>731</v>
      </c>
      <c r="H1178" s="102">
        <v>4698690</v>
      </c>
      <c r="I1178" s="103"/>
    </row>
    <row r="1179" spans="1:9" ht="19.95" customHeight="1">
      <c r="A1179" s="413" t="s">
        <v>732</v>
      </c>
      <c r="B1179" s="414"/>
      <c r="C1179" s="414"/>
      <c r="D1179" s="414"/>
      <c r="E1179" s="414"/>
      <c r="F1179" s="415"/>
      <c r="G1179" s="101" t="s">
        <v>733</v>
      </c>
      <c r="H1179" s="102">
        <v>3132460</v>
      </c>
      <c r="I1179" s="103"/>
    </row>
    <row r="1180" spans="1:9">
      <c r="A1180" s="398" t="s">
        <v>734</v>
      </c>
      <c r="B1180" s="399"/>
      <c r="C1180" s="399"/>
      <c r="D1180" s="399"/>
      <c r="E1180" s="399"/>
      <c r="F1180" s="399"/>
      <c r="G1180" s="400"/>
      <c r="H1180" s="74">
        <v>7831150</v>
      </c>
      <c r="I1180" s="75"/>
    </row>
    <row r="1181" spans="1:9">
      <c r="A1181" s="15"/>
      <c r="B1181" s="15"/>
      <c r="C1181" s="15"/>
      <c r="D1181" s="15"/>
      <c r="E1181" s="15"/>
      <c r="F1181" s="59"/>
      <c r="G1181" s="59"/>
      <c r="H1181" s="15"/>
      <c r="I1181" s="59"/>
    </row>
    <row r="1182" spans="1:9">
      <c r="A1182" s="401" t="s">
        <v>181</v>
      </c>
      <c r="B1182" s="402"/>
      <c r="C1182" s="402"/>
      <c r="D1182" s="402"/>
      <c r="E1182" s="402"/>
      <c r="F1182" s="402"/>
      <c r="G1182" s="403"/>
      <c r="H1182" s="104">
        <v>105368000</v>
      </c>
      <c r="I1182" s="105"/>
    </row>
    <row r="1183" spans="1:9">
      <c r="A1183" s="401" t="s">
        <v>182</v>
      </c>
      <c r="B1183" s="402"/>
      <c r="C1183" s="402"/>
      <c r="D1183" s="402"/>
      <c r="E1183" s="402"/>
      <c r="F1183" s="402"/>
      <c r="G1183" s="403"/>
      <c r="H1183" s="104">
        <v>34975000</v>
      </c>
      <c r="I1183" s="105"/>
    </row>
    <row r="1184" spans="1:9">
      <c r="A1184" s="401" t="s">
        <v>714</v>
      </c>
      <c r="B1184" s="402"/>
      <c r="C1184" s="402"/>
      <c r="D1184" s="402"/>
      <c r="E1184" s="402"/>
      <c r="F1184" s="402"/>
      <c r="G1184" s="403"/>
      <c r="H1184" s="104">
        <v>13480000</v>
      </c>
      <c r="I1184" s="105"/>
    </row>
    <row r="1185" spans="1:9">
      <c r="A1185" s="401" t="s">
        <v>728</v>
      </c>
      <c r="B1185" s="402"/>
      <c r="C1185" s="402"/>
      <c r="D1185" s="402"/>
      <c r="E1185" s="402"/>
      <c r="F1185" s="402"/>
      <c r="G1185" s="403"/>
      <c r="H1185" s="104">
        <v>2800000</v>
      </c>
      <c r="I1185" s="105"/>
    </row>
    <row r="1186" spans="1:9">
      <c r="A1186" s="401" t="s">
        <v>734</v>
      </c>
      <c r="B1186" s="402"/>
      <c r="C1186" s="402"/>
      <c r="D1186" s="402"/>
      <c r="E1186" s="402"/>
      <c r="F1186" s="402"/>
      <c r="G1186" s="403"/>
      <c r="H1186" s="104">
        <v>7831150</v>
      </c>
      <c r="I1186" s="105"/>
    </row>
    <row r="1187" spans="1:9" ht="38.4">
      <c r="A1187" s="380" t="s">
        <v>1049</v>
      </c>
      <c r="B1187" s="381"/>
      <c r="C1187" s="381"/>
      <c r="D1187" s="381"/>
      <c r="E1187" s="381"/>
      <c r="F1187" s="381"/>
      <c r="G1187" s="382"/>
      <c r="H1187" s="106">
        <v>185545850</v>
      </c>
      <c r="I1187" s="98" t="s">
        <v>1050</v>
      </c>
    </row>
    <row r="1188" spans="1:9" ht="22.05" customHeight="1">
      <c r="A1188" s="369" t="s">
        <v>737</v>
      </c>
      <c r="B1188" s="370"/>
      <c r="C1188" s="370"/>
      <c r="D1188" s="370"/>
      <c r="E1188" s="370"/>
      <c r="F1188" s="370"/>
      <c r="G1188" s="371"/>
      <c r="H1188" s="107">
        <v>350000000</v>
      </c>
      <c r="I1188" s="108" t="s">
        <v>56</v>
      </c>
    </row>
    <row r="1189" spans="1:9" ht="21.75" customHeight="1">
      <c r="A1189" s="369" t="s">
        <v>2171</v>
      </c>
      <c r="B1189" s="370"/>
      <c r="C1189" s="370"/>
      <c r="D1189" s="370"/>
      <c r="E1189" s="370"/>
      <c r="F1189" s="370"/>
      <c r="G1189" s="371"/>
      <c r="H1189" s="107">
        <v>477750000</v>
      </c>
      <c r="I1189" s="108"/>
    </row>
    <row r="1190" spans="1:9">
      <c r="A1190" s="15"/>
      <c r="B1190" s="15"/>
      <c r="C1190" s="15"/>
      <c r="D1190" s="15"/>
      <c r="E1190" s="15"/>
      <c r="F1190" s="59"/>
      <c r="G1190" s="59"/>
      <c r="H1190" s="15"/>
      <c r="I1190" s="59"/>
    </row>
    <row r="1191" spans="1:9">
      <c r="A1191" s="383" t="s">
        <v>738</v>
      </c>
      <c r="B1191" s="384"/>
      <c r="C1191" s="384"/>
      <c r="D1191" s="384"/>
      <c r="E1191" s="384"/>
      <c r="F1191" s="384"/>
      <c r="G1191" s="384"/>
      <c r="H1191" s="384"/>
      <c r="I1191" s="385"/>
    </row>
    <row r="1192" spans="1:9" ht="120" customHeight="1">
      <c r="A1192" s="386" t="s">
        <v>1142</v>
      </c>
      <c r="B1192" s="387"/>
      <c r="C1192" s="387"/>
      <c r="D1192" s="387"/>
      <c r="E1192" s="387"/>
      <c r="F1192" s="387"/>
      <c r="G1192" s="387"/>
      <c r="H1192" s="387"/>
      <c r="I1192" s="388"/>
    </row>
    <row r="1193" spans="1:9">
      <c r="A1193" s="389"/>
      <c r="B1193" s="390"/>
      <c r="C1193" s="390"/>
      <c r="D1193" s="390"/>
      <c r="E1193" s="390"/>
      <c r="F1193" s="390"/>
      <c r="G1193" s="390"/>
      <c r="H1193" s="390"/>
      <c r="I1193" s="391"/>
    </row>
    <row r="1194" spans="1:9">
      <c r="A1194" s="389"/>
      <c r="B1194" s="390"/>
      <c r="C1194" s="390"/>
      <c r="D1194" s="390"/>
      <c r="E1194" s="390"/>
      <c r="F1194" s="390"/>
      <c r="G1194" s="390"/>
      <c r="H1194" s="390"/>
      <c r="I1194" s="391"/>
    </row>
    <row r="1195" spans="1:9">
      <c r="A1195" s="389"/>
      <c r="B1195" s="390"/>
      <c r="C1195" s="390"/>
      <c r="D1195" s="390"/>
      <c r="E1195" s="390"/>
      <c r="F1195" s="390"/>
      <c r="G1195" s="390"/>
      <c r="H1195" s="390"/>
      <c r="I1195" s="391"/>
    </row>
    <row r="1196" spans="1:9">
      <c r="A1196" s="389"/>
      <c r="B1196" s="390"/>
      <c r="C1196" s="390"/>
      <c r="D1196" s="390"/>
      <c r="E1196" s="390"/>
      <c r="F1196" s="390"/>
      <c r="G1196" s="390"/>
      <c r="H1196" s="390"/>
      <c r="I1196" s="391"/>
    </row>
    <row r="1197" spans="1:9">
      <c r="A1197" s="392"/>
      <c r="B1197" s="393"/>
      <c r="C1197" s="393"/>
      <c r="D1197" s="393"/>
      <c r="E1197" s="393"/>
      <c r="F1197" s="393"/>
      <c r="G1197" s="393"/>
      <c r="H1197" s="393"/>
      <c r="I1197" s="394"/>
    </row>
    <row r="1198" spans="1:9">
      <c r="A1198" s="15"/>
      <c r="B1198" s="15"/>
      <c r="C1198" s="15"/>
      <c r="D1198" s="15"/>
      <c r="E1198" s="15"/>
      <c r="F1198" s="59"/>
      <c r="G1198" s="59"/>
      <c r="H1198" s="15"/>
      <c r="I1198" s="59"/>
    </row>
    <row r="1199" spans="1:9" ht="28.05" customHeight="1">
      <c r="A1199" s="395" t="s">
        <v>844</v>
      </c>
      <c r="B1199" s="396"/>
      <c r="C1199" s="396"/>
      <c r="D1199" s="396"/>
      <c r="E1199" s="396"/>
      <c r="F1199" s="396"/>
      <c r="G1199" s="396"/>
      <c r="H1199" s="396"/>
      <c r="I1199" s="397"/>
    </row>
    <row r="1202" spans="1:9" ht="22.05" customHeight="1">
      <c r="A1202" s="436" t="s">
        <v>667</v>
      </c>
      <c r="B1202" s="437"/>
      <c r="C1202" s="437"/>
      <c r="D1202" s="437"/>
      <c r="E1202" s="437"/>
      <c r="F1202" s="437"/>
      <c r="G1202" s="437"/>
      <c r="H1202" s="437"/>
      <c r="I1202" s="438"/>
    </row>
    <row r="1203" spans="1:9">
      <c r="A1203" s="431" t="s">
        <v>668</v>
      </c>
      <c r="B1203" s="432"/>
      <c r="C1203" s="433" t="s">
        <v>669</v>
      </c>
      <c r="D1203" s="434"/>
      <c r="E1203" s="434"/>
      <c r="F1203" s="434"/>
      <c r="G1203" s="434"/>
      <c r="H1203" s="434"/>
      <c r="I1203" s="435"/>
    </row>
    <row r="1204" spans="1:9">
      <c r="A1204" s="58" t="s">
        <v>670</v>
      </c>
      <c r="B1204" s="422" t="s">
        <v>1143</v>
      </c>
      <c r="C1204" s="423"/>
      <c r="D1204" s="58" t="s">
        <v>672</v>
      </c>
      <c r="E1204" s="422" t="s">
        <v>1144</v>
      </c>
      <c r="F1204" s="424"/>
      <c r="G1204" s="424"/>
      <c r="H1204" s="424"/>
      <c r="I1204" s="423"/>
    </row>
    <row r="1205" spans="1:9">
      <c r="A1205" s="58" t="s">
        <v>674</v>
      </c>
      <c r="B1205" s="422" t="s">
        <v>14</v>
      </c>
      <c r="C1205" s="423"/>
      <c r="D1205" s="58" t="s">
        <v>675</v>
      </c>
      <c r="E1205" s="422" t="s">
        <v>676</v>
      </c>
      <c r="F1205" s="424"/>
      <c r="G1205" s="424"/>
      <c r="H1205" s="424"/>
      <c r="I1205" s="423"/>
    </row>
    <row r="1206" spans="1:9">
      <c r="A1206" s="58" t="s">
        <v>677</v>
      </c>
      <c r="B1206" s="422" t="s">
        <v>678</v>
      </c>
      <c r="C1206" s="423"/>
      <c r="D1206" s="58" t="s">
        <v>679</v>
      </c>
      <c r="E1206" s="422" t="s">
        <v>680</v>
      </c>
      <c r="F1206" s="424"/>
      <c r="G1206" s="424"/>
      <c r="H1206" s="424"/>
      <c r="I1206" s="423"/>
    </row>
    <row r="1207" spans="1:9">
      <c r="A1207" s="15"/>
      <c r="B1207" s="15"/>
      <c r="C1207" s="15"/>
      <c r="D1207" s="15"/>
      <c r="E1207" s="15"/>
      <c r="F1207" s="59"/>
      <c r="G1207" s="59"/>
      <c r="H1207" s="15"/>
      <c r="I1207" s="59"/>
    </row>
    <row r="1208" spans="1:9" ht="13.95" customHeight="1">
      <c r="A1208" s="60" t="s">
        <v>681</v>
      </c>
      <c r="B1208" s="60" t="s">
        <v>114</v>
      </c>
      <c r="C1208" s="60" t="s">
        <v>56</v>
      </c>
      <c r="D1208" s="60" t="s">
        <v>682</v>
      </c>
      <c r="E1208" s="60" t="s">
        <v>683</v>
      </c>
      <c r="F1208" s="61" t="s">
        <v>817</v>
      </c>
      <c r="G1208" s="61" t="s">
        <v>818</v>
      </c>
      <c r="H1208" s="60" t="s">
        <v>686</v>
      </c>
      <c r="I1208" s="61" t="s">
        <v>687</v>
      </c>
    </row>
    <row r="1209" spans="1:9">
      <c r="A1209" s="425" t="s">
        <v>688</v>
      </c>
      <c r="B1209" s="426"/>
      <c r="C1209" s="426"/>
      <c r="D1209" s="426"/>
      <c r="E1209" s="426"/>
      <c r="F1209" s="426"/>
      <c r="G1209" s="426"/>
      <c r="H1209" s="426"/>
      <c r="I1209" s="427"/>
    </row>
    <row r="1210" spans="1:9" ht="36" customHeight="1">
      <c r="A1210" s="62">
        <v>1</v>
      </c>
      <c r="B1210" s="63" t="s">
        <v>1145</v>
      </c>
      <c r="C1210" s="62" t="s">
        <v>14</v>
      </c>
      <c r="D1210" s="109">
        <v>1</v>
      </c>
      <c r="E1210" s="65">
        <v>34500</v>
      </c>
      <c r="F1210" s="66">
        <v>0.03</v>
      </c>
      <c r="G1210" s="67">
        <v>1.03</v>
      </c>
      <c r="H1210" s="65">
        <v>35535</v>
      </c>
      <c r="I1210" s="63"/>
    </row>
    <row r="1211" spans="1:9" ht="36" customHeight="1">
      <c r="A1211" s="68">
        <v>2</v>
      </c>
      <c r="B1211" s="69" t="s">
        <v>1146</v>
      </c>
      <c r="C1211" s="68" t="s">
        <v>73</v>
      </c>
      <c r="D1211" s="110">
        <v>0.04</v>
      </c>
      <c r="E1211" s="71">
        <v>8500</v>
      </c>
      <c r="F1211" s="72">
        <v>0</v>
      </c>
      <c r="G1211" s="73">
        <v>0.04</v>
      </c>
      <c r="H1211" s="71">
        <v>340</v>
      </c>
      <c r="I1211" s="69"/>
    </row>
    <row r="1212" spans="1:9" ht="36" customHeight="1">
      <c r="A1212" s="62">
        <v>3</v>
      </c>
      <c r="B1212" s="63" t="s">
        <v>1147</v>
      </c>
      <c r="C1212" s="62" t="s">
        <v>17</v>
      </c>
      <c r="D1212" s="109">
        <v>0.1</v>
      </c>
      <c r="E1212" s="65">
        <v>75000</v>
      </c>
      <c r="F1212" s="66">
        <v>0.05</v>
      </c>
      <c r="G1212" s="67">
        <v>0.105</v>
      </c>
      <c r="H1212" s="65">
        <v>7875.0000000000009</v>
      </c>
      <c r="I1212" s="63"/>
    </row>
    <row r="1213" spans="1:9" ht="36" customHeight="1">
      <c r="A1213" s="68">
        <v>4</v>
      </c>
      <c r="B1213" s="69" t="s">
        <v>1148</v>
      </c>
      <c r="C1213" s="68" t="s">
        <v>17</v>
      </c>
      <c r="D1213" s="110">
        <v>0.12</v>
      </c>
      <c r="E1213" s="71">
        <v>55000</v>
      </c>
      <c r="F1213" s="72">
        <v>0.05</v>
      </c>
      <c r="G1213" s="73">
        <v>0.126</v>
      </c>
      <c r="H1213" s="71">
        <v>6930</v>
      </c>
      <c r="I1213" s="69"/>
    </row>
    <row r="1214" spans="1:9" ht="36" customHeight="1">
      <c r="A1214" s="62">
        <v>5</v>
      </c>
      <c r="B1214" s="63" t="s">
        <v>1149</v>
      </c>
      <c r="C1214" s="62" t="s">
        <v>73</v>
      </c>
      <c r="D1214" s="109">
        <v>0.8</v>
      </c>
      <c r="E1214" s="65">
        <v>1200</v>
      </c>
      <c r="F1214" s="66">
        <v>0.05</v>
      </c>
      <c r="G1214" s="67">
        <v>0.84000000000000008</v>
      </c>
      <c r="H1214" s="65">
        <v>1008</v>
      </c>
      <c r="I1214" s="63"/>
    </row>
    <row r="1215" spans="1:9">
      <c r="A1215" s="398" t="s">
        <v>181</v>
      </c>
      <c r="B1215" s="399"/>
      <c r="C1215" s="399"/>
      <c r="D1215" s="399"/>
      <c r="E1215" s="399"/>
      <c r="F1215" s="399"/>
      <c r="G1215" s="400"/>
      <c r="H1215" s="74">
        <v>51688</v>
      </c>
      <c r="I1215" s="75"/>
    </row>
    <row r="1216" spans="1:9">
      <c r="A1216" s="428" t="s">
        <v>694</v>
      </c>
      <c r="B1216" s="429"/>
      <c r="C1216" s="429"/>
      <c r="D1216" s="429"/>
      <c r="E1216" s="429"/>
      <c r="F1216" s="429"/>
      <c r="G1216" s="429"/>
      <c r="H1216" s="429"/>
      <c r="I1216" s="430"/>
    </row>
    <row r="1217" spans="1:9">
      <c r="A1217" s="76" t="s">
        <v>681</v>
      </c>
      <c r="B1217" s="76" t="s">
        <v>695</v>
      </c>
      <c r="C1217" s="76" t="s">
        <v>696</v>
      </c>
      <c r="D1217" s="76" t="s">
        <v>826</v>
      </c>
      <c r="E1217" s="76" t="s">
        <v>827</v>
      </c>
      <c r="F1217" s="77" t="s">
        <v>828</v>
      </c>
      <c r="G1217" s="77" t="s">
        <v>700</v>
      </c>
      <c r="H1217" s="76" t="s">
        <v>686</v>
      </c>
      <c r="I1217" s="77" t="s">
        <v>829</v>
      </c>
    </row>
    <row r="1218" spans="1:9" ht="30" customHeight="1">
      <c r="A1218" s="78">
        <v>1</v>
      </c>
      <c r="B1218" s="79" t="s">
        <v>1150</v>
      </c>
      <c r="C1218" s="80"/>
      <c r="D1218" s="81" t="s">
        <v>1151</v>
      </c>
      <c r="E1218" s="82">
        <v>110000</v>
      </c>
      <c r="F1218" s="83">
        <v>13750</v>
      </c>
      <c r="G1218" s="111">
        <v>0.22900000000000001</v>
      </c>
      <c r="H1218" s="82">
        <v>3148.75</v>
      </c>
      <c r="I1218" s="85" t="s">
        <v>832</v>
      </c>
    </row>
    <row r="1219" spans="1:9" ht="30" customHeight="1">
      <c r="A1219" s="68">
        <v>2</v>
      </c>
      <c r="B1219" s="69" t="s">
        <v>1152</v>
      </c>
      <c r="C1219" s="86"/>
      <c r="D1219" s="87" t="s">
        <v>1153</v>
      </c>
      <c r="E1219" s="71">
        <v>68000</v>
      </c>
      <c r="F1219" s="88">
        <v>8500</v>
      </c>
      <c r="G1219" s="112">
        <v>0.32</v>
      </c>
      <c r="H1219" s="71">
        <v>2720</v>
      </c>
      <c r="I1219" s="90" t="s">
        <v>832</v>
      </c>
    </row>
    <row r="1220" spans="1:9" ht="30" customHeight="1">
      <c r="A1220" s="78">
        <v>3</v>
      </c>
      <c r="B1220" s="79" t="s">
        <v>1154</v>
      </c>
      <c r="C1220" s="80"/>
      <c r="D1220" s="81" t="s">
        <v>913</v>
      </c>
      <c r="E1220" s="82">
        <v>180000</v>
      </c>
      <c r="F1220" s="83">
        <v>22500</v>
      </c>
      <c r="G1220" s="111">
        <v>0.15</v>
      </c>
      <c r="H1220" s="82">
        <v>3375</v>
      </c>
      <c r="I1220" s="85" t="s">
        <v>832</v>
      </c>
    </row>
    <row r="1221" spans="1:9">
      <c r="A1221" s="398" t="s">
        <v>182</v>
      </c>
      <c r="B1221" s="399"/>
      <c r="C1221" s="399"/>
      <c r="D1221" s="399"/>
      <c r="E1221" s="399"/>
      <c r="F1221" s="399"/>
      <c r="G1221" s="400"/>
      <c r="H1221" s="74">
        <v>9243.75</v>
      </c>
      <c r="I1221" s="75"/>
    </row>
    <row r="1222" spans="1:9">
      <c r="A1222" s="416" t="s">
        <v>707</v>
      </c>
      <c r="B1222" s="417"/>
      <c r="C1222" s="417"/>
      <c r="D1222" s="417"/>
      <c r="E1222" s="417"/>
      <c r="F1222" s="417"/>
      <c r="G1222" s="417"/>
      <c r="H1222" s="417"/>
      <c r="I1222" s="418"/>
    </row>
    <row r="1223" spans="1:9">
      <c r="A1223" s="91" t="s">
        <v>681</v>
      </c>
      <c r="B1223" s="91" t="s">
        <v>183</v>
      </c>
      <c r="C1223" s="91" t="s">
        <v>696</v>
      </c>
      <c r="D1223" s="91" t="s">
        <v>700</v>
      </c>
      <c r="E1223" s="91" t="s">
        <v>709</v>
      </c>
      <c r="F1223" s="92" t="s">
        <v>696</v>
      </c>
      <c r="G1223" s="92" t="s">
        <v>696</v>
      </c>
      <c r="H1223" s="91" t="s">
        <v>686</v>
      </c>
      <c r="I1223" s="92" t="s">
        <v>829</v>
      </c>
    </row>
    <row r="1224" spans="1:9" ht="24" customHeight="1">
      <c r="A1224" s="93">
        <v>1</v>
      </c>
      <c r="B1224" s="94" t="s">
        <v>1155</v>
      </c>
      <c r="C1224" s="95"/>
      <c r="D1224" s="115">
        <v>0.22900000000000001</v>
      </c>
      <c r="E1224" s="97">
        <v>7000</v>
      </c>
      <c r="F1224" s="94"/>
      <c r="G1224" s="94"/>
      <c r="H1224" s="97">
        <v>1603</v>
      </c>
      <c r="I1224" s="98" t="s">
        <v>835</v>
      </c>
    </row>
    <row r="1225" spans="1:9" ht="24" customHeight="1">
      <c r="A1225" s="68">
        <v>2</v>
      </c>
      <c r="B1225" s="69" t="s">
        <v>1156</v>
      </c>
      <c r="C1225" s="86"/>
      <c r="D1225" s="70">
        <v>0.22900000000000001</v>
      </c>
      <c r="E1225" s="71">
        <v>5500</v>
      </c>
      <c r="F1225" s="69"/>
      <c r="G1225" s="69"/>
      <c r="H1225" s="71">
        <v>1259.5</v>
      </c>
      <c r="I1225" s="90" t="s">
        <v>835</v>
      </c>
    </row>
    <row r="1226" spans="1:9" ht="24" customHeight="1">
      <c r="A1226" s="93">
        <v>3</v>
      </c>
      <c r="B1226" s="94" t="s">
        <v>1157</v>
      </c>
      <c r="C1226" s="95"/>
      <c r="D1226" s="115">
        <v>0.22900000000000001</v>
      </c>
      <c r="E1226" s="97">
        <v>55000</v>
      </c>
      <c r="F1226" s="94"/>
      <c r="G1226" s="94"/>
      <c r="H1226" s="97">
        <v>12595</v>
      </c>
      <c r="I1226" s="98" t="s">
        <v>835</v>
      </c>
    </row>
    <row r="1227" spans="1:9" ht="24" customHeight="1">
      <c r="A1227" s="68">
        <v>4</v>
      </c>
      <c r="B1227" s="69" t="s">
        <v>1158</v>
      </c>
      <c r="C1227" s="86"/>
      <c r="D1227" s="70">
        <v>0.32</v>
      </c>
      <c r="E1227" s="71">
        <v>3500</v>
      </c>
      <c r="F1227" s="69"/>
      <c r="G1227" s="69"/>
      <c r="H1227" s="71">
        <v>1120</v>
      </c>
      <c r="I1227" s="90" t="s">
        <v>835</v>
      </c>
    </row>
    <row r="1228" spans="1:9">
      <c r="A1228" s="398" t="s">
        <v>714</v>
      </c>
      <c r="B1228" s="399"/>
      <c r="C1228" s="399"/>
      <c r="D1228" s="399"/>
      <c r="E1228" s="399"/>
      <c r="F1228" s="399"/>
      <c r="G1228" s="400"/>
      <c r="H1228" s="74">
        <v>16577.5</v>
      </c>
      <c r="I1228" s="75"/>
    </row>
    <row r="1229" spans="1:9">
      <c r="A1229" s="419" t="s">
        <v>715</v>
      </c>
      <c r="B1229" s="420"/>
      <c r="C1229" s="420"/>
      <c r="D1229" s="420"/>
      <c r="E1229" s="420"/>
      <c r="F1229" s="420"/>
      <c r="G1229" s="420"/>
      <c r="H1229" s="420"/>
      <c r="I1229" s="421"/>
    </row>
    <row r="1230" spans="1:9" ht="24" customHeight="1">
      <c r="A1230" s="100"/>
      <c r="B1230" s="404" t="s">
        <v>716</v>
      </c>
      <c r="C1230" s="405"/>
      <c r="D1230" s="406"/>
      <c r="E1230" s="407" t="s">
        <v>1010</v>
      </c>
      <c r="F1230" s="408"/>
      <c r="G1230" s="408"/>
      <c r="H1230" s="408"/>
      <c r="I1230" s="409"/>
    </row>
    <row r="1231" spans="1:9" ht="24" customHeight="1">
      <c r="A1231" s="100"/>
      <c r="B1231" s="404" t="s">
        <v>718</v>
      </c>
      <c r="C1231" s="405"/>
      <c r="D1231" s="406"/>
      <c r="E1231" s="407" t="s">
        <v>1011</v>
      </c>
      <c r="F1231" s="408"/>
      <c r="G1231" s="408"/>
      <c r="H1231" s="408"/>
      <c r="I1231" s="409"/>
    </row>
    <row r="1232" spans="1:9" ht="24" customHeight="1">
      <c r="A1232" s="100"/>
      <c r="B1232" s="404" t="s">
        <v>720</v>
      </c>
      <c r="C1232" s="405"/>
      <c r="D1232" s="406"/>
      <c r="E1232" s="407" t="s">
        <v>1012</v>
      </c>
      <c r="F1232" s="408"/>
      <c r="G1232" s="408"/>
      <c r="H1232" s="408"/>
      <c r="I1232" s="409"/>
    </row>
    <row r="1233" spans="1:9" ht="24" customHeight="1">
      <c r="A1233" s="100"/>
      <c r="B1233" s="404" t="s">
        <v>722</v>
      </c>
      <c r="C1233" s="405"/>
      <c r="D1233" s="406"/>
      <c r="E1233" s="407" t="s">
        <v>1159</v>
      </c>
      <c r="F1233" s="408"/>
      <c r="G1233" s="408"/>
      <c r="H1233" s="408"/>
      <c r="I1233" s="409"/>
    </row>
    <row r="1234" spans="1:9" ht="24" customHeight="1">
      <c r="A1234" s="100"/>
      <c r="B1234" s="404" t="s">
        <v>839</v>
      </c>
      <c r="C1234" s="405"/>
      <c r="D1234" s="406"/>
      <c r="E1234" s="407" t="s">
        <v>1160</v>
      </c>
      <c r="F1234" s="408"/>
      <c r="G1234" s="408"/>
      <c r="H1234" s="408"/>
      <c r="I1234" s="409"/>
    </row>
    <row r="1235" spans="1:9" ht="24" customHeight="1">
      <c r="A1235" s="100"/>
      <c r="B1235" s="404" t="s">
        <v>935</v>
      </c>
      <c r="C1235" s="405"/>
      <c r="D1235" s="406"/>
      <c r="E1235" s="407" t="s">
        <v>1161</v>
      </c>
      <c r="F1235" s="408"/>
      <c r="G1235" s="408"/>
      <c r="H1235" s="408"/>
      <c r="I1235" s="409"/>
    </row>
    <row r="1236" spans="1:9">
      <c r="A1236" s="398" t="s">
        <v>728</v>
      </c>
      <c r="B1236" s="399"/>
      <c r="C1236" s="399"/>
      <c r="D1236" s="399"/>
      <c r="E1236" s="399"/>
      <c r="F1236" s="399"/>
      <c r="G1236" s="400"/>
      <c r="H1236" s="74">
        <v>2800</v>
      </c>
      <c r="I1236" s="75"/>
    </row>
    <row r="1237" spans="1:9">
      <c r="A1237" s="410" t="s">
        <v>729</v>
      </c>
      <c r="B1237" s="411"/>
      <c r="C1237" s="411"/>
      <c r="D1237" s="411"/>
      <c r="E1237" s="411"/>
      <c r="F1237" s="411"/>
      <c r="G1237" s="411"/>
      <c r="H1237" s="411"/>
      <c r="I1237" s="412"/>
    </row>
    <row r="1238" spans="1:9" ht="19.95" customHeight="1">
      <c r="A1238" s="413" t="s">
        <v>730</v>
      </c>
      <c r="B1238" s="414"/>
      <c r="C1238" s="414"/>
      <c r="D1238" s="414"/>
      <c r="E1238" s="414"/>
      <c r="F1238" s="415"/>
      <c r="G1238" s="101" t="s">
        <v>731</v>
      </c>
      <c r="H1238" s="102">
        <v>2409.2775000000001</v>
      </c>
      <c r="I1238" s="103"/>
    </row>
    <row r="1239" spans="1:9" ht="19.95" customHeight="1">
      <c r="A1239" s="413" t="s">
        <v>732</v>
      </c>
      <c r="B1239" s="414"/>
      <c r="C1239" s="414"/>
      <c r="D1239" s="414"/>
      <c r="E1239" s="414"/>
      <c r="F1239" s="415"/>
      <c r="G1239" s="101" t="s">
        <v>733</v>
      </c>
      <c r="H1239" s="102">
        <v>1606.1849999999999</v>
      </c>
      <c r="I1239" s="103"/>
    </row>
    <row r="1240" spans="1:9">
      <c r="A1240" s="398" t="s">
        <v>734</v>
      </c>
      <c r="B1240" s="399"/>
      <c r="C1240" s="399"/>
      <c r="D1240" s="399"/>
      <c r="E1240" s="399"/>
      <c r="F1240" s="399"/>
      <c r="G1240" s="400"/>
      <c r="H1240" s="74">
        <v>4015.4625000000001</v>
      </c>
      <c r="I1240" s="75"/>
    </row>
    <row r="1241" spans="1:9">
      <c r="A1241" s="15"/>
      <c r="B1241" s="15"/>
      <c r="C1241" s="15"/>
      <c r="D1241" s="15"/>
      <c r="E1241" s="15"/>
      <c r="F1241" s="59"/>
      <c r="G1241" s="59"/>
      <c r="H1241" s="15"/>
      <c r="I1241" s="59"/>
    </row>
    <row r="1242" spans="1:9">
      <c r="A1242" s="401" t="s">
        <v>181</v>
      </c>
      <c r="B1242" s="402"/>
      <c r="C1242" s="402"/>
      <c r="D1242" s="402"/>
      <c r="E1242" s="402"/>
      <c r="F1242" s="402"/>
      <c r="G1242" s="403"/>
      <c r="H1242" s="104">
        <v>51688</v>
      </c>
      <c r="I1242" s="105"/>
    </row>
    <row r="1243" spans="1:9">
      <c r="A1243" s="401" t="s">
        <v>182</v>
      </c>
      <c r="B1243" s="402"/>
      <c r="C1243" s="402"/>
      <c r="D1243" s="402"/>
      <c r="E1243" s="402"/>
      <c r="F1243" s="402"/>
      <c r="G1243" s="403"/>
      <c r="H1243" s="104">
        <v>9243.75</v>
      </c>
      <c r="I1243" s="105"/>
    </row>
    <row r="1244" spans="1:9">
      <c r="A1244" s="401" t="s">
        <v>714</v>
      </c>
      <c r="B1244" s="402"/>
      <c r="C1244" s="402"/>
      <c r="D1244" s="402"/>
      <c r="E1244" s="402"/>
      <c r="F1244" s="402"/>
      <c r="G1244" s="403"/>
      <c r="H1244" s="104">
        <v>16577.5</v>
      </c>
      <c r="I1244" s="105"/>
    </row>
    <row r="1245" spans="1:9">
      <c r="A1245" s="401" t="s">
        <v>728</v>
      </c>
      <c r="B1245" s="402"/>
      <c r="C1245" s="402"/>
      <c r="D1245" s="402"/>
      <c r="E1245" s="402"/>
      <c r="F1245" s="402"/>
      <c r="G1245" s="403"/>
      <c r="H1245" s="104">
        <v>2800</v>
      </c>
      <c r="I1245" s="105"/>
    </row>
    <row r="1246" spans="1:9">
      <c r="A1246" s="401" t="s">
        <v>734</v>
      </c>
      <c r="B1246" s="402"/>
      <c r="C1246" s="402"/>
      <c r="D1246" s="402"/>
      <c r="E1246" s="402"/>
      <c r="F1246" s="402"/>
      <c r="G1246" s="403"/>
      <c r="H1246" s="104">
        <v>4015.4625000000001</v>
      </c>
      <c r="I1246" s="105"/>
    </row>
    <row r="1247" spans="1:9" ht="38.4">
      <c r="A1247" s="380" t="s">
        <v>1073</v>
      </c>
      <c r="B1247" s="381"/>
      <c r="C1247" s="381"/>
      <c r="D1247" s="381"/>
      <c r="E1247" s="381"/>
      <c r="F1247" s="381"/>
      <c r="G1247" s="382"/>
      <c r="H1247" s="106">
        <v>-28201.482499999991</v>
      </c>
      <c r="I1247" s="98" t="s">
        <v>1162</v>
      </c>
    </row>
    <row r="1248" spans="1:9" ht="22.05" customHeight="1">
      <c r="A1248" s="369" t="s">
        <v>737</v>
      </c>
      <c r="B1248" s="370"/>
      <c r="C1248" s="370"/>
      <c r="D1248" s="370"/>
      <c r="E1248" s="370"/>
      <c r="F1248" s="370"/>
      <c r="G1248" s="371"/>
      <c r="H1248" s="107">
        <v>56123.23</v>
      </c>
      <c r="I1248" s="108" t="s">
        <v>14</v>
      </c>
    </row>
    <row r="1249" spans="1:9" ht="21.75" customHeight="1">
      <c r="A1249" s="369" t="s">
        <v>2171</v>
      </c>
      <c r="B1249" s="370"/>
      <c r="C1249" s="370"/>
      <c r="D1249" s="370"/>
      <c r="E1249" s="370"/>
      <c r="F1249" s="370"/>
      <c r="G1249" s="371"/>
      <c r="H1249" s="107">
        <v>76608</v>
      </c>
      <c r="I1249" s="108"/>
    </row>
    <row r="1250" spans="1:9">
      <c r="A1250" s="15"/>
      <c r="B1250" s="15"/>
      <c r="C1250" s="15"/>
      <c r="D1250" s="15"/>
      <c r="E1250" s="15"/>
      <c r="F1250" s="59"/>
      <c r="G1250" s="59"/>
      <c r="H1250" s="15"/>
      <c r="I1250" s="59"/>
    </row>
    <row r="1251" spans="1:9">
      <c r="A1251" s="383" t="s">
        <v>738</v>
      </c>
      <c r="B1251" s="384"/>
      <c r="C1251" s="384"/>
      <c r="D1251" s="384"/>
      <c r="E1251" s="384"/>
      <c r="F1251" s="384"/>
      <c r="G1251" s="384"/>
      <c r="H1251" s="384"/>
      <c r="I1251" s="385"/>
    </row>
    <row r="1252" spans="1:9" ht="130.05000000000001" customHeight="1">
      <c r="A1252" s="386" t="s">
        <v>1163</v>
      </c>
      <c r="B1252" s="387"/>
      <c r="C1252" s="387"/>
      <c r="D1252" s="387"/>
      <c r="E1252" s="387"/>
      <c r="F1252" s="387"/>
      <c r="G1252" s="387"/>
      <c r="H1252" s="387"/>
      <c r="I1252" s="388"/>
    </row>
    <row r="1253" spans="1:9">
      <c r="A1253" s="389"/>
      <c r="B1253" s="390"/>
      <c r="C1253" s="390"/>
      <c r="D1253" s="390"/>
      <c r="E1253" s="390"/>
      <c r="F1253" s="390"/>
      <c r="G1253" s="390"/>
      <c r="H1253" s="390"/>
      <c r="I1253" s="391"/>
    </row>
    <row r="1254" spans="1:9">
      <c r="A1254" s="389"/>
      <c r="B1254" s="390"/>
      <c r="C1254" s="390"/>
      <c r="D1254" s="390"/>
      <c r="E1254" s="390"/>
      <c r="F1254" s="390"/>
      <c r="G1254" s="390"/>
      <c r="H1254" s="390"/>
      <c r="I1254" s="391"/>
    </row>
    <row r="1255" spans="1:9">
      <c r="A1255" s="389"/>
      <c r="B1255" s="390"/>
      <c r="C1255" s="390"/>
      <c r="D1255" s="390"/>
      <c r="E1255" s="390"/>
      <c r="F1255" s="390"/>
      <c r="G1255" s="390"/>
      <c r="H1255" s="390"/>
      <c r="I1255" s="391"/>
    </row>
    <row r="1256" spans="1:9">
      <c r="A1256" s="389"/>
      <c r="B1256" s="390"/>
      <c r="C1256" s="390"/>
      <c r="D1256" s="390"/>
      <c r="E1256" s="390"/>
      <c r="F1256" s="390"/>
      <c r="G1256" s="390"/>
      <c r="H1256" s="390"/>
      <c r="I1256" s="391"/>
    </row>
    <row r="1257" spans="1:9">
      <c r="A1257" s="392"/>
      <c r="B1257" s="393"/>
      <c r="C1257" s="393"/>
      <c r="D1257" s="393"/>
      <c r="E1257" s="393"/>
      <c r="F1257" s="393"/>
      <c r="G1257" s="393"/>
      <c r="H1257" s="393"/>
      <c r="I1257" s="394"/>
    </row>
    <row r="1258" spans="1:9">
      <c r="A1258" s="15"/>
      <c r="B1258" s="15"/>
      <c r="C1258" s="15"/>
      <c r="D1258" s="15"/>
      <c r="E1258" s="15"/>
      <c r="F1258" s="59"/>
      <c r="G1258" s="59"/>
      <c r="H1258" s="15"/>
      <c r="I1258" s="59"/>
    </row>
    <row r="1259" spans="1:9" ht="28.05" customHeight="1">
      <c r="A1259" s="395" t="s">
        <v>844</v>
      </c>
      <c r="B1259" s="396"/>
      <c r="C1259" s="396"/>
      <c r="D1259" s="396"/>
      <c r="E1259" s="396"/>
      <c r="F1259" s="396"/>
      <c r="G1259" s="396"/>
      <c r="H1259" s="396"/>
      <c r="I1259" s="397"/>
    </row>
    <row r="1262" spans="1:9" ht="22.05" customHeight="1">
      <c r="A1262" s="436" t="s">
        <v>667</v>
      </c>
      <c r="B1262" s="437"/>
      <c r="C1262" s="437"/>
      <c r="D1262" s="437"/>
      <c r="E1262" s="437"/>
      <c r="F1262" s="437"/>
      <c r="G1262" s="437"/>
      <c r="H1262" s="437"/>
      <c r="I1262" s="438"/>
    </row>
    <row r="1263" spans="1:9">
      <c r="A1263" s="431" t="s">
        <v>668</v>
      </c>
      <c r="B1263" s="432"/>
      <c r="C1263" s="433" t="s">
        <v>669</v>
      </c>
      <c r="D1263" s="434"/>
      <c r="E1263" s="434"/>
      <c r="F1263" s="434"/>
      <c r="G1263" s="434"/>
      <c r="H1263" s="434"/>
      <c r="I1263" s="435"/>
    </row>
    <row r="1264" spans="1:9">
      <c r="A1264" s="58" t="s">
        <v>670</v>
      </c>
      <c r="B1264" s="422" t="s">
        <v>1164</v>
      </c>
      <c r="C1264" s="423"/>
      <c r="D1264" s="58" t="s">
        <v>672</v>
      </c>
      <c r="E1264" s="422" t="s">
        <v>1165</v>
      </c>
      <c r="F1264" s="424"/>
      <c r="G1264" s="424"/>
      <c r="H1264" s="424"/>
      <c r="I1264" s="423"/>
    </row>
    <row r="1265" spans="1:9">
      <c r="A1265" s="58" t="s">
        <v>674</v>
      </c>
      <c r="B1265" s="422" t="s">
        <v>14</v>
      </c>
      <c r="C1265" s="423"/>
      <c r="D1265" s="58" t="s">
        <v>675</v>
      </c>
      <c r="E1265" s="422" t="s">
        <v>676</v>
      </c>
      <c r="F1265" s="424"/>
      <c r="G1265" s="424"/>
      <c r="H1265" s="424"/>
      <c r="I1265" s="423"/>
    </row>
    <row r="1266" spans="1:9">
      <c r="A1266" s="58" t="s">
        <v>677</v>
      </c>
      <c r="B1266" s="422" t="s">
        <v>678</v>
      </c>
      <c r="C1266" s="423"/>
      <c r="D1266" s="58" t="s">
        <v>679</v>
      </c>
      <c r="E1266" s="422" t="s">
        <v>680</v>
      </c>
      <c r="F1266" s="424"/>
      <c r="G1266" s="424"/>
      <c r="H1266" s="424"/>
      <c r="I1266" s="423"/>
    </row>
    <row r="1267" spans="1:9">
      <c r="A1267" s="15"/>
      <c r="B1267" s="15"/>
      <c r="C1267" s="15"/>
      <c r="D1267" s="15"/>
      <c r="E1267" s="15"/>
      <c r="F1267" s="59"/>
      <c r="G1267" s="59"/>
      <c r="H1267" s="15"/>
      <c r="I1267" s="59"/>
    </row>
    <row r="1268" spans="1:9" ht="13.95" customHeight="1">
      <c r="A1268" s="60" t="s">
        <v>681</v>
      </c>
      <c r="B1268" s="60" t="s">
        <v>114</v>
      </c>
      <c r="C1268" s="60" t="s">
        <v>56</v>
      </c>
      <c r="D1268" s="60" t="s">
        <v>682</v>
      </c>
      <c r="E1268" s="60" t="s">
        <v>683</v>
      </c>
      <c r="F1268" s="61" t="s">
        <v>817</v>
      </c>
      <c r="G1268" s="61" t="s">
        <v>818</v>
      </c>
      <c r="H1268" s="60" t="s">
        <v>686</v>
      </c>
      <c r="I1268" s="61" t="s">
        <v>687</v>
      </c>
    </row>
    <row r="1269" spans="1:9">
      <c r="A1269" s="425" t="s">
        <v>688</v>
      </c>
      <c r="B1269" s="426"/>
      <c r="C1269" s="426"/>
      <c r="D1269" s="426"/>
      <c r="E1269" s="426"/>
      <c r="F1269" s="426"/>
      <c r="G1269" s="426"/>
      <c r="H1269" s="426"/>
      <c r="I1269" s="427"/>
    </row>
    <row r="1270" spans="1:9" ht="36" customHeight="1">
      <c r="A1270" s="62">
        <v>1</v>
      </c>
      <c r="B1270" s="63" t="s">
        <v>1166</v>
      </c>
      <c r="C1270" s="62" t="s">
        <v>14</v>
      </c>
      <c r="D1270" s="109">
        <v>1</v>
      </c>
      <c r="E1270" s="65">
        <v>50000</v>
      </c>
      <c r="F1270" s="66">
        <v>0.03</v>
      </c>
      <c r="G1270" s="67">
        <v>1.03</v>
      </c>
      <c r="H1270" s="65">
        <v>51500</v>
      </c>
      <c r="I1270" s="63"/>
    </row>
    <row r="1271" spans="1:9" ht="36" customHeight="1">
      <c r="A1271" s="68">
        <v>2</v>
      </c>
      <c r="B1271" s="69" t="s">
        <v>1167</v>
      </c>
      <c r="C1271" s="68" t="s">
        <v>73</v>
      </c>
      <c r="D1271" s="110">
        <v>0.05</v>
      </c>
      <c r="E1271" s="71">
        <v>8500</v>
      </c>
      <c r="F1271" s="72">
        <v>0</v>
      </c>
      <c r="G1271" s="73">
        <v>0.05</v>
      </c>
      <c r="H1271" s="71">
        <v>425</v>
      </c>
      <c r="I1271" s="69"/>
    </row>
    <row r="1272" spans="1:9" ht="36" customHeight="1">
      <c r="A1272" s="62">
        <v>3</v>
      </c>
      <c r="B1272" s="63" t="s">
        <v>1168</v>
      </c>
      <c r="C1272" s="62" t="s">
        <v>17</v>
      </c>
      <c r="D1272" s="109">
        <v>0.14000000000000001</v>
      </c>
      <c r="E1272" s="65">
        <v>52000</v>
      </c>
      <c r="F1272" s="66">
        <v>0.05</v>
      </c>
      <c r="G1272" s="67">
        <v>0.14699999999999999</v>
      </c>
      <c r="H1272" s="65">
        <v>7644.0000000000009</v>
      </c>
      <c r="I1272" s="63"/>
    </row>
    <row r="1273" spans="1:9" ht="36" customHeight="1">
      <c r="A1273" s="68">
        <v>4</v>
      </c>
      <c r="B1273" s="69" t="s">
        <v>1169</v>
      </c>
      <c r="C1273" s="68" t="s">
        <v>17</v>
      </c>
      <c r="D1273" s="110">
        <v>0.16</v>
      </c>
      <c r="E1273" s="71">
        <v>12000</v>
      </c>
      <c r="F1273" s="72">
        <v>0.05</v>
      </c>
      <c r="G1273" s="73">
        <v>0.16800000000000001</v>
      </c>
      <c r="H1273" s="71">
        <v>2016</v>
      </c>
      <c r="I1273" s="69"/>
    </row>
    <row r="1274" spans="1:9" ht="36" customHeight="1">
      <c r="A1274" s="62">
        <v>5</v>
      </c>
      <c r="B1274" s="63" t="s">
        <v>1170</v>
      </c>
      <c r="C1274" s="62" t="s">
        <v>73</v>
      </c>
      <c r="D1274" s="109">
        <v>1</v>
      </c>
      <c r="E1274" s="65">
        <v>1200</v>
      </c>
      <c r="F1274" s="66">
        <v>0.05</v>
      </c>
      <c r="G1274" s="67">
        <v>1.05</v>
      </c>
      <c r="H1274" s="65">
        <v>1260</v>
      </c>
      <c r="I1274" s="63"/>
    </row>
    <row r="1275" spans="1:9">
      <c r="A1275" s="398" t="s">
        <v>181</v>
      </c>
      <c r="B1275" s="399"/>
      <c r="C1275" s="399"/>
      <c r="D1275" s="399"/>
      <c r="E1275" s="399"/>
      <c r="F1275" s="399"/>
      <c r="G1275" s="400"/>
      <c r="H1275" s="74">
        <v>62845</v>
      </c>
      <c r="I1275" s="75"/>
    </row>
    <row r="1276" spans="1:9">
      <c r="A1276" s="428" t="s">
        <v>694</v>
      </c>
      <c r="B1276" s="429"/>
      <c r="C1276" s="429"/>
      <c r="D1276" s="429"/>
      <c r="E1276" s="429"/>
      <c r="F1276" s="429"/>
      <c r="G1276" s="429"/>
      <c r="H1276" s="429"/>
      <c r="I1276" s="430"/>
    </row>
    <row r="1277" spans="1:9">
      <c r="A1277" s="76" t="s">
        <v>681</v>
      </c>
      <c r="B1277" s="76" t="s">
        <v>695</v>
      </c>
      <c r="C1277" s="76" t="s">
        <v>696</v>
      </c>
      <c r="D1277" s="76" t="s">
        <v>826</v>
      </c>
      <c r="E1277" s="76" t="s">
        <v>827</v>
      </c>
      <c r="F1277" s="77" t="s">
        <v>828</v>
      </c>
      <c r="G1277" s="77" t="s">
        <v>700</v>
      </c>
      <c r="H1277" s="76" t="s">
        <v>686</v>
      </c>
      <c r="I1277" s="77" t="s">
        <v>829</v>
      </c>
    </row>
    <row r="1278" spans="1:9" ht="30" customHeight="1">
      <c r="A1278" s="78">
        <v>1</v>
      </c>
      <c r="B1278" s="79" t="s">
        <v>1171</v>
      </c>
      <c r="C1278" s="80"/>
      <c r="D1278" s="81" t="s">
        <v>1172</v>
      </c>
      <c r="E1278" s="82">
        <v>110000</v>
      </c>
      <c r="F1278" s="83">
        <v>13750</v>
      </c>
      <c r="G1278" s="111">
        <v>0.28599999999999998</v>
      </c>
      <c r="H1278" s="82">
        <v>3932.5</v>
      </c>
      <c r="I1278" s="85" t="s">
        <v>832</v>
      </c>
    </row>
    <row r="1279" spans="1:9" ht="30" customHeight="1">
      <c r="A1279" s="68">
        <v>2</v>
      </c>
      <c r="B1279" s="69" t="s">
        <v>1173</v>
      </c>
      <c r="C1279" s="86"/>
      <c r="D1279" s="87" t="s">
        <v>911</v>
      </c>
      <c r="E1279" s="71">
        <v>68000</v>
      </c>
      <c r="F1279" s="88">
        <v>8500</v>
      </c>
      <c r="G1279" s="112">
        <v>0.4</v>
      </c>
      <c r="H1279" s="71">
        <v>3400</v>
      </c>
      <c r="I1279" s="90" t="s">
        <v>832</v>
      </c>
    </row>
    <row r="1280" spans="1:9" ht="30" customHeight="1">
      <c r="A1280" s="78">
        <v>3</v>
      </c>
      <c r="B1280" s="79" t="s">
        <v>1174</v>
      </c>
      <c r="C1280" s="80"/>
      <c r="D1280" s="81" t="s">
        <v>913</v>
      </c>
      <c r="E1280" s="82">
        <v>180000</v>
      </c>
      <c r="F1280" s="83">
        <v>22500</v>
      </c>
      <c r="G1280" s="111">
        <v>0.2</v>
      </c>
      <c r="H1280" s="82">
        <v>4500</v>
      </c>
      <c r="I1280" s="85" t="s">
        <v>832</v>
      </c>
    </row>
    <row r="1281" spans="1:9">
      <c r="A1281" s="398" t="s">
        <v>182</v>
      </c>
      <c r="B1281" s="399"/>
      <c r="C1281" s="399"/>
      <c r="D1281" s="399"/>
      <c r="E1281" s="399"/>
      <c r="F1281" s="399"/>
      <c r="G1281" s="400"/>
      <c r="H1281" s="74">
        <v>11832.5</v>
      </c>
      <c r="I1281" s="75"/>
    </row>
    <row r="1282" spans="1:9">
      <c r="A1282" s="416" t="s">
        <v>707</v>
      </c>
      <c r="B1282" s="417"/>
      <c r="C1282" s="417"/>
      <c r="D1282" s="417"/>
      <c r="E1282" s="417"/>
      <c r="F1282" s="417"/>
      <c r="G1282" s="417"/>
      <c r="H1282" s="417"/>
      <c r="I1282" s="418"/>
    </row>
    <row r="1283" spans="1:9">
      <c r="A1283" s="91" t="s">
        <v>681</v>
      </c>
      <c r="B1283" s="91" t="s">
        <v>183</v>
      </c>
      <c r="C1283" s="91" t="s">
        <v>696</v>
      </c>
      <c r="D1283" s="91" t="s">
        <v>700</v>
      </c>
      <c r="E1283" s="91" t="s">
        <v>709</v>
      </c>
      <c r="F1283" s="92" t="s">
        <v>696</v>
      </c>
      <c r="G1283" s="92" t="s">
        <v>696</v>
      </c>
      <c r="H1283" s="91" t="s">
        <v>686</v>
      </c>
      <c r="I1283" s="92" t="s">
        <v>829</v>
      </c>
    </row>
    <row r="1284" spans="1:9" ht="24" customHeight="1">
      <c r="A1284" s="93">
        <v>1</v>
      </c>
      <c r="B1284" s="94" t="s">
        <v>1175</v>
      </c>
      <c r="C1284" s="95"/>
      <c r="D1284" s="115">
        <v>0.28599999999999998</v>
      </c>
      <c r="E1284" s="97">
        <v>8000</v>
      </c>
      <c r="F1284" s="94"/>
      <c r="G1284" s="94"/>
      <c r="H1284" s="97">
        <v>2288</v>
      </c>
      <c r="I1284" s="98" t="s">
        <v>835</v>
      </c>
    </row>
    <row r="1285" spans="1:9" ht="24" customHeight="1">
      <c r="A1285" s="68">
        <v>2</v>
      </c>
      <c r="B1285" s="69" t="s">
        <v>1176</v>
      </c>
      <c r="C1285" s="86"/>
      <c r="D1285" s="70">
        <v>0.28599999999999998</v>
      </c>
      <c r="E1285" s="71">
        <v>6500</v>
      </c>
      <c r="F1285" s="69"/>
      <c r="G1285" s="69"/>
      <c r="H1285" s="71">
        <v>1859</v>
      </c>
      <c r="I1285" s="90" t="s">
        <v>835</v>
      </c>
    </row>
    <row r="1286" spans="1:9" ht="24" customHeight="1">
      <c r="A1286" s="93">
        <v>3</v>
      </c>
      <c r="B1286" s="94" t="s">
        <v>1177</v>
      </c>
      <c r="C1286" s="95"/>
      <c r="D1286" s="115">
        <v>0.28599999999999998</v>
      </c>
      <c r="E1286" s="97">
        <v>55000</v>
      </c>
      <c r="F1286" s="94"/>
      <c r="G1286" s="94"/>
      <c r="H1286" s="97">
        <v>15730</v>
      </c>
      <c r="I1286" s="98" t="s">
        <v>835</v>
      </c>
    </row>
    <row r="1287" spans="1:9" ht="24" customHeight="1">
      <c r="A1287" s="68">
        <v>4</v>
      </c>
      <c r="B1287" s="69" t="s">
        <v>755</v>
      </c>
      <c r="C1287" s="86"/>
      <c r="D1287" s="70">
        <v>0.4</v>
      </c>
      <c r="E1287" s="71">
        <v>3500</v>
      </c>
      <c r="F1287" s="69"/>
      <c r="G1287" s="69"/>
      <c r="H1287" s="71">
        <v>1400</v>
      </c>
      <c r="I1287" s="90" t="s">
        <v>835</v>
      </c>
    </row>
    <row r="1288" spans="1:9">
      <c r="A1288" s="398" t="s">
        <v>714</v>
      </c>
      <c r="B1288" s="399"/>
      <c r="C1288" s="399"/>
      <c r="D1288" s="399"/>
      <c r="E1288" s="399"/>
      <c r="F1288" s="399"/>
      <c r="G1288" s="400"/>
      <c r="H1288" s="74">
        <v>21277</v>
      </c>
      <c r="I1288" s="75"/>
    </row>
    <row r="1289" spans="1:9">
      <c r="A1289" s="419" t="s">
        <v>715</v>
      </c>
      <c r="B1289" s="420"/>
      <c r="C1289" s="420"/>
      <c r="D1289" s="420"/>
      <c r="E1289" s="420"/>
      <c r="F1289" s="420"/>
      <c r="G1289" s="420"/>
      <c r="H1289" s="420"/>
      <c r="I1289" s="421"/>
    </row>
    <row r="1290" spans="1:9" ht="24" customHeight="1">
      <c r="A1290" s="100"/>
      <c r="B1290" s="404" t="s">
        <v>716</v>
      </c>
      <c r="C1290" s="405"/>
      <c r="D1290" s="406"/>
      <c r="E1290" s="407" t="s">
        <v>1010</v>
      </c>
      <c r="F1290" s="408"/>
      <c r="G1290" s="408"/>
      <c r="H1290" s="408"/>
      <c r="I1290" s="409"/>
    </row>
    <row r="1291" spans="1:9" ht="24" customHeight="1">
      <c r="A1291" s="100"/>
      <c r="B1291" s="404" t="s">
        <v>718</v>
      </c>
      <c r="C1291" s="405"/>
      <c r="D1291" s="406"/>
      <c r="E1291" s="407" t="s">
        <v>1011</v>
      </c>
      <c r="F1291" s="408"/>
      <c r="G1291" s="408"/>
      <c r="H1291" s="408"/>
      <c r="I1291" s="409"/>
    </row>
    <row r="1292" spans="1:9" ht="24" customHeight="1">
      <c r="A1292" s="100"/>
      <c r="B1292" s="404" t="s">
        <v>720</v>
      </c>
      <c r="C1292" s="405"/>
      <c r="D1292" s="406"/>
      <c r="E1292" s="407" t="s">
        <v>1012</v>
      </c>
      <c r="F1292" s="408"/>
      <c r="G1292" s="408"/>
      <c r="H1292" s="408"/>
      <c r="I1292" s="409"/>
    </row>
    <row r="1293" spans="1:9" ht="24" customHeight="1">
      <c r="A1293" s="100"/>
      <c r="B1293" s="404" t="s">
        <v>722</v>
      </c>
      <c r="C1293" s="405"/>
      <c r="D1293" s="406"/>
      <c r="E1293" s="407" t="s">
        <v>1159</v>
      </c>
      <c r="F1293" s="408"/>
      <c r="G1293" s="408"/>
      <c r="H1293" s="408"/>
      <c r="I1293" s="409"/>
    </row>
    <row r="1294" spans="1:9" ht="24" customHeight="1">
      <c r="A1294" s="100"/>
      <c r="B1294" s="404" t="s">
        <v>839</v>
      </c>
      <c r="C1294" s="405"/>
      <c r="D1294" s="406"/>
      <c r="E1294" s="407" t="s">
        <v>840</v>
      </c>
      <c r="F1294" s="408"/>
      <c r="G1294" s="408"/>
      <c r="H1294" s="408"/>
      <c r="I1294" s="409"/>
    </row>
    <row r="1295" spans="1:9" ht="24" customHeight="1">
      <c r="A1295" s="100"/>
      <c r="B1295" s="404" t="s">
        <v>935</v>
      </c>
      <c r="C1295" s="405"/>
      <c r="D1295" s="406"/>
      <c r="E1295" s="407" t="s">
        <v>1161</v>
      </c>
      <c r="F1295" s="408"/>
      <c r="G1295" s="408"/>
      <c r="H1295" s="408"/>
      <c r="I1295" s="409"/>
    </row>
    <row r="1296" spans="1:9">
      <c r="A1296" s="398" t="s">
        <v>728</v>
      </c>
      <c r="B1296" s="399"/>
      <c r="C1296" s="399"/>
      <c r="D1296" s="399"/>
      <c r="E1296" s="399"/>
      <c r="F1296" s="399"/>
      <c r="G1296" s="400"/>
      <c r="H1296" s="74">
        <v>3500</v>
      </c>
      <c r="I1296" s="75"/>
    </row>
    <row r="1297" spans="1:9">
      <c r="A1297" s="410" t="s">
        <v>729</v>
      </c>
      <c r="B1297" s="411"/>
      <c r="C1297" s="411"/>
      <c r="D1297" s="411"/>
      <c r="E1297" s="411"/>
      <c r="F1297" s="411"/>
      <c r="G1297" s="411"/>
      <c r="H1297" s="411"/>
      <c r="I1297" s="412"/>
    </row>
    <row r="1298" spans="1:9" ht="19.95" customHeight="1">
      <c r="A1298" s="413" t="s">
        <v>730</v>
      </c>
      <c r="B1298" s="414"/>
      <c r="C1298" s="414"/>
      <c r="D1298" s="414"/>
      <c r="E1298" s="414"/>
      <c r="F1298" s="415"/>
      <c r="G1298" s="101" t="s">
        <v>731</v>
      </c>
      <c r="H1298" s="102">
        <v>2983.6350000000002</v>
      </c>
      <c r="I1298" s="103"/>
    </row>
    <row r="1299" spans="1:9" ht="19.95" customHeight="1">
      <c r="A1299" s="413" t="s">
        <v>732</v>
      </c>
      <c r="B1299" s="414"/>
      <c r="C1299" s="414"/>
      <c r="D1299" s="414"/>
      <c r="E1299" s="414"/>
      <c r="F1299" s="415"/>
      <c r="G1299" s="101" t="s">
        <v>733</v>
      </c>
      <c r="H1299" s="102">
        <v>1989.09</v>
      </c>
      <c r="I1299" s="103"/>
    </row>
    <row r="1300" spans="1:9">
      <c r="A1300" s="398" t="s">
        <v>734</v>
      </c>
      <c r="B1300" s="399"/>
      <c r="C1300" s="399"/>
      <c r="D1300" s="399"/>
      <c r="E1300" s="399"/>
      <c r="F1300" s="399"/>
      <c r="G1300" s="400"/>
      <c r="H1300" s="74">
        <v>4972.7250000000004</v>
      </c>
      <c r="I1300" s="75"/>
    </row>
    <row r="1301" spans="1:9">
      <c r="A1301" s="15"/>
      <c r="B1301" s="15"/>
      <c r="C1301" s="15"/>
      <c r="D1301" s="15"/>
      <c r="E1301" s="15"/>
      <c r="F1301" s="59"/>
      <c r="G1301" s="59"/>
      <c r="H1301" s="15"/>
      <c r="I1301" s="59"/>
    </row>
    <row r="1302" spans="1:9">
      <c r="A1302" s="401" t="s">
        <v>181</v>
      </c>
      <c r="B1302" s="402"/>
      <c r="C1302" s="402"/>
      <c r="D1302" s="402"/>
      <c r="E1302" s="402"/>
      <c r="F1302" s="402"/>
      <c r="G1302" s="403"/>
      <c r="H1302" s="104">
        <v>62845</v>
      </c>
      <c r="I1302" s="105"/>
    </row>
    <row r="1303" spans="1:9">
      <c r="A1303" s="401" t="s">
        <v>182</v>
      </c>
      <c r="B1303" s="402"/>
      <c r="C1303" s="402"/>
      <c r="D1303" s="402"/>
      <c r="E1303" s="402"/>
      <c r="F1303" s="402"/>
      <c r="G1303" s="403"/>
      <c r="H1303" s="104">
        <v>11832.5</v>
      </c>
      <c r="I1303" s="105"/>
    </row>
    <row r="1304" spans="1:9">
      <c r="A1304" s="401" t="s">
        <v>714</v>
      </c>
      <c r="B1304" s="402"/>
      <c r="C1304" s="402"/>
      <c r="D1304" s="402"/>
      <c r="E1304" s="402"/>
      <c r="F1304" s="402"/>
      <c r="G1304" s="403"/>
      <c r="H1304" s="104">
        <v>21277</v>
      </c>
      <c r="I1304" s="105"/>
    </row>
    <row r="1305" spans="1:9">
      <c r="A1305" s="401" t="s">
        <v>728</v>
      </c>
      <c r="B1305" s="402"/>
      <c r="C1305" s="402"/>
      <c r="D1305" s="402"/>
      <c r="E1305" s="402"/>
      <c r="F1305" s="402"/>
      <c r="G1305" s="403"/>
      <c r="H1305" s="104">
        <v>3500</v>
      </c>
      <c r="I1305" s="105"/>
    </row>
    <row r="1306" spans="1:9">
      <c r="A1306" s="401" t="s">
        <v>734</v>
      </c>
      <c r="B1306" s="402"/>
      <c r="C1306" s="402"/>
      <c r="D1306" s="402"/>
      <c r="E1306" s="402"/>
      <c r="F1306" s="402"/>
      <c r="G1306" s="403"/>
      <c r="H1306" s="104">
        <v>4972.7250000000004</v>
      </c>
      <c r="I1306" s="105"/>
    </row>
    <row r="1307" spans="1:9" ht="38.4">
      <c r="A1307" s="380" t="s">
        <v>1073</v>
      </c>
      <c r="B1307" s="381"/>
      <c r="C1307" s="381"/>
      <c r="D1307" s="381"/>
      <c r="E1307" s="381"/>
      <c r="F1307" s="381"/>
      <c r="G1307" s="382"/>
      <c r="H1307" s="106">
        <v>-25249.095000000001</v>
      </c>
      <c r="I1307" s="98" t="s">
        <v>1162</v>
      </c>
    </row>
    <row r="1308" spans="1:9" ht="22.05" customHeight="1">
      <c r="A1308" s="369" t="s">
        <v>737</v>
      </c>
      <c r="B1308" s="370"/>
      <c r="C1308" s="370"/>
      <c r="D1308" s="370"/>
      <c r="E1308" s="370"/>
      <c r="F1308" s="370"/>
      <c r="G1308" s="371"/>
      <c r="H1308" s="107">
        <v>79178.13</v>
      </c>
      <c r="I1308" s="108" t="s">
        <v>14</v>
      </c>
    </row>
    <row r="1309" spans="1:9" ht="21.75" customHeight="1">
      <c r="A1309" s="369" t="s">
        <v>2171</v>
      </c>
      <c r="B1309" s="370"/>
      <c r="C1309" s="370"/>
      <c r="D1309" s="370"/>
      <c r="E1309" s="370"/>
      <c r="F1309" s="370"/>
      <c r="G1309" s="371"/>
      <c r="H1309" s="107">
        <v>108078</v>
      </c>
      <c r="I1309" s="108"/>
    </row>
    <row r="1310" spans="1:9">
      <c r="A1310" s="15"/>
      <c r="B1310" s="15"/>
      <c r="C1310" s="15"/>
      <c r="D1310" s="15"/>
      <c r="E1310" s="15"/>
      <c r="F1310" s="59"/>
      <c r="G1310" s="59"/>
      <c r="H1310" s="15"/>
      <c r="I1310" s="59"/>
    </row>
    <row r="1311" spans="1:9">
      <c r="A1311" s="383" t="s">
        <v>738</v>
      </c>
      <c r="B1311" s="384"/>
      <c r="C1311" s="384"/>
      <c r="D1311" s="384"/>
      <c r="E1311" s="384"/>
      <c r="F1311" s="384"/>
      <c r="G1311" s="384"/>
      <c r="H1311" s="384"/>
      <c r="I1311" s="385"/>
    </row>
    <row r="1312" spans="1:9" ht="130.05000000000001" customHeight="1">
      <c r="A1312" s="386" t="s">
        <v>1178</v>
      </c>
      <c r="B1312" s="387"/>
      <c r="C1312" s="387"/>
      <c r="D1312" s="387"/>
      <c r="E1312" s="387"/>
      <c r="F1312" s="387"/>
      <c r="G1312" s="387"/>
      <c r="H1312" s="387"/>
      <c r="I1312" s="388"/>
    </row>
    <row r="1313" spans="1:9">
      <c r="A1313" s="389"/>
      <c r="B1313" s="390"/>
      <c r="C1313" s="390"/>
      <c r="D1313" s="390"/>
      <c r="E1313" s="390"/>
      <c r="F1313" s="390"/>
      <c r="G1313" s="390"/>
      <c r="H1313" s="390"/>
      <c r="I1313" s="391"/>
    </row>
    <row r="1314" spans="1:9">
      <c r="A1314" s="389"/>
      <c r="B1314" s="390"/>
      <c r="C1314" s="390"/>
      <c r="D1314" s="390"/>
      <c r="E1314" s="390"/>
      <c r="F1314" s="390"/>
      <c r="G1314" s="390"/>
      <c r="H1314" s="390"/>
      <c r="I1314" s="391"/>
    </row>
    <row r="1315" spans="1:9">
      <c r="A1315" s="389"/>
      <c r="B1315" s="390"/>
      <c r="C1315" s="390"/>
      <c r="D1315" s="390"/>
      <c r="E1315" s="390"/>
      <c r="F1315" s="390"/>
      <c r="G1315" s="390"/>
      <c r="H1315" s="390"/>
      <c r="I1315" s="391"/>
    </row>
    <row r="1316" spans="1:9">
      <c r="A1316" s="389"/>
      <c r="B1316" s="390"/>
      <c r="C1316" s="390"/>
      <c r="D1316" s="390"/>
      <c r="E1316" s="390"/>
      <c r="F1316" s="390"/>
      <c r="G1316" s="390"/>
      <c r="H1316" s="390"/>
      <c r="I1316" s="391"/>
    </row>
    <row r="1317" spans="1:9">
      <c r="A1317" s="392"/>
      <c r="B1317" s="393"/>
      <c r="C1317" s="393"/>
      <c r="D1317" s="393"/>
      <c r="E1317" s="393"/>
      <c r="F1317" s="393"/>
      <c r="G1317" s="393"/>
      <c r="H1317" s="393"/>
      <c r="I1317" s="394"/>
    </row>
    <row r="1318" spans="1:9">
      <c r="A1318" s="15"/>
      <c r="B1318" s="15"/>
      <c r="C1318" s="15"/>
      <c r="D1318" s="15"/>
      <c r="E1318" s="15"/>
      <c r="F1318" s="59"/>
      <c r="G1318" s="59"/>
      <c r="H1318" s="15"/>
      <c r="I1318" s="59"/>
    </row>
    <row r="1319" spans="1:9" ht="28.05" customHeight="1">
      <c r="A1319" s="395" t="s">
        <v>844</v>
      </c>
      <c r="B1319" s="396"/>
      <c r="C1319" s="396"/>
      <c r="D1319" s="396"/>
      <c r="E1319" s="396"/>
      <c r="F1319" s="396"/>
      <c r="G1319" s="396"/>
      <c r="H1319" s="396"/>
      <c r="I1319" s="397"/>
    </row>
    <row r="1322" spans="1:9" ht="22.05" customHeight="1">
      <c r="A1322" s="436" t="s">
        <v>667</v>
      </c>
      <c r="B1322" s="437"/>
      <c r="C1322" s="437"/>
      <c r="D1322" s="437"/>
      <c r="E1322" s="437"/>
      <c r="F1322" s="437"/>
      <c r="G1322" s="437"/>
      <c r="H1322" s="437"/>
      <c r="I1322" s="438"/>
    </row>
    <row r="1323" spans="1:9">
      <c r="A1323" s="431" t="s">
        <v>668</v>
      </c>
      <c r="B1323" s="432"/>
      <c r="C1323" s="433" t="s">
        <v>669</v>
      </c>
      <c r="D1323" s="434"/>
      <c r="E1323" s="434"/>
      <c r="F1323" s="434"/>
      <c r="G1323" s="434"/>
      <c r="H1323" s="434"/>
      <c r="I1323" s="435"/>
    </row>
    <row r="1324" spans="1:9">
      <c r="A1324" s="58" t="s">
        <v>670</v>
      </c>
      <c r="B1324" s="422" t="s">
        <v>1179</v>
      </c>
      <c r="C1324" s="423"/>
      <c r="D1324" s="58" t="s">
        <v>672</v>
      </c>
      <c r="E1324" s="422" t="s">
        <v>1180</v>
      </c>
      <c r="F1324" s="424"/>
      <c r="G1324" s="424"/>
      <c r="H1324" s="424"/>
      <c r="I1324" s="423"/>
    </row>
    <row r="1325" spans="1:9">
      <c r="A1325" s="58" t="s">
        <v>674</v>
      </c>
      <c r="B1325" s="422" t="s">
        <v>56</v>
      </c>
      <c r="C1325" s="423"/>
      <c r="D1325" s="58" t="s">
        <v>675</v>
      </c>
      <c r="E1325" s="422" t="s">
        <v>676</v>
      </c>
      <c r="F1325" s="424"/>
      <c r="G1325" s="424"/>
      <c r="H1325" s="424"/>
      <c r="I1325" s="423"/>
    </row>
    <row r="1326" spans="1:9">
      <c r="A1326" s="58" t="s">
        <v>677</v>
      </c>
      <c r="B1326" s="422" t="s">
        <v>678</v>
      </c>
      <c r="C1326" s="423"/>
      <c r="D1326" s="58" t="s">
        <v>679</v>
      </c>
      <c r="E1326" s="422" t="s">
        <v>680</v>
      </c>
      <c r="F1326" s="424"/>
      <c r="G1326" s="424"/>
      <c r="H1326" s="424"/>
      <c r="I1326" s="423"/>
    </row>
    <row r="1327" spans="1:9">
      <c r="A1327" s="15"/>
      <c r="B1327" s="15"/>
      <c r="C1327" s="15"/>
      <c r="D1327" s="15"/>
      <c r="E1327" s="15"/>
      <c r="F1327" s="59"/>
      <c r="G1327" s="59"/>
      <c r="H1327" s="15"/>
      <c r="I1327" s="59"/>
    </row>
    <row r="1328" spans="1:9" ht="13.95" customHeight="1">
      <c r="A1328" s="60" t="s">
        <v>681</v>
      </c>
      <c r="B1328" s="60" t="s">
        <v>114</v>
      </c>
      <c r="C1328" s="60" t="s">
        <v>56</v>
      </c>
      <c r="D1328" s="60" t="s">
        <v>682</v>
      </c>
      <c r="E1328" s="60" t="s">
        <v>683</v>
      </c>
      <c r="F1328" s="61" t="s">
        <v>817</v>
      </c>
      <c r="G1328" s="61" t="s">
        <v>818</v>
      </c>
      <c r="H1328" s="60" t="s">
        <v>686</v>
      </c>
      <c r="I1328" s="61" t="s">
        <v>687</v>
      </c>
    </row>
    <row r="1329" spans="1:9">
      <c r="A1329" s="425" t="s">
        <v>688</v>
      </c>
      <c r="B1329" s="426"/>
      <c r="C1329" s="426"/>
      <c r="D1329" s="426"/>
      <c r="E1329" s="426"/>
      <c r="F1329" s="426"/>
      <c r="G1329" s="426"/>
      <c r="H1329" s="426"/>
      <c r="I1329" s="427"/>
    </row>
    <row r="1330" spans="1:9" ht="36" customHeight="1">
      <c r="A1330" s="62">
        <v>1</v>
      </c>
      <c r="B1330" s="63" t="s">
        <v>689</v>
      </c>
      <c r="C1330" s="62" t="s">
        <v>56</v>
      </c>
      <c r="D1330" s="109">
        <v>1</v>
      </c>
      <c r="E1330" s="65">
        <v>2180000</v>
      </c>
      <c r="F1330" s="66">
        <v>0</v>
      </c>
      <c r="G1330" s="67">
        <v>1</v>
      </c>
      <c r="H1330" s="65">
        <v>2180000</v>
      </c>
      <c r="I1330" s="63"/>
    </row>
    <row r="1331" spans="1:9" ht="36" customHeight="1">
      <c r="A1331" s="68">
        <v>2</v>
      </c>
      <c r="B1331" s="69" t="s">
        <v>1181</v>
      </c>
      <c r="C1331" s="68" t="s">
        <v>56</v>
      </c>
      <c r="D1331" s="110">
        <v>2</v>
      </c>
      <c r="E1331" s="71">
        <v>28500</v>
      </c>
      <c r="F1331" s="72">
        <v>0.05</v>
      </c>
      <c r="G1331" s="73">
        <v>2.1</v>
      </c>
      <c r="H1331" s="71">
        <v>59850</v>
      </c>
      <c r="I1331" s="69"/>
    </row>
    <row r="1332" spans="1:9" ht="36" customHeight="1">
      <c r="A1332" s="62">
        <v>3</v>
      </c>
      <c r="B1332" s="63" t="s">
        <v>1182</v>
      </c>
      <c r="C1332" s="62" t="s">
        <v>177</v>
      </c>
      <c r="D1332" s="109">
        <v>2</v>
      </c>
      <c r="E1332" s="65">
        <v>22000</v>
      </c>
      <c r="F1332" s="66">
        <v>0.05</v>
      </c>
      <c r="G1332" s="67">
        <v>2.1</v>
      </c>
      <c r="H1332" s="65">
        <v>46200</v>
      </c>
      <c r="I1332" s="63"/>
    </row>
    <row r="1333" spans="1:9" ht="36" customHeight="1">
      <c r="A1333" s="68">
        <v>4</v>
      </c>
      <c r="B1333" s="69" t="s">
        <v>692</v>
      </c>
      <c r="C1333" s="68" t="s">
        <v>56</v>
      </c>
      <c r="D1333" s="110">
        <v>1</v>
      </c>
      <c r="E1333" s="71">
        <v>12000</v>
      </c>
      <c r="F1333" s="72">
        <v>0</v>
      </c>
      <c r="G1333" s="73">
        <v>1</v>
      </c>
      <c r="H1333" s="71">
        <v>12000</v>
      </c>
      <c r="I1333" s="69"/>
    </row>
    <row r="1334" spans="1:9" ht="36" customHeight="1">
      <c r="A1334" s="62">
        <v>5</v>
      </c>
      <c r="B1334" s="63" t="s">
        <v>693</v>
      </c>
      <c r="C1334" s="62" t="s">
        <v>186</v>
      </c>
      <c r="D1334" s="109">
        <v>1</v>
      </c>
      <c r="E1334" s="65">
        <v>18000</v>
      </c>
      <c r="F1334" s="66">
        <v>0.05</v>
      </c>
      <c r="G1334" s="67">
        <v>1.05</v>
      </c>
      <c r="H1334" s="65">
        <v>18900</v>
      </c>
      <c r="I1334" s="63"/>
    </row>
    <row r="1335" spans="1:9">
      <c r="A1335" s="398" t="s">
        <v>181</v>
      </c>
      <c r="B1335" s="399"/>
      <c r="C1335" s="399"/>
      <c r="D1335" s="399"/>
      <c r="E1335" s="399"/>
      <c r="F1335" s="399"/>
      <c r="G1335" s="400"/>
      <c r="H1335" s="74">
        <v>2316950</v>
      </c>
      <c r="I1335" s="75"/>
    </row>
    <row r="1336" spans="1:9">
      <c r="A1336" s="428" t="s">
        <v>694</v>
      </c>
      <c r="B1336" s="429"/>
      <c r="C1336" s="429"/>
      <c r="D1336" s="429"/>
      <c r="E1336" s="429"/>
      <c r="F1336" s="429"/>
      <c r="G1336" s="429"/>
      <c r="H1336" s="429"/>
      <c r="I1336" s="430"/>
    </row>
    <row r="1337" spans="1:9">
      <c r="A1337" s="76" t="s">
        <v>681</v>
      </c>
      <c r="B1337" s="76" t="s">
        <v>695</v>
      </c>
      <c r="C1337" s="76" t="s">
        <v>696</v>
      </c>
      <c r="D1337" s="76" t="s">
        <v>826</v>
      </c>
      <c r="E1337" s="76" t="s">
        <v>827</v>
      </c>
      <c r="F1337" s="77" t="s">
        <v>828</v>
      </c>
      <c r="G1337" s="77" t="s">
        <v>700</v>
      </c>
      <c r="H1337" s="76" t="s">
        <v>686</v>
      </c>
      <c r="I1337" s="77" t="s">
        <v>829</v>
      </c>
    </row>
    <row r="1338" spans="1:9" ht="30" customHeight="1">
      <c r="A1338" s="78">
        <v>1</v>
      </c>
      <c r="B1338" s="79" t="s">
        <v>701</v>
      </c>
      <c r="C1338" s="80"/>
      <c r="D1338" s="81" t="s">
        <v>972</v>
      </c>
      <c r="E1338" s="82">
        <v>120000</v>
      </c>
      <c r="F1338" s="83">
        <v>15000</v>
      </c>
      <c r="G1338" s="111">
        <v>2</v>
      </c>
      <c r="H1338" s="82">
        <v>30000</v>
      </c>
      <c r="I1338" s="85" t="s">
        <v>832</v>
      </c>
    </row>
    <row r="1339" spans="1:9" ht="30" customHeight="1">
      <c r="A1339" s="68">
        <v>2</v>
      </c>
      <c r="B1339" s="69" t="s">
        <v>704</v>
      </c>
      <c r="C1339" s="86"/>
      <c r="D1339" s="87" t="s">
        <v>972</v>
      </c>
      <c r="E1339" s="71">
        <v>68000</v>
      </c>
      <c r="F1339" s="88">
        <v>8500</v>
      </c>
      <c r="G1339" s="112">
        <v>2</v>
      </c>
      <c r="H1339" s="71">
        <v>17000</v>
      </c>
      <c r="I1339" s="90" t="s">
        <v>832</v>
      </c>
    </row>
    <row r="1340" spans="1:9" ht="30" customHeight="1">
      <c r="A1340" s="78">
        <v>3</v>
      </c>
      <c r="B1340" s="79" t="s">
        <v>1183</v>
      </c>
      <c r="C1340" s="80"/>
      <c r="D1340" s="81" t="s">
        <v>834</v>
      </c>
      <c r="E1340" s="82">
        <v>130000</v>
      </c>
      <c r="F1340" s="83">
        <v>16250</v>
      </c>
      <c r="G1340" s="111">
        <v>0.5</v>
      </c>
      <c r="H1340" s="82">
        <v>8125</v>
      </c>
      <c r="I1340" s="85" t="s">
        <v>832</v>
      </c>
    </row>
    <row r="1341" spans="1:9">
      <c r="A1341" s="398" t="s">
        <v>182</v>
      </c>
      <c r="B1341" s="399"/>
      <c r="C1341" s="399"/>
      <c r="D1341" s="399"/>
      <c r="E1341" s="399"/>
      <c r="F1341" s="399"/>
      <c r="G1341" s="400"/>
      <c r="H1341" s="74">
        <v>55125</v>
      </c>
      <c r="I1341" s="75"/>
    </row>
    <row r="1342" spans="1:9">
      <c r="A1342" s="416" t="s">
        <v>707</v>
      </c>
      <c r="B1342" s="417"/>
      <c r="C1342" s="417"/>
      <c r="D1342" s="417"/>
      <c r="E1342" s="417"/>
      <c r="F1342" s="417"/>
      <c r="G1342" s="417"/>
      <c r="H1342" s="417"/>
      <c r="I1342" s="418"/>
    </row>
    <row r="1343" spans="1:9">
      <c r="A1343" s="91" t="s">
        <v>681</v>
      </c>
      <c r="B1343" s="91" t="s">
        <v>183</v>
      </c>
      <c r="C1343" s="91" t="s">
        <v>696</v>
      </c>
      <c r="D1343" s="91" t="s">
        <v>700</v>
      </c>
      <c r="E1343" s="91" t="s">
        <v>709</v>
      </c>
      <c r="F1343" s="92" t="s">
        <v>696</v>
      </c>
      <c r="G1343" s="92" t="s">
        <v>696</v>
      </c>
      <c r="H1343" s="91" t="s">
        <v>686</v>
      </c>
      <c r="I1343" s="92" t="s">
        <v>829</v>
      </c>
    </row>
    <row r="1344" spans="1:9" ht="24" customHeight="1">
      <c r="A1344" s="93">
        <v>1</v>
      </c>
      <c r="B1344" s="94" t="s">
        <v>710</v>
      </c>
      <c r="C1344" s="95"/>
      <c r="D1344" s="115">
        <v>2</v>
      </c>
      <c r="E1344" s="97">
        <v>8500</v>
      </c>
      <c r="F1344" s="94"/>
      <c r="G1344" s="94"/>
      <c r="H1344" s="97">
        <v>17000</v>
      </c>
      <c r="I1344" s="98" t="s">
        <v>835</v>
      </c>
    </row>
    <row r="1345" spans="1:9" ht="24" customHeight="1">
      <c r="A1345" s="68">
        <v>2</v>
      </c>
      <c r="B1345" s="69" t="s">
        <v>712</v>
      </c>
      <c r="C1345" s="86"/>
      <c r="D1345" s="70">
        <v>1.5</v>
      </c>
      <c r="E1345" s="71">
        <v>15000</v>
      </c>
      <c r="F1345" s="69"/>
      <c r="G1345" s="69"/>
      <c r="H1345" s="71">
        <v>22500</v>
      </c>
      <c r="I1345" s="90" t="s">
        <v>835</v>
      </c>
    </row>
    <row r="1346" spans="1:9" ht="24" customHeight="1">
      <c r="A1346" s="93">
        <v>3</v>
      </c>
      <c r="B1346" s="94" t="s">
        <v>713</v>
      </c>
      <c r="C1346" s="95"/>
      <c r="D1346" s="115">
        <v>2</v>
      </c>
      <c r="E1346" s="97">
        <v>5000</v>
      </c>
      <c r="F1346" s="94"/>
      <c r="G1346" s="94"/>
      <c r="H1346" s="97">
        <v>10000</v>
      </c>
      <c r="I1346" s="98" t="s">
        <v>835</v>
      </c>
    </row>
    <row r="1347" spans="1:9">
      <c r="A1347" s="398" t="s">
        <v>714</v>
      </c>
      <c r="B1347" s="399"/>
      <c r="C1347" s="399"/>
      <c r="D1347" s="399"/>
      <c r="E1347" s="399"/>
      <c r="F1347" s="399"/>
      <c r="G1347" s="400"/>
      <c r="H1347" s="74">
        <v>49500</v>
      </c>
      <c r="I1347" s="75"/>
    </row>
    <row r="1348" spans="1:9">
      <c r="A1348" s="419" t="s">
        <v>715</v>
      </c>
      <c r="B1348" s="420"/>
      <c r="C1348" s="420"/>
      <c r="D1348" s="420"/>
      <c r="E1348" s="420"/>
      <c r="F1348" s="420"/>
      <c r="G1348" s="420"/>
      <c r="H1348" s="420"/>
      <c r="I1348" s="421"/>
    </row>
    <row r="1349" spans="1:9" ht="24" customHeight="1">
      <c r="A1349" s="100"/>
      <c r="B1349" s="404" t="s">
        <v>716</v>
      </c>
      <c r="C1349" s="405"/>
      <c r="D1349" s="406"/>
      <c r="E1349" s="407" t="s">
        <v>717</v>
      </c>
      <c r="F1349" s="408"/>
      <c r="G1349" s="408"/>
      <c r="H1349" s="408"/>
      <c r="I1349" s="409"/>
    </row>
    <row r="1350" spans="1:9" ht="24" customHeight="1">
      <c r="A1350" s="100"/>
      <c r="B1350" s="404" t="s">
        <v>718</v>
      </c>
      <c r="C1350" s="405"/>
      <c r="D1350" s="406"/>
      <c r="E1350" s="407" t="s">
        <v>719</v>
      </c>
      <c r="F1350" s="408"/>
      <c r="G1350" s="408"/>
      <c r="H1350" s="408"/>
      <c r="I1350" s="409"/>
    </row>
    <row r="1351" spans="1:9" ht="24" customHeight="1">
      <c r="A1351" s="100"/>
      <c r="B1351" s="404" t="s">
        <v>720</v>
      </c>
      <c r="C1351" s="405"/>
      <c r="D1351" s="406"/>
      <c r="E1351" s="407" t="s">
        <v>721</v>
      </c>
      <c r="F1351" s="408"/>
      <c r="G1351" s="408"/>
      <c r="H1351" s="408"/>
      <c r="I1351" s="409"/>
    </row>
    <row r="1352" spans="1:9" ht="24" customHeight="1">
      <c r="A1352" s="100"/>
      <c r="B1352" s="404" t="s">
        <v>722</v>
      </c>
      <c r="C1352" s="405"/>
      <c r="D1352" s="406"/>
      <c r="E1352" s="407" t="s">
        <v>723</v>
      </c>
      <c r="F1352" s="408"/>
      <c r="G1352" s="408"/>
      <c r="H1352" s="408"/>
      <c r="I1352" s="409"/>
    </row>
    <row r="1353" spans="1:9" ht="24" customHeight="1">
      <c r="A1353" s="100"/>
      <c r="B1353" s="404" t="s">
        <v>839</v>
      </c>
      <c r="C1353" s="405"/>
      <c r="D1353" s="406"/>
      <c r="E1353" s="407" t="s">
        <v>725</v>
      </c>
      <c r="F1353" s="408"/>
      <c r="G1353" s="408"/>
      <c r="H1353" s="408"/>
      <c r="I1353" s="409"/>
    </row>
    <row r="1354" spans="1:9" ht="24" customHeight="1">
      <c r="A1354" s="100"/>
      <c r="B1354" s="404" t="s">
        <v>935</v>
      </c>
      <c r="C1354" s="405"/>
      <c r="D1354" s="406"/>
      <c r="E1354" s="407" t="s">
        <v>1161</v>
      </c>
      <c r="F1354" s="408"/>
      <c r="G1354" s="408"/>
      <c r="H1354" s="408"/>
      <c r="I1354" s="409"/>
    </row>
    <row r="1355" spans="1:9">
      <c r="A1355" s="398" t="s">
        <v>728</v>
      </c>
      <c r="B1355" s="399"/>
      <c r="C1355" s="399"/>
      <c r="D1355" s="399"/>
      <c r="E1355" s="399"/>
      <c r="F1355" s="399"/>
      <c r="G1355" s="400"/>
      <c r="H1355" s="74">
        <v>120000</v>
      </c>
      <c r="I1355" s="75"/>
    </row>
    <row r="1356" spans="1:9">
      <c r="A1356" s="410" t="s">
        <v>729</v>
      </c>
      <c r="B1356" s="411"/>
      <c r="C1356" s="411"/>
      <c r="D1356" s="411"/>
      <c r="E1356" s="411"/>
      <c r="F1356" s="411"/>
      <c r="G1356" s="411"/>
      <c r="H1356" s="411"/>
      <c r="I1356" s="412"/>
    </row>
    <row r="1357" spans="1:9" ht="19.95" customHeight="1">
      <c r="A1357" s="413" t="s">
        <v>730</v>
      </c>
      <c r="B1357" s="414"/>
      <c r="C1357" s="414"/>
      <c r="D1357" s="414"/>
      <c r="E1357" s="414"/>
      <c r="F1357" s="415"/>
      <c r="G1357" s="101" t="s">
        <v>731</v>
      </c>
      <c r="H1357" s="102">
        <v>76247.25</v>
      </c>
      <c r="I1357" s="103"/>
    </row>
    <row r="1358" spans="1:9" ht="19.95" customHeight="1">
      <c r="A1358" s="413" t="s">
        <v>732</v>
      </c>
      <c r="B1358" s="414"/>
      <c r="C1358" s="414"/>
      <c r="D1358" s="414"/>
      <c r="E1358" s="414"/>
      <c r="F1358" s="415"/>
      <c r="G1358" s="101" t="s">
        <v>733</v>
      </c>
      <c r="H1358" s="102">
        <v>50831.5</v>
      </c>
      <c r="I1358" s="103"/>
    </row>
    <row r="1359" spans="1:9">
      <c r="A1359" s="398" t="s">
        <v>734</v>
      </c>
      <c r="B1359" s="399"/>
      <c r="C1359" s="399"/>
      <c r="D1359" s="399"/>
      <c r="E1359" s="399"/>
      <c r="F1359" s="399"/>
      <c r="G1359" s="400"/>
      <c r="H1359" s="74">
        <v>127078.75</v>
      </c>
      <c r="I1359" s="75"/>
    </row>
    <row r="1360" spans="1:9">
      <c r="A1360" s="15"/>
      <c r="B1360" s="15"/>
      <c r="C1360" s="15"/>
      <c r="D1360" s="15"/>
      <c r="E1360" s="15"/>
      <c r="F1360" s="59"/>
      <c r="G1360" s="59"/>
      <c r="H1360" s="15"/>
      <c r="I1360" s="59"/>
    </row>
    <row r="1361" spans="1:9">
      <c r="A1361" s="401" t="s">
        <v>181</v>
      </c>
      <c r="B1361" s="402"/>
      <c r="C1361" s="402"/>
      <c r="D1361" s="402"/>
      <c r="E1361" s="402"/>
      <c r="F1361" s="402"/>
      <c r="G1361" s="403"/>
      <c r="H1361" s="104">
        <v>2316950</v>
      </c>
      <c r="I1361" s="105"/>
    </row>
    <row r="1362" spans="1:9">
      <c r="A1362" s="401" t="s">
        <v>182</v>
      </c>
      <c r="B1362" s="402"/>
      <c r="C1362" s="402"/>
      <c r="D1362" s="402"/>
      <c r="E1362" s="402"/>
      <c r="F1362" s="402"/>
      <c r="G1362" s="403"/>
      <c r="H1362" s="104">
        <v>55125</v>
      </c>
      <c r="I1362" s="105"/>
    </row>
    <row r="1363" spans="1:9">
      <c r="A1363" s="401" t="s">
        <v>714</v>
      </c>
      <c r="B1363" s="402"/>
      <c r="C1363" s="402"/>
      <c r="D1363" s="402"/>
      <c r="E1363" s="402"/>
      <c r="F1363" s="402"/>
      <c r="G1363" s="403"/>
      <c r="H1363" s="104">
        <v>49500</v>
      </c>
      <c r="I1363" s="105"/>
    </row>
    <row r="1364" spans="1:9">
      <c r="A1364" s="401" t="s">
        <v>728</v>
      </c>
      <c r="B1364" s="402"/>
      <c r="C1364" s="402"/>
      <c r="D1364" s="402"/>
      <c r="E1364" s="402"/>
      <c r="F1364" s="402"/>
      <c r="G1364" s="403"/>
      <c r="H1364" s="104">
        <v>120000</v>
      </c>
      <c r="I1364" s="105"/>
    </row>
    <row r="1365" spans="1:9">
      <c r="A1365" s="401" t="s">
        <v>734</v>
      </c>
      <c r="B1365" s="402"/>
      <c r="C1365" s="402"/>
      <c r="D1365" s="402"/>
      <c r="E1365" s="402"/>
      <c r="F1365" s="402"/>
      <c r="G1365" s="403"/>
      <c r="H1365" s="104">
        <v>127078.75</v>
      </c>
      <c r="I1365" s="105"/>
    </row>
    <row r="1366" spans="1:9" ht="38.4">
      <c r="A1366" s="380" t="s">
        <v>1049</v>
      </c>
      <c r="B1366" s="381"/>
      <c r="C1366" s="381"/>
      <c r="D1366" s="381"/>
      <c r="E1366" s="381"/>
      <c r="F1366" s="381"/>
      <c r="G1366" s="382"/>
      <c r="H1366" s="106">
        <v>98101.509999999776</v>
      </c>
      <c r="I1366" s="98" t="s">
        <v>1162</v>
      </c>
    </row>
    <row r="1367" spans="1:9" ht="22.05" customHeight="1">
      <c r="A1367" s="369" t="s">
        <v>737</v>
      </c>
      <c r="B1367" s="370"/>
      <c r="C1367" s="370"/>
      <c r="D1367" s="370"/>
      <c r="E1367" s="370"/>
      <c r="F1367" s="370"/>
      <c r="G1367" s="371"/>
      <c r="H1367" s="107">
        <v>2766755.26</v>
      </c>
      <c r="I1367" s="108" t="s">
        <v>56</v>
      </c>
    </row>
    <row r="1368" spans="1:9" ht="21.75" customHeight="1">
      <c r="A1368" s="369" t="s">
        <v>2171</v>
      </c>
      <c r="B1368" s="370"/>
      <c r="C1368" s="370"/>
      <c r="D1368" s="370"/>
      <c r="E1368" s="370"/>
      <c r="F1368" s="370"/>
      <c r="G1368" s="371"/>
      <c r="H1368" s="107">
        <v>3776621</v>
      </c>
      <c r="I1368" s="108"/>
    </row>
    <row r="1369" spans="1:9">
      <c r="A1369" s="15"/>
      <c r="B1369" s="15"/>
      <c r="C1369" s="15"/>
      <c r="D1369" s="15"/>
      <c r="E1369" s="15"/>
      <c r="F1369" s="59"/>
      <c r="G1369" s="59"/>
      <c r="H1369" s="15"/>
      <c r="I1369" s="59"/>
    </row>
    <row r="1370" spans="1:9">
      <c r="A1370" s="383" t="s">
        <v>738</v>
      </c>
      <c r="B1370" s="384"/>
      <c r="C1370" s="384"/>
      <c r="D1370" s="384"/>
      <c r="E1370" s="384"/>
      <c r="F1370" s="384"/>
      <c r="G1370" s="384"/>
      <c r="H1370" s="384"/>
      <c r="I1370" s="385"/>
    </row>
    <row r="1371" spans="1:9" ht="130.05000000000001" customHeight="1">
      <c r="A1371" s="386" t="s">
        <v>1184</v>
      </c>
      <c r="B1371" s="387"/>
      <c r="C1371" s="387"/>
      <c r="D1371" s="387"/>
      <c r="E1371" s="387"/>
      <c r="F1371" s="387"/>
      <c r="G1371" s="387"/>
      <c r="H1371" s="387"/>
      <c r="I1371" s="388"/>
    </row>
    <row r="1372" spans="1:9">
      <c r="A1372" s="389"/>
      <c r="B1372" s="390"/>
      <c r="C1372" s="390"/>
      <c r="D1372" s="390"/>
      <c r="E1372" s="390"/>
      <c r="F1372" s="390"/>
      <c r="G1372" s="390"/>
      <c r="H1372" s="390"/>
      <c r="I1372" s="391"/>
    </row>
    <row r="1373" spans="1:9">
      <c r="A1373" s="389"/>
      <c r="B1373" s="390"/>
      <c r="C1373" s="390"/>
      <c r="D1373" s="390"/>
      <c r="E1373" s="390"/>
      <c r="F1373" s="390"/>
      <c r="G1373" s="390"/>
      <c r="H1373" s="390"/>
      <c r="I1373" s="391"/>
    </row>
    <row r="1374" spans="1:9">
      <c r="A1374" s="389"/>
      <c r="B1374" s="390"/>
      <c r="C1374" s="390"/>
      <c r="D1374" s="390"/>
      <c r="E1374" s="390"/>
      <c r="F1374" s="390"/>
      <c r="G1374" s="390"/>
      <c r="H1374" s="390"/>
      <c r="I1374" s="391"/>
    </row>
    <row r="1375" spans="1:9">
      <c r="A1375" s="389"/>
      <c r="B1375" s="390"/>
      <c r="C1375" s="390"/>
      <c r="D1375" s="390"/>
      <c r="E1375" s="390"/>
      <c r="F1375" s="390"/>
      <c r="G1375" s="390"/>
      <c r="H1375" s="390"/>
      <c r="I1375" s="391"/>
    </row>
    <row r="1376" spans="1:9">
      <c r="A1376" s="392"/>
      <c r="B1376" s="393"/>
      <c r="C1376" s="393"/>
      <c r="D1376" s="393"/>
      <c r="E1376" s="393"/>
      <c r="F1376" s="393"/>
      <c r="G1376" s="393"/>
      <c r="H1376" s="393"/>
      <c r="I1376" s="394"/>
    </row>
    <row r="1377" spans="1:9">
      <c r="A1377" s="15"/>
      <c r="B1377" s="15"/>
      <c r="C1377" s="15"/>
      <c r="D1377" s="15"/>
      <c r="E1377" s="15"/>
      <c r="F1377" s="59"/>
      <c r="G1377" s="59"/>
      <c r="H1377" s="15"/>
      <c r="I1377" s="59"/>
    </row>
    <row r="1378" spans="1:9" ht="28.05" customHeight="1">
      <c r="A1378" s="395" t="s">
        <v>844</v>
      </c>
      <c r="B1378" s="396"/>
      <c r="C1378" s="396"/>
      <c r="D1378" s="396"/>
      <c r="E1378" s="396"/>
      <c r="F1378" s="396"/>
      <c r="G1378" s="396"/>
      <c r="H1378" s="396"/>
      <c r="I1378" s="397"/>
    </row>
    <row r="1381" spans="1:9" ht="22.05" customHeight="1">
      <c r="A1381" s="436" t="s">
        <v>667</v>
      </c>
      <c r="B1381" s="437"/>
      <c r="C1381" s="437"/>
      <c r="D1381" s="437"/>
      <c r="E1381" s="437"/>
      <c r="F1381" s="437"/>
      <c r="G1381" s="437"/>
      <c r="H1381" s="437"/>
      <c r="I1381" s="438"/>
    </row>
    <row r="1382" spans="1:9">
      <c r="A1382" s="431" t="s">
        <v>668</v>
      </c>
      <c r="B1382" s="432"/>
      <c r="C1382" s="433" t="s">
        <v>669</v>
      </c>
      <c r="D1382" s="434"/>
      <c r="E1382" s="434"/>
      <c r="F1382" s="434"/>
      <c r="G1382" s="434"/>
      <c r="H1382" s="434"/>
      <c r="I1382" s="435"/>
    </row>
    <row r="1383" spans="1:9">
      <c r="A1383" s="58" t="s">
        <v>670</v>
      </c>
      <c r="B1383" s="422" t="s">
        <v>1185</v>
      </c>
      <c r="C1383" s="423"/>
      <c r="D1383" s="58" t="s">
        <v>672</v>
      </c>
      <c r="E1383" s="422" t="s">
        <v>1186</v>
      </c>
      <c r="F1383" s="424"/>
      <c r="G1383" s="424"/>
      <c r="H1383" s="424"/>
      <c r="I1383" s="423"/>
    </row>
    <row r="1384" spans="1:9">
      <c r="A1384" s="58" t="s">
        <v>674</v>
      </c>
      <c r="B1384" s="422" t="s">
        <v>56</v>
      </c>
      <c r="C1384" s="423"/>
      <c r="D1384" s="58" t="s">
        <v>675</v>
      </c>
      <c r="E1384" s="422" t="s">
        <v>676</v>
      </c>
      <c r="F1384" s="424"/>
      <c r="G1384" s="424"/>
      <c r="H1384" s="424"/>
      <c r="I1384" s="423"/>
    </row>
    <row r="1385" spans="1:9">
      <c r="A1385" s="58" t="s">
        <v>677</v>
      </c>
      <c r="B1385" s="422" t="s">
        <v>678</v>
      </c>
      <c r="C1385" s="423"/>
      <c r="D1385" s="58" t="s">
        <v>679</v>
      </c>
      <c r="E1385" s="422" t="s">
        <v>680</v>
      </c>
      <c r="F1385" s="424"/>
      <c r="G1385" s="424"/>
      <c r="H1385" s="424"/>
      <c r="I1385" s="423"/>
    </row>
    <row r="1386" spans="1:9">
      <c r="A1386" s="15"/>
      <c r="B1386" s="15"/>
      <c r="C1386" s="15"/>
      <c r="D1386" s="15"/>
      <c r="E1386" s="15"/>
      <c r="F1386" s="59"/>
      <c r="G1386" s="59"/>
      <c r="H1386" s="15"/>
      <c r="I1386" s="59"/>
    </row>
    <row r="1387" spans="1:9" ht="13.95" customHeight="1">
      <c r="A1387" s="60" t="s">
        <v>681</v>
      </c>
      <c r="B1387" s="60" t="s">
        <v>114</v>
      </c>
      <c r="C1387" s="60" t="s">
        <v>56</v>
      </c>
      <c r="D1387" s="60" t="s">
        <v>682</v>
      </c>
      <c r="E1387" s="60" t="s">
        <v>683</v>
      </c>
      <c r="F1387" s="61" t="s">
        <v>817</v>
      </c>
      <c r="G1387" s="61" t="s">
        <v>818</v>
      </c>
      <c r="H1387" s="60" t="s">
        <v>686</v>
      </c>
      <c r="I1387" s="61" t="s">
        <v>687</v>
      </c>
    </row>
    <row r="1388" spans="1:9">
      <c r="A1388" s="425" t="s">
        <v>688</v>
      </c>
      <c r="B1388" s="426"/>
      <c r="C1388" s="426"/>
      <c r="D1388" s="426"/>
      <c r="E1388" s="426"/>
      <c r="F1388" s="426"/>
      <c r="G1388" s="426"/>
      <c r="H1388" s="426"/>
      <c r="I1388" s="427"/>
    </row>
    <row r="1389" spans="1:9" ht="36" customHeight="1">
      <c r="A1389" s="62">
        <v>1</v>
      </c>
      <c r="B1389" s="63" t="s">
        <v>1187</v>
      </c>
      <c r="C1389" s="62" t="s">
        <v>56</v>
      </c>
      <c r="D1389" s="109">
        <v>1</v>
      </c>
      <c r="E1389" s="65">
        <v>38000000</v>
      </c>
      <c r="F1389" s="66">
        <v>0</v>
      </c>
      <c r="G1389" s="67">
        <v>1</v>
      </c>
      <c r="H1389" s="65">
        <v>38000000</v>
      </c>
      <c r="I1389" s="63"/>
    </row>
    <row r="1390" spans="1:9" ht="36" customHeight="1">
      <c r="A1390" s="68">
        <v>2</v>
      </c>
      <c r="B1390" s="69" t="s">
        <v>1188</v>
      </c>
      <c r="C1390" s="68" t="s">
        <v>56</v>
      </c>
      <c r="D1390" s="110">
        <v>1</v>
      </c>
      <c r="E1390" s="71">
        <v>18500000</v>
      </c>
      <c r="F1390" s="72">
        <v>0</v>
      </c>
      <c r="G1390" s="73">
        <v>1</v>
      </c>
      <c r="H1390" s="71">
        <v>18500000</v>
      </c>
      <c r="I1390" s="69"/>
    </row>
    <row r="1391" spans="1:9" ht="36" customHeight="1">
      <c r="A1391" s="62">
        <v>3</v>
      </c>
      <c r="B1391" s="63" t="s">
        <v>1189</v>
      </c>
      <c r="C1391" s="62" t="s">
        <v>56</v>
      </c>
      <c r="D1391" s="109">
        <v>1</v>
      </c>
      <c r="E1391" s="65">
        <v>28000000</v>
      </c>
      <c r="F1391" s="66">
        <v>0</v>
      </c>
      <c r="G1391" s="67">
        <v>1</v>
      </c>
      <c r="H1391" s="65">
        <v>28000000</v>
      </c>
      <c r="I1391" s="63"/>
    </row>
    <row r="1392" spans="1:9" ht="36" customHeight="1">
      <c r="A1392" s="68">
        <v>4</v>
      </c>
      <c r="B1392" s="69" t="s">
        <v>1190</v>
      </c>
      <c r="C1392" s="68" t="s">
        <v>177</v>
      </c>
      <c r="D1392" s="110">
        <v>1</v>
      </c>
      <c r="E1392" s="71">
        <v>4200000</v>
      </c>
      <c r="F1392" s="72">
        <v>0</v>
      </c>
      <c r="G1392" s="73">
        <v>1</v>
      </c>
      <c r="H1392" s="71">
        <v>4200000</v>
      </c>
      <c r="I1392" s="69"/>
    </row>
    <row r="1393" spans="1:9" ht="36" customHeight="1">
      <c r="A1393" s="62">
        <v>5</v>
      </c>
      <c r="B1393" s="63" t="s">
        <v>1191</v>
      </c>
      <c r="C1393" s="62" t="s">
        <v>56</v>
      </c>
      <c r="D1393" s="109">
        <v>1</v>
      </c>
      <c r="E1393" s="65">
        <v>8500000</v>
      </c>
      <c r="F1393" s="66">
        <v>0</v>
      </c>
      <c r="G1393" s="67">
        <v>1</v>
      </c>
      <c r="H1393" s="65">
        <v>8500000</v>
      </c>
      <c r="I1393" s="63"/>
    </row>
    <row r="1394" spans="1:9" ht="36" customHeight="1">
      <c r="A1394" s="68">
        <v>6</v>
      </c>
      <c r="B1394" s="69" t="s">
        <v>1192</v>
      </c>
      <c r="C1394" s="68" t="s">
        <v>56</v>
      </c>
      <c r="D1394" s="110">
        <v>1</v>
      </c>
      <c r="E1394" s="71">
        <v>18000000</v>
      </c>
      <c r="F1394" s="72">
        <v>0</v>
      </c>
      <c r="G1394" s="73">
        <v>1</v>
      </c>
      <c r="H1394" s="71">
        <v>18000000</v>
      </c>
      <c r="I1394" s="69"/>
    </row>
    <row r="1395" spans="1:9" ht="36" customHeight="1">
      <c r="A1395" s="62">
        <v>7</v>
      </c>
      <c r="B1395" s="63" t="s">
        <v>1193</v>
      </c>
      <c r="C1395" s="62" t="s">
        <v>56</v>
      </c>
      <c r="D1395" s="109">
        <v>1</v>
      </c>
      <c r="E1395" s="65">
        <v>6500000</v>
      </c>
      <c r="F1395" s="66">
        <v>0</v>
      </c>
      <c r="G1395" s="67">
        <v>1</v>
      </c>
      <c r="H1395" s="65">
        <v>6500000</v>
      </c>
      <c r="I1395" s="63"/>
    </row>
    <row r="1396" spans="1:9" ht="36" customHeight="1">
      <c r="A1396" s="68">
        <v>8</v>
      </c>
      <c r="B1396" s="69" t="s">
        <v>1194</v>
      </c>
      <c r="C1396" s="68" t="s">
        <v>14</v>
      </c>
      <c r="D1396" s="110">
        <v>20</v>
      </c>
      <c r="E1396" s="71">
        <v>12500</v>
      </c>
      <c r="F1396" s="72">
        <v>0.05</v>
      </c>
      <c r="G1396" s="73">
        <v>21</v>
      </c>
      <c r="H1396" s="71">
        <v>262500</v>
      </c>
      <c r="I1396" s="69"/>
    </row>
    <row r="1397" spans="1:9" ht="36" customHeight="1">
      <c r="A1397" s="62">
        <v>9</v>
      </c>
      <c r="B1397" s="63" t="s">
        <v>1195</v>
      </c>
      <c r="C1397" s="62" t="s">
        <v>186</v>
      </c>
      <c r="D1397" s="109">
        <v>4</v>
      </c>
      <c r="E1397" s="65">
        <v>195000</v>
      </c>
      <c r="F1397" s="66">
        <v>0.05</v>
      </c>
      <c r="G1397" s="67">
        <v>4.2</v>
      </c>
      <c r="H1397" s="65">
        <v>819000</v>
      </c>
      <c r="I1397" s="63"/>
    </row>
    <row r="1398" spans="1:9" ht="36" customHeight="1">
      <c r="A1398" s="68">
        <v>10</v>
      </c>
      <c r="B1398" s="69" t="s">
        <v>1196</v>
      </c>
      <c r="C1398" s="68" t="s">
        <v>186</v>
      </c>
      <c r="D1398" s="110">
        <v>1</v>
      </c>
      <c r="E1398" s="71">
        <v>680000</v>
      </c>
      <c r="F1398" s="72">
        <v>0</v>
      </c>
      <c r="G1398" s="73">
        <v>1</v>
      </c>
      <c r="H1398" s="71">
        <v>680000</v>
      </c>
      <c r="I1398" s="69"/>
    </row>
    <row r="1399" spans="1:9">
      <c r="A1399" s="398" t="s">
        <v>181</v>
      </c>
      <c r="B1399" s="399"/>
      <c r="C1399" s="399"/>
      <c r="D1399" s="399"/>
      <c r="E1399" s="399"/>
      <c r="F1399" s="399"/>
      <c r="G1399" s="400"/>
      <c r="H1399" s="74">
        <v>123461500</v>
      </c>
      <c r="I1399" s="75"/>
    </row>
    <row r="1400" spans="1:9">
      <c r="A1400" s="428" t="s">
        <v>694</v>
      </c>
      <c r="B1400" s="429"/>
      <c r="C1400" s="429"/>
      <c r="D1400" s="429"/>
      <c r="E1400" s="429"/>
      <c r="F1400" s="429"/>
      <c r="G1400" s="429"/>
      <c r="H1400" s="429"/>
      <c r="I1400" s="430"/>
    </row>
    <row r="1401" spans="1:9">
      <c r="A1401" s="76" t="s">
        <v>681</v>
      </c>
      <c r="B1401" s="76" t="s">
        <v>695</v>
      </c>
      <c r="C1401" s="76" t="s">
        <v>696</v>
      </c>
      <c r="D1401" s="76" t="s">
        <v>826</v>
      </c>
      <c r="E1401" s="76" t="s">
        <v>827</v>
      </c>
      <c r="F1401" s="77" t="s">
        <v>828</v>
      </c>
      <c r="G1401" s="77" t="s">
        <v>700</v>
      </c>
      <c r="H1401" s="76" t="s">
        <v>686</v>
      </c>
      <c r="I1401" s="77" t="s">
        <v>829</v>
      </c>
    </row>
    <row r="1402" spans="1:9" ht="30" customHeight="1">
      <c r="A1402" s="78">
        <v>1</v>
      </c>
      <c r="B1402" s="79" t="s">
        <v>1197</v>
      </c>
      <c r="C1402" s="80"/>
      <c r="D1402" s="81" t="s">
        <v>1122</v>
      </c>
      <c r="E1402" s="82">
        <v>450000</v>
      </c>
      <c r="F1402" s="83">
        <v>56250</v>
      </c>
      <c r="G1402" s="111">
        <v>400</v>
      </c>
      <c r="H1402" s="82">
        <v>22500000</v>
      </c>
      <c r="I1402" s="85" t="s">
        <v>832</v>
      </c>
    </row>
    <row r="1403" spans="1:9" ht="30" customHeight="1">
      <c r="A1403" s="68">
        <v>2</v>
      </c>
      <c r="B1403" s="69" t="s">
        <v>1198</v>
      </c>
      <c r="C1403" s="86"/>
      <c r="D1403" s="87" t="s">
        <v>1199</v>
      </c>
      <c r="E1403" s="71">
        <v>180000</v>
      </c>
      <c r="F1403" s="88">
        <v>22500</v>
      </c>
      <c r="G1403" s="112">
        <v>200</v>
      </c>
      <c r="H1403" s="71">
        <v>4500000</v>
      </c>
      <c r="I1403" s="90" t="s">
        <v>832</v>
      </c>
    </row>
    <row r="1404" spans="1:9" ht="30" customHeight="1">
      <c r="A1404" s="78">
        <v>3</v>
      </c>
      <c r="B1404" s="79" t="s">
        <v>1200</v>
      </c>
      <c r="C1404" s="80"/>
      <c r="D1404" s="81" t="s">
        <v>1199</v>
      </c>
      <c r="E1404" s="82">
        <v>160000</v>
      </c>
      <c r="F1404" s="83">
        <v>20000</v>
      </c>
      <c r="G1404" s="111">
        <v>200</v>
      </c>
      <c r="H1404" s="82">
        <v>4000000</v>
      </c>
      <c r="I1404" s="85" t="s">
        <v>832</v>
      </c>
    </row>
    <row r="1405" spans="1:9" ht="30" customHeight="1">
      <c r="A1405" s="68">
        <v>4</v>
      </c>
      <c r="B1405" s="69" t="s">
        <v>1201</v>
      </c>
      <c r="C1405" s="86"/>
      <c r="D1405" s="87" t="s">
        <v>1199</v>
      </c>
      <c r="E1405" s="71">
        <v>130000</v>
      </c>
      <c r="F1405" s="88">
        <v>16250</v>
      </c>
      <c r="G1405" s="112">
        <v>200</v>
      </c>
      <c r="H1405" s="71">
        <v>3250000</v>
      </c>
      <c r="I1405" s="90" t="s">
        <v>832</v>
      </c>
    </row>
    <row r="1406" spans="1:9" ht="30" customHeight="1">
      <c r="A1406" s="78">
        <v>5</v>
      </c>
      <c r="B1406" s="79" t="s">
        <v>1202</v>
      </c>
      <c r="C1406" s="80"/>
      <c r="D1406" s="81" t="s">
        <v>1128</v>
      </c>
      <c r="E1406" s="82">
        <v>150000</v>
      </c>
      <c r="F1406" s="83">
        <v>18750</v>
      </c>
      <c r="G1406" s="111">
        <v>80</v>
      </c>
      <c r="H1406" s="82">
        <v>1500000</v>
      </c>
      <c r="I1406" s="85" t="s">
        <v>832</v>
      </c>
    </row>
    <row r="1407" spans="1:9" ht="30" customHeight="1">
      <c r="A1407" s="68">
        <v>6</v>
      </c>
      <c r="B1407" s="69" t="s">
        <v>1129</v>
      </c>
      <c r="C1407" s="86"/>
      <c r="D1407" s="87" t="s">
        <v>1199</v>
      </c>
      <c r="E1407" s="71">
        <v>70000</v>
      </c>
      <c r="F1407" s="88">
        <v>8750</v>
      </c>
      <c r="G1407" s="112">
        <v>200</v>
      </c>
      <c r="H1407" s="71">
        <v>1750000</v>
      </c>
      <c r="I1407" s="90" t="s">
        <v>832</v>
      </c>
    </row>
    <row r="1408" spans="1:9" ht="30" customHeight="1">
      <c r="A1408" s="78">
        <v>7</v>
      </c>
      <c r="B1408" s="79" t="s">
        <v>1203</v>
      </c>
      <c r="C1408" s="80"/>
      <c r="D1408" s="81" t="s">
        <v>1128</v>
      </c>
      <c r="E1408" s="82">
        <v>95000</v>
      </c>
      <c r="F1408" s="83">
        <v>11875</v>
      </c>
      <c r="G1408" s="111">
        <v>40</v>
      </c>
      <c r="H1408" s="82">
        <v>475000</v>
      </c>
      <c r="I1408" s="85" t="s">
        <v>832</v>
      </c>
    </row>
    <row r="1409" spans="1:9">
      <c r="A1409" s="398" t="s">
        <v>182</v>
      </c>
      <c r="B1409" s="399"/>
      <c r="C1409" s="399"/>
      <c r="D1409" s="399"/>
      <c r="E1409" s="399"/>
      <c r="F1409" s="399"/>
      <c r="G1409" s="400"/>
      <c r="H1409" s="74">
        <v>37975000</v>
      </c>
      <c r="I1409" s="75"/>
    </row>
    <row r="1410" spans="1:9">
      <c r="A1410" s="416" t="s">
        <v>707</v>
      </c>
      <c r="B1410" s="417"/>
      <c r="C1410" s="417"/>
      <c r="D1410" s="417"/>
      <c r="E1410" s="417"/>
      <c r="F1410" s="417"/>
      <c r="G1410" s="417"/>
      <c r="H1410" s="417"/>
      <c r="I1410" s="418"/>
    </row>
    <row r="1411" spans="1:9">
      <c r="A1411" s="91" t="s">
        <v>681</v>
      </c>
      <c r="B1411" s="91" t="s">
        <v>183</v>
      </c>
      <c r="C1411" s="91" t="s">
        <v>696</v>
      </c>
      <c r="D1411" s="91" t="s">
        <v>700</v>
      </c>
      <c r="E1411" s="91" t="s">
        <v>709</v>
      </c>
      <c r="F1411" s="92" t="s">
        <v>696</v>
      </c>
      <c r="G1411" s="92" t="s">
        <v>696</v>
      </c>
      <c r="H1411" s="91" t="s">
        <v>686</v>
      </c>
      <c r="I1411" s="92" t="s">
        <v>829</v>
      </c>
    </row>
    <row r="1412" spans="1:9" ht="24" customHeight="1">
      <c r="A1412" s="93">
        <v>1</v>
      </c>
      <c r="B1412" s="94" t="s">
        <v>1204</v>
      </c>
      <c r="C1412" s="95"/>
      <c r="D1412" s="115">
        <v>8</v>
      </c>
      <c r="E1412" s="97">
        <v>420000</v>
      </c>
      <c r="F1412" s="94"/>
      <c r="G1412" s="94"/>
      <c r="H1412" s="97">
        <v>3360000</v>
      </c>
      <c r="I1412" s="98" t="s">
        <v>835</v>
      </c>
    </row>
    <row r="1413" spans="1:9" ht="24" customHeight="1">
      <c r="A1413" s="68">
        <v>2</v>
      </c>
      <c r="B1413" s="69" t="s">
        <v>1205</v>
      </c>
      <c r="C1413" s="86"/>
      <c r="D1413" s="70">
        <v>200</v>
      </c>
      <c r="E1413" s="71">
        <v>22000</v>
      </c>
      <c r="F1413" s="69"/>
      <c r="G1413" s="69"/>
      <c r="H1413" s="71">
        <v>4400000</v>
      </c>
      <c r="I1413" s="90" t="s">
        <v>835</v>
      </c>
    </row>
    <row r="1414" spans="1:9" ht="24" customHeight="1">
      <c r="A1414" s="93">
        <v>3</v>
      </c>
      <c r="B1414" s="94" t="s">
        <v>1206</v>
      </c>
      <c r="C1414" s="95"/>
      <c r="D1414" s="115">
        <v>40</v>
      </c>
      <c r="E1414" s="97">
        <v>85000</v>
      </c>
      <c r="F1414" s="94"/>
      <c r="G1414" s="94"/>
      <c r="H1414" s="97">
        <v>3400000</v>
      </c>
      <c r="I1414" s="98" t="s">
        <v>835</v>
      </c>
    </row>
    <row r="1415" spans="1:9" ht="24" customHeight="1">
      <c r="A1415" s="68">
        <v>4</v>
      </c>
      <c r="B1415" s="69" t="s">
        <v>1207</v>
      </c>
      <c r="C1415" s="86"/>
      <c r="D1415" s="70">
        <v>20</v>
      </c>
      <c r="E1415" s="71">
        <v>120000</v>
      </c>
      <c r="F1415" s="69"/>
      <c r="G1415" s="69"/>
      <c r="H1415" s="71">
        <v>2400000</v>
      </c>
      <c r="I1415" s="90" t="s">
        <v>835</v>
      </c>
    </row>
    <row r="1416" spans="1:9" ht="24" customHeight="1">
      <c r="A1416" s="93">
        <v>5</v>
      </c>
      <c r="B1416" s="94" t="s">
        <v>1208</v>
      </c>
      <c r="C1416" s="95"/>
      <c r="D1416" s="115">
        <v>40</v>
      </c>
      <c r="E1416" s="97">
        <v>18000</v>
      </c>
      <c r="F1416" s="94"/>
      <c r="G1416" s="94"/>
      <c r="H1416" s="97">
        <v>720000</v>
      </c>
      <c r="I1416" s="98" t="s">
        <v>835</v>
      </c>
    </row>
    <row r="1417" spans="1:9" ht="24" customHeight="1">
      <c r="A1417" s="68">
        <v>6</v>
      </c>
      <c r="B1417" s="69" t="s">
        <v>1209</v>
      </c>
      <c r="C1417" s="86"/>
      <c r="D1417" s="70">
        <v>16</v>
      </c>
      <c r="E1417" s="71">
        <v>15000</v>
      </c>
      <c r="F1417" s="69"/>
      <c r="G1417" s="69"/>
      <c r="H1417" s="71">
        <v>240000</v>
      </c>
      <c r="I1417" s="90" t="s">
        <v>835</v>
      </c>
    </row>
    <row r="1418" spans="1:9" ht="24" customHeight="1">
      <c r="A1418" s="93">
        <v>7</v>
      </c>
      <c r="B1418" s="94" t="s">
        <v>1210</v>
      </c>
      <c r="C1418" s="95"/>
      <c r="D1418" s="115">
        <v>40</v>
      </c>
      <c r="E1418" s="97">
        <v>12000</v>
      </c>
      <c r="F1418" s="94"/>
      <c r="G1418" s="94"/>
      <c r="H1418" s="97">
        <v>480000</v>
      </c>
      <c r="I1418" s="98" t="s">
        <v>835</v>
      </c>
    </row>
    <row r="1419" spans="1:9" ht="24" customHeight="1">
      <c r="A1419" s="68">
        <v>8</v>
      </c>
      <c r="B1419" s="69" t="s">
        <v>1138</v>
      </c>
      <c r="C1419" s="86"/>
      <c r="D1419" s="70">
        <v>200</v>
      </c>
      <c r="E1419" s="71">
        <v>5000</v>
      </c>
      <c r="F1419" s="69"/>
      <c r="G1419" s="69"/>
      <c r="H1419" s="71">
        <v>1000000</v>
      </c>
      <c r="I1419" s="90" t="s">
        <v>835</v>
      </c>
    </row>
    <row r="1420" spans="1:9">
      <c r="A1420" s="398" t="s">
        <v>714</v>
      </c>
      <c r="B1420" s="399"/>
      <c r="C1420" s="399"/>
      <c r="D1420" s="399"/>
      <c r="E1420" s="399"/>
      <c r="F1420" s="399"/>
      <c r="G1420" s="400"/>
      <c r="H1420" s="74">
        <v>16000000</v>
      </c>
      <c r="I1420" s="75"/>
    </row>
    <row r="1421" spans="1:9">
      <c r="A1421" s="419" t="s">
        <v>715</v>
      </c>
      <c r="B1421" s="420"/>
      <c r="C1421" s="420"/>
      <c r="D1421" s="420"/>
      <c r="E1421" s="420"/>
      <c r="F1421" s="420"/>
      <c r="G1421" s="420"/>
      <c r="H1421" s="420"/>
      <c r="I1421" s="421"/>
    </row>
    <row r="1422" spans="1:9" ht="24" customHeight="1">
      <c r="A1422" s="100"/>
      <c r="B1422" s="404" t="s">
        <v>716</v>
      </c>
      <c r="C1422" s="405"/>
      <c r="D1422" s="406"/>
      <c r="E1422" s="407" t="s">
        <v>1211</v>
      </c>
      <c r="F1422" s="408"/>
      <c r="G1422" s="408"/>
      <c r="H1422" s="408"/>
      <c r="I1422" s="409"/>
    </row>
    <row r="1423" spans="1:9" ht="24" customHeight="1">
      <c r="A1423" s="100"/>
      <c r="B1423" s="404" t="s">
        <v>718</v>
      </c>
      <c r="C1423" s="405"/>
      <c r="D1423" s="406"/>
      <c r="E1423" s="407" t="s">
        <v>719</v>
      </c>
      <c r="F1423" s="408"/>
      <c r="G1423" s="408"/>
      <c r="H1423" s="408"/>
      <c r="I1423" s="409"/>
    </row>
    <row r="1424" spans="1:9" ht="24" customHeight="1">
      <c r="A1424" s="100"/>
      <c r="B1424" s="404" t="s">
        <v>720</v>
      </c>
      <c r="C1424" s="405"/>
      <c r="D1424" s="406"/>
      <c r="E1424" s="407" t="s">
        <v>721</v>
      </c>
      <c r="F1424" s="408"/>
      <c r="G1424" s="408"/>
      <c r="H1424" s="408"/>
      <c r="I1424" s="409"/>
    </row>
    <row r="1425" spans="1:9" ht="24" customHeight="1">
      <c r="A1425" s="100"/>
      <c r="B1425" s="404" t="s">
        <v>722</v>
      </c>
      <c r="C1425" s="405"/>
      <c r="D1425" s="406"/>
      <c r="E1425" s="407" t="s">
        <v>1212</v>
      </c>
      <c r="F1425" s="408"/>
      <c r="G1425" s="408"/>
      <c r="H1425" s="408"/>
      <c r="I1425" s="409"/>
    </row>
    <row r="1426" spans="1:9" ht="24" customHeight="1">
      <c r="A1426" s="100"/>
      <c r="B1426" s="404" t="s">
        <v>839</v>
      </c>
      <c r="C1426" s="405"/>
      <c r="D1426" s="406"/>
      <c r="E1426" s="407" t="s">
        <v>1213</v>
      </c>
      <c r="F1426" s="408"/>
      <c r="G1426" s="408"/>
      <c r="H1426" s="408"/>
      <c r="I1426" s="409"/>
    </row>
    <row r="1427" spans="1:9" ht="24" customHeight="1">
      <c r="A1427" s="100"/>
      <c r="B1427" s="404" t="s">
        <v>935</v>
      </c>
      <c r="C1427" s="405"/>
      <c r="D1427" s="406"/>
      <c r="E1427" s="407" t="s">
        <v>1161</v>
      </c>
      <c r="F1427" s="408"/>
      <c r="G1427" s="408"/>
      <c r="H1427" s="408"/>
      <c r="I1427" s="409"/>
    </row>
    <row r="1428" spans="1:9">
      <c r="A1428" s="398" t="s">
        <v>728</v>
      </c>
      <c r="B1428" s="399"/>
      <c r="C1428" s="399"/>
      <c r="D1428" s="399"/>
      <c r="E1428" s="399"/>
      <c r="F1428" s="399"/>
      <c r="G1428" s="400"/>
      <c r="H1428" s="74">
        <v>3200000</v>
      </c>
      <c r="I1428" s="75"/>
    </row>
    <row r="1429" spans="1:9">
      <c r="A1429" s="410" t="s">
        <v>729</v>
      </c>
      <c r="B1429" s="411"/>
      <c r="C1429" s="411"/>
      <c r="D1429" s="411"/>
      <c r="E1429" s="411"/>
      <c r="F1429" s="411"/>
      <c r="G1429" s="411"/>
      <c r="H1429" s="411"/>
      <c r="I1429" s="412"/>
    </row>
    <row r="1430" spans="1:9" ht="19.95" customHeight="1">
      <c r="A1430" s="413" t="s">
        <v>730</v>
      </c>
      <c r="B1430" s="414"/>
      <c r="C1430" s="414"/>
      <c r="D1430" s="414"/>
      <c r="E1430" s="414"/>
      <c r="F1430" s="415"/>
      <c r="G1430" s="101" t="s">
        <v>731</v>
      </c>
      <c r="H1430" s="102">
        <v>5419095</v>
      </c>
      <c r="I1430" s="103"/>
    </row>
    <row r="1431" spans="1:9" ht="19.95" customHeight="1">
      <c r="A1431" s="413" t="s">
        <v>732</v>
      </c>
      <c r="B1431" s="414"/>
      <c r="C1431" s="414"/>
      <c r="D1431" s="414"/>
      <c r="E1431" s="414"/>
      <c r="F1431" s="415"/>
      <c r="G1431" s="101" t="s">
        <v>733</v>
      </c>
      <c r="H1431" s="102">
        <v>3612730</v>
      </c>
      <c r="I1431" s="103"/>
    </row>
    <row r="1432" spans="1:9">
      <c r="A1432" s="398" t="s">
        <v>734</v>
      </c>
      <c r="B1432" s="399"/>
      <c r="C1432" s="399"/>
      <c r="D1432" s="399"/>
      <c r="E1432" s="399"/>
      <c r="F1432" s="399"/>
      <c r="G1432" s="400"/>
      <c r="H1432" s="74">
        <v>9031825</v>
      </c>
      <c r="I1432" s="75"/>
    </row>
    <row r="1433" spans="1:9">
      <c r="A1433" s="15"/>
      <c r="B1433" s="15"/>
      <c r="C1433" s="15"/>
      <c r="D1433" s="15"/>
      <c r="E1433" s="15"/>
      <c r="F1433" s="59"/>
      <c r="G1433" s="59"/>
      <c r="H1433" s="15"/>
      <c r="I1433" s="59"/>
    </row>
    <row r="1434" spans="1:9">
      <c r="A1434" s="401" t="s">
        <v>181</v>
      </c>
      <c r="B1434" s="402"/>
      <c r="C1434" s="402"/>
      <c r="D1434" s="402"/>
      <c r="E1434" s="402"/>
      <c r="F1434" s="402"/>
      <c r="G1434" s="403"/>
      <c r="H1434" s="104">
        <v>123461500</v>
      </c>
      <c r="I1434" s="105"/>
    </row>
    <row r="1435" spans="1:9">
      <c r="A1435" s="401" t="s">
        <v>182</v>
      </c>
      <c r="B1435" s="402"/>
      <c r="C1435" s="402"/>
      <c r="D1435" s="402"/>
      <c r="E1435" s="402"/>
      <c r="F1435" s="402"/>
      <c r="G1435" s="403"/>
      <c r="H1435" s="104">
        <v>37975000</v>
      </c>
      <c r="I1435" s="105"/>
    </row>
    <row r="1436" spans="1:9">
      <c r="A1436" s="401" t="s">
        <v>714</v>
      </c>
      <c r="B1436" s="402"/>
      <c r="C1436" s="402"/>
      <c r="D1436" s="402"/>
      <c r="E1436" s="402"/>
      <c r="F1436" s="402"/>
      <c r="G1436" s="403"/>
      <c r="H1436" s="104">
        <v>16000000</v>
      </c>
      <c r="I1436" s="105"/>
    </row>
    <row r="1437" spans="1:9">
      <c r="A1437" s="401" t="s">
        <v>728</v>
      </c>
      <c r="B1437" s="402"/>
      <c r="C1437" s="402"/>
      <c r="D1437" s="402"/>
      <c r="E1437" s="402"/>
      <c r="F1437" s="402"/>
      <c r="G1437" s="403"/>
      <c r="H1437" s="104">
        <v>3200000</v>
      </c>
      <c r="I1437" s="105"/>
    </row>
    <row r="1438" spans="1:9">
      <c r="A1438" s="401" t="s">
        <v>734</v>
      </c>
      <c r="B1438" s="402"/>
      <c r="C1438" s="402"/>
      <c r="D1438" s="402"/>
      <c r="E1438" s="402"/>
      <c r="F1438" s="402"/>
      <c r="G1438" s="403"/>
      <c r="H1438" s="104">
        <v>9031825</v>
      </c>
      <c r="I1438" s="105"/>
    </row>
    <row r="1439" spans="1:9" ht="38.4">
      <c r="A1439" s="380" t="s">
        <v>1073</v>
      </c>
      <c r="B1439" s="381"/>
      <c r="C1439" s="381"/>
      <c r="D1439" s="381"/>
      <c r="E1439" s="381"/>
      <c r="F1439" s="381"/>
      <c r="G1439" s="382"/>
      <c r="H1439" s="106">
        <v>-19988325</v>
      </c>
      <c r="I1439" s="98" t="s">
        <v>1162</v>
      </c>
    </row>
    <row r="1440" spans="1:9" ht="22.05" customHeight="1">
      <c r="A1440" s="369" t="s">
        <v>737</v>
      </c>
      <c r="B1440" s="370"/>
      <c r="C1440" s="370"/>
      <c r="D1440" s="370"/>
      <c r="E1440" s="370"/>
      <c r="F1440" s="370"/>
      <c r="G1440" s="371"/>
      <c r="H1440" s="107">
        <v>169680000</v>
      </c>
      <c r="I1440" s="108" t="s">
        <v>56</v>
      </c>
    </row>
    <row r="1441" spans="1:9" ht="21.75" customHeight="1">
      <c r="A1441" s="369" t="s">
        <v>2171</v>
      </c>
      <c r="B1441" s="370"/>
      <c r="C1441" s="370"/>
      <c r="D1441" s="370"/>
      <c r="E1441" s="370"/>
      <c r="F1441" s="370"/>
      <c r="G1441" s="371"/>
      <c r="H1441" s="107">
        <v>231613200</v>
      </c>
      <c r="I1441" s="108"/>
    </row>
    <row r="1442" spans="1:9">
      <c r="A1442" s="15"/>
      <c r="B1442" s="15"/>
      <c r="C1442" s="15"/>
      <c r="D1442" s="15"/>
      <c r="E1442" s="15"/>
      <c r="F1442" s="59"/>
      <c r="G1442" s="59"/>
      <c r="H1442" s="15"/>
      <c r="I1442" s="59"/>
    </row>
    <row r="1443" spans="1:9">
      <c r="A1443" s="383" t="s">
        <v>738</v>
      </c>
      <c r="B1443" s="384"/>
      <c r="C1443" s="384"/>
      <c r="D1443" s="384"/>
      <c r="E1443" s="384"/>
      <c r="F1443" s="384"/>
      <c r="G1443" s="384"/>
      <c r="H1443" s="384"/>
      <c r="I1443" s="385"/>
    </row>
    <row r="1444" spans="1:9" ht="130.05000000000001" customHeight="1">
      <c r="A1444" s="386" t="s">
        <v>1214</v>
      </c>
      <c r="B1444" s="387"/>
      <c r="C1444" s="387"/>
      <c r="D1444" s="387"/>
      <c r="E1444" s="387"/>
      <c r="F1444" s="387"/>
      <c r="G1444" s="387"/>
      <c r="H1444" s="387"/>
      <c r="I1444" s="388"/>
    </row>
    <row r="1445" spans="1:9">
      <c r="A1445" s="389"/>
      <c r="B1445" s="390"/>
      <c r="C1445" s="390"/>
      <c r="D1445" s="390"/>
      <c r="E1445" s="390"/>
      <c r="F1445" s="390"/>
      <c r="G1445" s="390"/>
      <c r="H1445" s="390"/>
      <c r="I1445" s="391"/>
    </row>
    <row r="1446" spans="1:9">
      <c r="A1446" s="389"/>
      <c r="B1446" s="390"/>
      <c r="C1446" s="390"/>
      <c r="D1446" s="390"/>
      <c r="E1446" s="390"/>
      <c r="F1446" s="390"/>
      <c r="G1446" s="390"/>
      <c r="H1446" s="390"/>
      <c r="I1446" s="391"/>
    </row>
    <row r="1447" spans="1:9">
      <c r="A1447" s="389"/>
      <c r="B1447" s="390"/>
      <c r="C1447" s="390"/>
      <c r="D1447" s="390"/>
      <c r="E1447" s="390"/>
      <c r="F1447" s="390"/>
      <c r="G1447" s="390"/>
      <c r="H1447" s="390"/>
      <c r="I1447" s="391"/>
    </row>
    <row r="1448" spans="1:9">
      <c r="A1448" s="389"/>
      <c r="B1448" s="390"/>
      <c r="C1448" s="390"/>
      <c r="D1448" s="390"/>
      <c r="E1448" s="390"/>
      <c r="F1448" s="390"/>
      <c r="G1448" s="390"/>
      <c r="H1448" s="390"/>
      <c r="I1448" s="391"/>
    </row>
    <row r="1449" spans="1:9">
      <c r="A1449" s="392"/>
      <c r="B1449" s="393"/>
      <c r="C1449" s="393"/>
      <c r="D1449" s="393"/>
      <c r="E1449" s="393"/>
      <c r="F1449" s="393"/>
      <c r="G1449" s="393"/>
      <c r="H1449" s="393"/>
      <c r="I1449" s="394"/>
    </row>
    <row r="1450" spans="1:9">
      <c r="A1450" s="15"/>
      <c r="B1450" s="15"/>
      <c r="C1450" s="15"/>
      <c r="D1450" s="15"/>
      <c r="E1450" s="15"/>
      <c r="F1450" s="59"/>
      <c r="G1450" s="59"/>
      <c r="H1450" s="15"/>
      <c r="I1450" s="59"/>
    </row>
    <row r="1451" spans="1:9" ht="28.05" customHeight="1">
      <c r="A1451" s="395" t="s">
        <v>844</v>
      </c>
      <c r="B1451" s="396"/>
      <c r="C1451" s="396"/>
      <c r="D1451" s="396"/>
      <c r="E1451" s="396"/>
      <c r="F1451" s="396"/>
      <c r="G1451" s="396"/>
      <c r="H1451" s="396"/>
      <c r="I1451" s="397"/>
    </row>
    <row r="1454" spans="1:9" ht="22.05" customHeight="1">
      <c r="A1454" s="436" t="s">
        <v>667</v>
      </c>
      <c r="B1454" s="437"/>
      <c r="C1454" s="437"/>
      <c r="D1454" s="437"/>
      <c r="E1454" s="437"/>
      <c r="F1454" s="437"/>
      <c r="G1454" s="437"/>
      <c r="H1454" s="437"/>
      <c r="I1454" s="438"/>
    </row>
    <row r="1455" spans="1:9">
      <c r="A1455" s="431" t="s">
        <v>668</v>
      </c>
      <c r="B1455" s="432"/>
      <c r="C1455" s="433" t="s">
        <v>669</v>
      </c>
      <c r="D1455" s="434"/>
      <c r="E1455" s="434"/>
      <c r="F1455" s="434"/>
      <c r="G1455" s="434"/>
      <c r="H1455" s="434"/>
      <c r="I1455" s="435"/>
    </row>
    <row r="1456" spans="1:9">
      <c r="A1456" s="58" t="s">
        <v>670</v>
      </c>
      <c r="B1456" s="422" t="s">
        <v>1215</v>
      </c>
      <c r="C1456" s="423"/>
      <c r="D1456" s="58" t="s">
        <v>672</v>
      </c>
      <c r="E1456" s="422" t="s">
        <v>1216</v>
      </c>
      <c r="F1456" s="424"/>
      <c r="G1456" s="424"/>
      <c r="H1456" s="424"/>
      <c r="I1456" s="423"/>
    </row>
    <row r="1457" spans="1:9">
      <c r="A1457" s="58" t="s">
        <v>674</v>
      </c>
      <c r="B1457" s="422" t="s">
        <v>56</v>
      </c>
      <c r="C1457" s="423"/>
      <c r="D1457" s="58" t="s">
        <v>675</v>
      </c>
      <c r="E1457" s="422" t="s">
        <v>676</v>
      </c>
      <c r="F1457" s="424"/>
      <c r="G1457" s="424"/>
      <c r="H1457" s="424"/>
      <c r="I1457" s="423"/>
    </row>
    <row r="1458" spans="1:9">
      <c r="A1458" s="58" t="s">
        <v>677</v>
      </c>
      <c r="B1458" s="422" t="s">
        <v>678</v>
      </c>
      <c r="C1458" s="423"/>
      <c r="D1458" s="58" t="s">
        <v>679</v>
      </c>
      <c r="E1458" s="422" t="s">
        <v>680</v>
      </c>
      <c r="F1458" s="424"/>
      <c r="G1458" s="424"/>
      <c r="H1458" s="424"/>
      <c r="I1458" s="423"/>
    </row>
    <row r="1459" spans="1:9">
      <c r="A1459" s="15"/>
      <c r="B1459" s="15"/>
      <c r="C1459" s="15"/>
      <c r="D1459" s="15"/>
      <c r="E1459" s="15"/>
      <c r="F1459" s="59"/>
      <c r="G1459" s="59"/>
      <c r="H1459" s="15"/>
      <c r="I1459" s="59"/>
    </row>
    <row r="1460" spans="1:9" ht="13.95" customHeight="1">
      <c r="A1460" s="60" t="s">
        <v>681</v>
      </c>
      <c r="B1460" s="60" t="s">
        <v>114</v>
      </c>
      <c r="C1460" s="60" t="s">
        <v>56</v>
      </c>
      <c r="D1460" s="60" t="s">
        <v>682</v>
      </c>
      <c r="E1460" s="60" t="s">
        <v>683</v>
      </c>
      <c r="F1460" s="61" t="s">
        <v>817</v>
      </c>
      <c r="G1460" s="61" t="s">
        <v>818</v>
      </c>
      <c r="H1460" s="60" t="s">
        <v>686</v>
      </c>
      <c r="I1460" s="61" t="s">
        <v>687</v>
      </c>
    </row>
    <row r="1461" spans="1:9">
      <c r="A1461" s="425" t="s">
        <v>688</v>
      </c>
      <c r="B1461" s="426"/>
      <c r="C1461" s="426"/>
      <c r="D1461" s="426"/>
      <c r="E1461" s="426"/>
      <c r="F1461" s="426"/>
      <c r="G1461" s="426"/>
      <c r="H1461" s="426"/>
      <c r="I1461" s="427"/>
    </row>
    <row r="1462" spans="1:9" ht="36" customHeight="1">
      <c r="A1462" s="62">
        <v>1</v>
      </c>
      <c r="B1462" s="63" t="s">
        <v>1217</v>
      </c>
      <c r="C1462" s="62" t="s">
        <v>56</v>
      </c>
      <c r="D1462" s="109">
        <v>1</v>
      </c>
      <c r="E1462" s="65">
        <v>13500000</v>
      </c>
      <c r="F1462" s="66">
        <v>0</v>
      </c>
      <c r="G1462" s="67">
        <v>1</v>
      </c>
      <c r="H1462" s="65">
        <v>13500000</v>
      </c>
      <c r="I1462" s="63"/>
    </row>
    <row r="1463" spans="1:9" ht="36" customHeight="1">
      <c r="A1463" s="68">
        <v>2</v>
      </c>
      <c r="B1463" s="69" t="s">
        <v>1218</v>
      </c>
      <c r="C1463" s="68" t="s">
        <v>14</v>
      </c>
      <c r="D1463" s="110">
        <v>12</v>
      </c>
      <c r="E1463" s="71">
        <v>48000</v>
      </c>
      <c r="F1463" s="72">
        <v>0.05</v>
      </c>
      <c r="G1463" s="73">
        <v>12.6</v>
      </c>
      <c r="H1463" s="71">
        <v>604800.00000000012</v>
      </c>
      <c r="I1463" s="69"/>
    </row>
    <row r="1464" spans="1:9" ht="36" customHeight="1">
      <c r="A1464" s="62">
        <v>3</v>
      </c>
      <c r="B1464" s="63" t="s">
        <v>1219</v>
      </c>
      <c r="C1464" s="62" t="s">
        <v>56</v>
      </c>
      <c r="D1464" s="109">
        <v>1</v>
      </c>
      <c r="E1464" s="65">
        <v>220000</v>
      </c>
      <c r="F1464" s="66">
        <v>0</v>
      </c>
      <c r="G1464" s="67">
        <v>1</v>
      </c>
      <c r="H1464" s="65">
        <v>220000</v>
      </c>
      <c r="I1464" s="63"/>
    </row>
    <row r="1465" spans="1:9" ht="36" customHeight="1">
      <c r="A1465" s="68">
        <v>4</v>
      </c>
      <c r="B1465" s="69" t="s">
        <v>1220</v>
      </c>
      <c r="C1465" s="68" t="s">
        <v>56</v>
      </c>
      <c r="D1465" s="110">
        <v>1</v>
      </c>
      <c r="E1465" s="71">
        <v>195000</v>
      </c>
      <c r="F1465" s="72">
        <v>0</v>
      </c>
      <c r="G1465" s="73">
        <v>1</v>
      </c>
      <c r="H1465" s="71">
        <v>195000</v>
      </c>
      <c r="I1465" s="69"/>
    </row>
    <row r="1466" spans="1:9" ht="36" customHeight="1">
      <c r="A1466" s="62">
        <v>5</v>
      </c>
      <c r="B1466" s="63" t="s">
        <v>1221</v>
      </c>
      <c r="C1466" s="62" t="s">
        <v>56</v>
      </c>
      <c r="D1466" s="109">
        <v>1</v>
      </c>
      <c r="E1466" s="65">
        <v>92000</v>
      </c>
      <c r="F1466" s="66">
        <v>0</v>
      </c>
      <c r="G1466" s="67">
        <v>1</v>
      </c>
      <c r="H1466" s="65">
        <v>92000</v>
      </c>
      <c r="I1466" s="63"/>
    </row>
    <row r="1467" spans="1:9" ht="36" customHeight="1">
      <c r="A1467" s="68">
        <v>6</v>
      </c>
      <c r="B1467" s="69" t="s">
        <v>1222</v>
      </c>
      <c r="C1467" s="68" t="s">
        <v>56</v>
      </c>
      <c r="D1467" s="110">
        <v>1</v>
      </c>
      <c r="E1467" s="71">
        <v>2400000</v>
      </c>
      <c r="F1467" s="72">
        <v>0</v>
      </c>
      <c r="G1467" s="73">
        <v>1</v>
      </c>
      <c r="H1467" s="71">
        <v>2400000</v>
      </c>
      <c r="I1467" s="69"/>
    </row>
    <row r="1468" spans="1:9" ht="36" customHeight="1">
      <c r="A1468" s="62">
        <v>7</v>
      </c>
      <c r="B1468" s="63" t="s">
        <v>1223</v>
      </c>
      <c r="C1468" s="62" t="s">
        <v>56</v>
      </c>
      <c r="D1468" s="109">
        <v>1</v>
      </c>
      <c r="E1468" s="65">
        <v>750000</v>
      </c>
      <c r="F1468" s="66">
        <v>0</v>
      </c>
      <c r="G1468" s="67">
        <v>1</v>
      </c>
      <c r="H1468" s="65">
        <v>750000</v>
      </c>
      <c r="I1468" s="63"/>
    </row>
    <row r="1469" spans="1:9" ht="36" customHeight="1">
      <c r="A1469" s="68">
        <v>8</v>
      </c>
      <c r="B1469" s="69" t="s">
        <v>1224</v>
      </c>
      <c r="C1469" s="68" t="s">
        <v>14</v>
      </c>
      <c r="D1469" s="110">
        <v>20</v>
      </c>
      <c r="E1469" s="71">
        <v>8200</v>
      </c>
      <c r="F1469" s="72">
        <v>0.05</v>
      </c>
      <c r="G1469" s="73">
        <v>21</v>
      </c>
      <c r="H1469" s="71">
        <v>172200</v>
      </c>
      <c r="I1469" s="69"/>
    </row>
    <row r="1470" spans="1:9" ht="36" customHeight="1">
      <c r="A1470" s="62">
        <v>9</v>
      </c>
      <c r="B1470" s="63" t="s">
        <v>1225</v>
      </c>
      <c r="C1470" s="62" t="s">
        <v>14</v>
      </c>
      <c r="D1470" s="109">
        <v>12</v>
      </c>
      <c r="E1470" s="65">
        <v>7200</v>
      </c>
      <c r="F1470" s="66">
        <v>0.05</v>
      </c>
      <c r="G1470" s="67">
        <v>12.6</v>
      </c>
      <c r="H1470" s="65">
        <v>90720.000000000015</v>
      </c>
      <c r="I1470" s="63"/>
    </row>
    <row r="1471" spans="1:9" ht="36" customHeight="1">
      <c r="A1471" s="68">
        <v>10</v>
      </c>
      <c r="B1471" s="69" t="s">
        <v>1226</v>
      </c>
      <c r="C1471" s="68" t="s">
        <v>14</v>
      </c>
      <c r="D1471" s="110">
        <v>8</v>
      </c>
      <c r="E1471" s="71">
        <v>18500</v>
      </c>
      <c r="F1471" s="72">
        <v>0</v>
      </c>
      <c r="G1471" s="73">
        <v>8</v>
      </c>
      <c r="H1471" s="71">
        <v>148000</v>
      </c>
      <c r="I1471" s="69"/>
    </row>
    <row r="1472" spans="1:9" ht="36" customHeight="1">
      <c r="A1472" s="62">
        <v>11</v>
      </c>
      <c r="B1472" s="63" t="s">
        <v>874</v>
      </c>
      <c r="C1472" s="62" t="s">
        <v>186</v>
      </c>
      <c r="D1472" s="109">
        <v>1</v>
      </c>
      <c r="E1472" s="65">
        <v>65000</v>
      </c>
      <c r="F1472" s="66">
        <v>0.05</v>
      </c>
      <c r="G1472" s="67">
        <v>1.05</v>
      </c>
      <c r="H1472" s="65">
        <v>68250</v>
      </c>
      <c r="I1472" s="63"/>
    </row>
    <row r="1473" spans="1:9">
      <c r="A1473" s="398" t="s">
        <v>181</v>
      </c>
      <c r="B1473" s="399"/>
      <c r="C1473" s="399"/>
      <c r="D1473" s="399"/>
      <c r="E1473" s="399"/>
      <c r="F1473" s="399"/>
      <c r="G1473" s="400"/>
      <c r="H1473" s="74">
        <v>18240970</v>
      </c>
      <c r="I1473" s="75"/>
    </row>
    <row r="1474" spans="1:9">
      <c r="A1474" s="428" t="s">
        <v>694</v>
      </c>
      <c r="B1474" s="429"/>
      <c r="C1474" s="429"/>
      <c r="D1474" s="429"/>
      <c r="E1474" s="429"/>
      <c r="F1474" s="429"/>
      <c r="G1474" s="429"/>
      <c r="H1474" s="429"/>
      <c r="I1474" s="430"/>
    </row>
    <row r="1475" spans="1:9">
      <c r="A1475" s="76" t="s">
        <v>681</v>
      </c>
      <c r="B1475" s="76" t="s">
        <v>695</v>
      </c>
      <c r="C1475" s="76" t="s">
        <v>696</v>
      </c>
      <c r="D1475" s="76" t="s">
        <v>826</v>
      </c>
      <c r="E1475" s="76" t="s">
        <v>827</v>
      </c>
      <c r="F1475" s="77" t="s">
        <v>828</v>
      </c>
      <c r="G1475" s="77" t="s">
        <v>700</v>
      </c>
      <c r="H1475" s="76" t="s">
        <v>686</v>
      </c>
      <c r="I1475" s="77" t="s">
        <v>829</v>
      </c>
    </row>
    <row r="1476" spans="1:9" ht="30" customHeight="1">
      <c r="A1476" s="78">
        <v>1</v>
      </c>
      <c r="B1476" s="79" t="s">
        <v>1227</v>
      </c>
      <c r="C1476" s="80"/>
      <c r="D1476" s="81" t="s">
        <v>877</v>
      </c>
      <c r="E1476" s="82">
        <v>350000</v>
      </c>
      <c r="F1476" s="83">
        <v>43750</v>
      </c>
      <c r="G1476" s="111">
        <v>8</v>
      </c>
      <c r="H1476" s="82">
        <v>350000</v>
      </c>
      <c r="I1476" s="85" t="s">
        <v>832</v>
      </c>
    </row>
    <row r="1477" spans="1:9" ht="30" customHeight="1">
      <c r="A1477" s="68">
        <v>2</v>
      </c>
      <c r="B1477" s="69" t="s">
        <v>878</v>
      </c>
      <c r="C1477" s="86"/>
      <c r="D1477" s="87" t="s">
        <v>877</v>
      </c>
      <c r="E1477" s="71">
        <v>160000</v>
      </c>
      <c r="F1477" s="88">
        <v>20000</v>
      </c>
      <c r="G1477" s="112">
        <v>8</v>
      </c>
      <c r="H1477" s="71">
        <v>160000</v>
      </c>
      <c r="I1477" s="90" t="s">
        <v>832</v>
      </c>
    </row>
    <row r="1478" spans="1:9" ht="30" customHeight="1">
      <c r="A1478" s="78">
        <v>3</v>
      </c>
      <c r="B1478" s="79" t="s">
        <v>879</v>
      </c>
      <c r="C1478" s="80"/>
      <c r="D1478" s="81" t="s">
        <v>877</v>
      </c>
      <c r="E1478" s="82">
        <v>150000</v>
      </c>
      <c r="F1478" s="83">
        <v>18750</v>
      </c>
      <c r="G1478" s="111">
        <v>8</v>
      </c>
      <c r="H1478" s="82">
        <v>150000</v>
      </c>
      <c r="I1478" s="85" t="s">
        <v>832</v>
      </c>
    </row>
    <row r="1479" spans="1:9" ht="30" customHeight="1">
      <c r="A1479" s="68">
        <v>4</v>
      </c>
      <c r="B1479" s="69" t="s">
        <v>1228</v>
      </c>
      <c r="C1479" s="86"/>
      <c r="D1479" s="87" t="s">
        <v>877</v>
      </c>
      <c r="E1479" s="71">
        <v>120000</v>
      </c>
      <c r="F1479" s="88">
        <v>15000</v>
      </c>
      <c r="G1479" s="112">
        <v>4</v>
      </c>
      <c r="H1479" s="71">
        <v>60000</v>
      </c>
      <c r="I1479" s="90" t="s">
        <v>832</v>
      </c>
    </row>
    <row r="1480" spans="1:9" ht="30" customHeight="1">
      <c r="A1480" s="78">
        <v>5</v>
      </c>
      <c r="B1480" s="79" t="s">
        <v>881</v>
      </c>
      <c r="C1480" s="80"/>
      <c r="D1480" s="81" t="s">
        <v>877</v>
      </c>
      <c r="E1480" s="82">
        <v>68000</v>
      </c>
      <c r="F1480" s="83">
        <v>8500</v>
      </c>
      <c r="G1480" s="111">
        <v>8</v>
      </c>
      <c r="H1480" s="82">
        <v>68000</v>
      </c>
      <c r="I1480" s="85" t="s">
        <v>832</v>
      </c>
    </row>
    <row r="1481" spans="1:9">
      <c r="A1481" s="398" t="s">
        <v>182</v>
      </c>
      <c r="B1481" s="399"/>
      <c r="C1481" s="399"/>
      <c r="D1481" s="399"/>
      <c r="E1481" s="399"/>
      <c r="F1481" s="399"/>
      <c r="G1481" s="400"/>
      <c r="H1481" s="74">
        <v>788000</v>
      </c>
      <c r="I1481" s="75"/>
    </row>
    <row r="1482" spans="1:9">
      <c r="A1482" s="416" t="s">
        <v>707</v>
      </c>
      <c r="B1482" s="417"/>
      <c r="C1482" s="417"/>
      <c r="D1482" s="417"/>
      <c r="E1482" s="417"/>
      <c r="F1482" s="417"/>
      <c r="G1482" s="417"/>
      <c r="H1482" s="417"/>
      <c r="I1482" s="418"/>
    </row>
    <row r="1483" spans="1:9">
      <c r="A1483" s="91" t="s">
        <v>681</v>
      </c>
      <c r="B1483" s="91" t="s">
        <v>183</v>
      </c>
      <c r="C1483" s="91" t="s">
        <v>696</v>
      </c>
      <c r="D1483" s="91" t="s">
        <v>700</v>
      </c>
      <c r="E1483" s="91" t="s">
        <v>709</v>
      </c>
      <c r="F1483" s="92" t="s">
        <v>696</v>
      </c>
      <c r="G1483" s="92" t="s">
        <v>696</v>
      </c>
      <c r="H1483" s="91" t="s">
        <v>686</v>
      </c>
      <c r="I1483" s="92" t="s">
        <v>829</v>
      </c>
    </row>
    <row r="1484" spans="1:9" ht="24" customHeight="1">
      <c r="A1484" s="93">
        <v>1</v>
      </c>
      <c r="B1484" s="94" t="s">
        <v>1229</v>
      </c>
      <c r="C1484" s="95"/>
      <c r="D1484" s="115">
        <v>2</v>
      </c>
      <c r="E1484" s="97">
        <v>65000</v>
      </c>
      <c r="F1484" s="94"/>
      <c r="G1484" s="94"/>
      <c r="H1484" s="97">
        <v>130000</v>
      </c>
      <c r="I1484" s="98" t="s">
        <v>835</v>
      </c>
    </row>
    <row r="1485" spans="1:9" ht="24" customHeight="1">
      <c r="A1485" s="68">
        <v>2</v>
      </c>
      <c r="B1485" s="69" t="s">
        <v>1230</v>
      </c>
      <c r="C1485" s="86"/>
      <c r="D1485" s="70">
        <v>4</v>
      </c>
      <c r="E1485" s="71">
        <v>15000</v>
      </c>
      <c r="F1485" s="69"/>
      <c r="G1485" s="69"/>
      <c r="H1485" s="71">
        <v>60000</v>
      </c>
      <c r="I1485" s="90" t="s">
        <v>835</v>
      </c>
    </row>
    <row r="1486" spans="1:9" ht="24" customHeight="1">
      <c r="A1486" s="93">
        <v>3</v>
      </c>
      <c r="B1486" s="94" t="s">
        <v>885</v>
      </c>
      <c r="C1486" s="95"/>
      <c r="D1486" s="115">
        <v>4</v>
      </c>
      <c r="E1486" s="97">
        <v>12000</v>
      </c>
      <c r="F1486" s="94"/>
      <c r="G1486" s="94"/>
      <c r="H1486" s="97">
        <v>48000</v>
      </c>
      <c r="I1486" s="98" t="s">
        <v>835</v>
      </c>
    </row>
    <row r="1487" spans="1:9" ht="24" customHeight="1">
      <c r="A1487" s="68">
        <v>4</v>
      </c>
      <c r="B1487" s="69" t="s">
        <v>755</v>
      </c>
      <c r="C1487" s="86"/>
      <c r="D1487" s="70">
        <v>8</v>
      </c>
      <c r="E1487" s="71">
        <v>5000</v>
      </c>
      <c r="F1487" s="69"/>
      <c r="G1487" s="69"/>
      <c r="H1487" s="71">
        <v>40000</v>
      </c>
      <c r="I1487" s="90" t="s">
        <v>835</v>
      </c>
    </row>
    <row r="1488" spans="1:9">
      <c r="A1488" s="398" t="s">
        <v>714</v>
      </c>
      <c r="B1488" s="399"/>
      <c r="C1488" s="399"/>
      <c r="D1488" s="399"/>
      <c r="E1488" s="399"/>
      <c r="F1488" s="399"/>
      <c r="G1488" s="400"/>
      <c r="H1488" s="74">
        <v>278000</v>
      </c>
      <c r="I1488" s="75"/>
    </row>
    <row r="1489" spans="1:9">
      <c r="A1489" s="419" t="s">
        <v>715</v>
      </c>
      <c r="B1489" s="420"/>
      <c r="C1489" s="420"/>
      <c r="D1489" s="420"/>
      <c r="E1489" s="420"/>
      <c r="F1489" s="420"/>
      <c r="G1489" s="420"/>
      <c r="H1489" s="420"/>
      <c r="I1489" s="421"/>
    </row>
    <row r="1490" spans="1:9" ht="24" customHeight="1">
      <c r="A1490" s="100"/>
      <c r="B1490" s="404" t="s">
        <v>716</v>
      </c>
      <c r="C1490" s="405"/>
      <c r="D1490" s="406"/>
      <c r="E1490" s="407" t="s">
        <v>1231</v>
      </c>
      <c r="F1490" s="408"/>
      <c r="G1490" s="408"/>
      <c r="H1490" s="408"/>
      <c r="I1490" s="409"/>
    </row>
    <row r="1491" spans="1:9" ht="24" customHeight="1">
      <c r="A1491" s="100"/>
      <c r="B1491" s="404" t="s">
        <v>718</v>
      </c>
      <c r="C1491" s="405"/>
      <c r="D1491" s="406"/>
      <c r="E1491" s="407" t="s">
        <v>719</v>
      </c>
      <c r="F1491" s="408"/>
      <c r="G1491" s="408"/>
      <c r="H1491" s="408"/>
      <c r="I1491" s="409"/>
    </row>
    <row r="1492" spans="1:9" ht="24" customHeight="1">
      <c r="A1492" s="100"/>
      <c r="B1492" s="404" t="s">
        <v>720</v>
      </c>
      <c r="C1492" s="405"/>
      <c r="D1492" s="406"/>
      <c r="E1492" s="407" t="s">
        <v>1232</v>
      </c>
      <c r="F1492" s="408"/>
      <c r="G1492" s="408"/>
      <c r="H1492" s="408"/>
      <c r="I1492" s="409"/>
    </row>
    <row r="1493" spans="1:9" ht="24" customHeight="1">
      <c r="A1493" s="100"/>
      <c r="B1493" s="404" t="s">
        <v>722</v>
      </c>
      <c r="C1493" s="405"/>
      <c r="D1493" s="406"/>
      <c r="E1493" s="407" t="s">
        <v>1233</v>
      </c>
      <c r="F1493" s="408"/>
      <c r="G1493" s="408"/>
      <c r="H1493" s="408"/>
      <c r="I1493" s="409"/>
    </row>
    <row r="1494" spans="1:9" ht="24" customHeight="1">
      <c r="A1494" s="100"/>
      <c r="B1494" s="404" t="s">
        <v>839</v>
      </c>
      <c r="C1494" s="405"/>
      <c r="D1494" s="406"/>
      <c r="E1494" s="407" t="s">
        <v>1234</v>
      </c>
      <c r="F1494" s="408"/>
      <c r="G1494" s="408"/>
      <c r="H1494" s="408"/>
      <c r="I1494" s="409"/>
    </row>
    <row r="1495" spans="1:9" ht="24" customHeight="1">
      <c r="A1495" s="100"/>
      <c r="B1495" s="404" t="s">
        <v>935</v>
      </c>
      <c r="C1495" s="405"/>
      <c r="D1495" s="406"/>
      <c r="E1495" s="407" t="s">
        <v>1161</v>
      </c>
      <c r="F1495" s="408"/>
      <c r="G1495" s="408"/>
      <c r="H1495" s="408"/>
      <c r="I1495" s="409"/>
    </row>
    <row r="1496" spans="1:9">
      <c r="A1496" s="398" t="s">
        <v>728</v>
      </c>
      <c r="B1496" s="399"/>
      <c r="C1496" s="399"/>
      <c r="D1496" s="399"/>
      <c r="E1496" s="399"/>
      <c r="F1496" s="399"/>
      <c r="G1496" s="400"/>
      <c r="H1496" s="74">
        <v>280000</v>
      </c>
      <c r="I1496" s="75"/>
    </row>
    <row r="1497" spans="1:9">
      <c r="A1497" s="410" t="s">
        <v>729</v>
      </c>
      <c r="B1497" s="411"/>
      <c r="C1497" s="411"/>
      <c r="D1497" s="411"/>
      <c r="E1497" s="411"/>
      <c r="F1497" s="411"/>
      <c r="G1497" s="411"/>
      <c r="H1497" s="411"/>
      <c r="I1497" s="412"/>
    </row>
    <row r="1498" spans="1:9" ht="19.95" customHeight="1">
      <c r="A1498" s="413" t="s">
        <v>730</v>
      </c>
      <c r="B1498" s="414"/>
      <c r="C1498" s="414"/>
      <c r="D1498" s="414"/>
      <c r="E1498" s="414"/>
      <c r="F1498" s="415"/>
      <c r="G1498" s="101" t="s">
        <v>731</v>
      </c>
      <c r="H1498" s="102">
        <v>587609.1</v>
      </c>
      <c r="I1498" s="103"/>
    </row>
    <row r="1499" spans="1:9" ht="19.95" customHeight="1">
      <c r="A1499" s="413" t="s">
        <v>732</v>
      </c>
      <c r="B1499" s="414"/>
      <c r="C1499" s="414"/>
      <c r="D1499" s="414"/>
      <c r="E1499" s="414"/>
      <c r="F1499" s="415"/>
      <c r="G1499" s="101" t="s">
        <v>733</v>
      </c>
      <c r="H1499" s="102">
        <v>391739.4</v>
      </c>
      <c r="I1499" s="103"/>
    </row>
    <row r="1500" spans="1:9">
      <c r="A1500" s="398" t="s">
        <v>734</v>
      </c>
      <c r="B1500" s="399"/>
      <c r="C1500" s="399"/>
      <c r="D1500" s="399"/>
      <c r="E1500" s="399"/>
      <c r="F1500" s="399"/>
      <c r="G1500" s="400"/>
      <c r="H1500" s="74">
        <v>979348.5</v>
      </c>
      <c r="I1500" s="75"/>
    </row>
    <row r="1501" spans="1:9">
      <c r="A1501" s="15"/>
      <c r="B1501" s="15"/>
      <c r="C1501" s="15"/>
      <c r="D1501" s="15"/>
      <c r="E1501" s="15"/>
      <c r="F1501" s="59"/>
      <c r="G1501" s="59"/>
      <c r="H1501" s="15"/>
      <c r="I1501" s="59"/>
    </row>
    <row r="1502" spans="1:9">
      <c r="A1502" s="401" t="s">
        <v>181</v>
      </c>
      <c r="B1502" s="402"/>
      <c r="C1502" s="402"/>
      <c r="D1502" s="402"/>
      <c r="E1502" s="402"/>
      <c r="F1502" s="402"/>
      <c r="G1502" s="403"/>
      <c r="H1502" s="104">
        <v>18240970</v>
      </c>
      <c r="I1502" s="105"/>
    </row>
    <row r="1503" spans="1:9">
      <c r="A1503" s="401" t="s">
        <v>182</v>
      </c>
      <c r="B1503" s="402"/>
      <c r="C1503" s="402"/>
      <c r="D1503" s="402"/>
      <c r="E1503" s="402"/>
      <c r="F1503" s="402"/>
      <c r="G1503" s="403"/>
      <c r="H1503" s="104">
        <v>788000</v>
      </c>
      <c r="I1503" s="105"/>
    </row>
    <row r="1504" spans="1:9">
      <c r="A1504" s="401" t="s">
        <v>714</v>
      </c>
      <c r="B1504" s="402"/>
      <c r="C1504" s="402"/>
      <c r="D1504" s="402"/>
      <c r="E1504" s="402"/>
      <c r="F1504" s="402"/>
      <c r="G1504" s="403"/>
      <c r="H1504" s="104">
        <v>278000</v>
      </c>
      <c r="I1504" s="105"/>
    </row>
    <row r="1505" spans="1:9">
      <c r="A1505" s="401" t="s">
        <v>728</v>
      </c>
      <c r="B1505" s="402"/>
      <c r="C1505" s="402"/>
      <c r="D1505" s="402"/>
      <c r="E1505" s="402"/>
      <c r="F1505" s="402"/>
      <c r="G1505" s="403"/>
      <c r="H1505" s="104">
        <v>280000</v>
      </c>
      <c r="I1505" s="105"/>
    </row>
    <row r="1506" spans="1:9">
      <c r="A1506" s="401" t="s">
        <v>734</v>
      </c>
      <c r="B1506" s="402"/>
      <c r="C1506" s="402"/>
      <c r="D1506" s="402"/>
      <c r="E1506" s="402"/>
      <c r="F1506" s="402"/>
      <c r="G1506" s="403"/>
      <c r="H1506" s="104">
        <v>979348.5</v>
      </c>
      <c r="I1506" s="105"/>
    </row>
    <row r="1507" spans="1:9" ht="38.4">
      <c r="A1507" s="380" t="s">
        <v>1049</v>
      </c>
      <c r="B1507" s="381"/>
      <c r="C1507" s="381"/>
      <c r="D1507" s="381"/>
      <c r="E1507" s="381"/>
      <c r="F1507" s="381"/>
      <c r="G1507" s="382"/>
      <c r="H1507" s="106">
        <v>433681.5</v>
      </c>
      <c r="I1507" s="98" t="s">
        <v>1162</v>
      </c>
    </row>
    <row r="1508" spans="1:9" ht="22.05" customHeight="1">
      <c r="A1508" s="369" t="s">
        <v>737</v>
      </c>
      <c r="B1508" s="370"/>
      <c r="C1508" s="370"/>
      <c r="D1508" s="370"/>
      <c r="E1508" s="370"/>
      <c r="F1508" s="370"/>
      <c r="G1508" s="371"/>
      <c r="H1508" s="107">
        <v>21000000</v>
      </c>
      <c r="I1508" s="108" t="s">
        <v>56</v>
      </c>
    </row>
    <row r="1509" spans="1:9" ht="21.75" customHeight="1">
      <c r="A1509" s="369" t="s">
        <v>2171</v>
      </c>
      <c r="B1509" s="370"/>
      <c r="C1509" s="370"/>
      <c r="D1509" s="370"/>
      <c r="E1509" s="370"/>
      <c r="F1509" s="370"/>
      <c r="G1509" s="371"/>
      <c r="H1509" s="107">
        <v>28665000</v>
      </c>
      <c r="I1509" s="108"/>
    </row>
    <row r="1510" spans="1:9">
      <c r="A1510" s="15"/>
      <c r="B1510" s="15"/>
      <c r="C1510" s="15"/>
      <c r="D1510" s="15"/>
      <c r="E1510" s="15"/>
      <c r="F1510" s="59"/>
      <c r="G1510" s="59"/>
      <c r="H1510" s="15"/>
      <c r="I1510" s="59"/>
    </row>
    <row r="1511" spans="1:9">
      <c r="A1511" s="383" t="s">
        <v>738</v>
      </c>
      <c r="B1511" s="384"/>
      <c r="C1511" s="384"/>
      <c r="D1511" s="384"/>
      <c r="E1511" s="384"/>
      <c r="F1511" s="384"/>
      <c r="G1511" s="384"/>
      <c r="H1511" s="384"/>
      <c r="I1511" s="385"/>
    </row>
    <row r="1512" spans="1:9" ht="130.05000000000001" customHeight="1">
      <c r="A1512" s="386" t="s">
        <v>1235</v>
      </c>
      <c r="B1512" s="387"/>
      <c r="C1512" s="387"/>
      <c r="D1512" s="387"/>
      <c r="E1512" s="387"/>
      <c r="F1512" s="387"/>
      <c r="G1512" s="387"/>
      <c r="H1512" s="387"/>
      <c r="I1512" s="388"/>
    </row>
    <row r="1513" spans="1:9">
      <c r="A1513" s="389"/>
      <c r="B1513" s="390"/>
      <c r="C1513" s="390"/>
      <c r="D1513" s="390"/>
      <c r="E1513" s="390"/>
      <c r="F1513" s="390"/>
      <c r="G1513" s="390"/>
      <c r="H1513" s="390"/>
      <c r="I1513" s="391"/>
    </row>
    <row r="1514" spans="1:9">
      <c r="A1514" s="389"/>
      <c r="B1514" s="390"/>
      <c r="C1514" s="390"/>
      <c r="D1514" s="390"/>
      <c r="E1514" s="390"/>
      <c r="F1514" s="390"/>
      <c r="G1514" s="390"/>
      <c r="H1514" s="390"/>
      <c r="I1514" s="391"/>
    </row>
    <row r="1515" spans="1:9">
      <c r="A1515" s="389"/>
      <c r="B1515" s="390"/>
      <c r="C1515" s="390"/>
      <c r="D1515" s="390"/>
      <c r="E1515" s="390"/>
      <c r="F1515" s="390"/>
      <c r="G1515" s="390"/>
      <c r="H1515" s="390"/>
      <c r="I1515" s="391"/>
    </row>
    <row r="1516" spans="1:9">
      <c r="A1516" s="389"/>
      <c r="B1516" s="390"/>
      <c r="C1516" s="390"/>
      <c r="D1516" s="390"/>
      <c r="E1516" s="390"/>
      <c r="F1516" s="390"/>
      <c r="G1516" s="390"/>
      <c r="H1516" s="390"/>
      <c r="I1516" s="391"/>
    </row>
    <row r="1517" spans="1:9">
      <c r="A1517" s="392"/>
      <c r="B1517" s="393"/>
      <c r="C1517" s="393"/>
      <c r="D1517" s="393"/>
      <c r="E1517" s="393"/>
      <c r="F1517" s="393"/>
      <c r="G1517" s="393"/>
      <c r="H1517" s="393"/>
      <c r="I1517" s="394"/>
    </row>
    <row r="1518" spans="1:9">
      <c r="A1518" s="15"/>
      <c r="B1518" s="15"/>
      <c r="C1518" s="15"/>
      <c r="D1518" s="15"/>
      <c r="E1518" s="15"/>
      <c r="F1518" s="59"/>
      <c r="G1518" s="59"/>
      <c r="H1518" s="15"/>
      <c r="I1518" s="59"/>
    </row>
    <row r="1519" spans="1:9" ht="28.05" customHeight="1">
      <c r="A1519" s="395" t="s">
        <v>844</v>
      </c>
      <c r="B1519" s="396"/>
      <c r="C1519" s="396"/>
      <c r="D1519" s="396"/>
      <c r="E1519" s="396"/>
      <c r="F1519" s="396"/>
      <c r="G1519" s="396"/>
      <c r="H1519" s="396"/>
      <c r="I1519" s="397"/>
    </row>
    <row r="1522" spans="1:9" ht="22.05" customHeight="1">
      <c r="A1522" s="436" t="s">
        <v>667</v>
      </c>
      <c r="B1522" s="437"/>
      <c r="C1522" s="437"/>
      <c r="D1522" s="437"/>
      <c r="E1522" s="437"/>
      <c r="F1522" s="437"/>
      <c r="G1522" s="437"/>
      <c r="H1522" s="437"/>
      <c r="I1522" s="438"/>
    </row>
    <row r="1523" spans="1:9">
      <c r="A1523" s="431" t="s">
        <v>668</v>
      </c>
      <c r="B1523" s="432"/>
      <c r="C1523" s="433" t="s">
        <v>669</v>
      </c>
      <c r="D1523" s="434"/>
      <c r="E1523" s="434"/>
      <c r="F1523" s="434"/>
      <c r="G1523" s="434"/>
      <c r="H1523" s="434"/>
      <c r="I1523" s="435"/>
    </row>
    <row r="1524" spans="1:9">
      <c r="A1524" s="58" t="s">
        <v>670</v>
      </c>
      <c r="B1524" s="422" t="s">
        <v>1236</v>
      </c>
      <c r="C1524" s="423"/>
      <c r="D1524" s="58" t="s">
        <v>672</v>
      </c>
      <c r="E1524" s="422" t="s">
        <v>1237</v>
      </c>
      <c r="F1524" s="424"/>
      <c r="G1524" s="424"/>
      <c r="H1524" s="424"/>
      <c r="I1524" s="423"/>
    </row>
    <row r="1525" spans="1:9">
      <c r="A1525" s="58" t="s">
        <v>674</v>
      </c>
      <c r="B1525" s="422" t="s">
        <v>17</v>
      </c>
      <c r="C1525" s="423"/>
      <c r="D1525" s="58" t="s">
        <v>675</v>
      </c>
      <c r="E1525" s="422" t="s">
        <v>676</v>
      </c>
      <c r="F1525" s="424"/>
      <c r="G1525" s="424"/>
      <c r="H1525" s="424"/>
      <c r="I1525" s="423"/>
    </row>
    <row r="1526" spans="1:9">
      <c r="A1526" s="58" t="s">
        <v>677</v>
      </c>
      <c r="B1526" s="422" t="s">
        <v>678</v>
      </c>
      <c r="C1526" s="423"/>
      <c r="D1526" s="58" t="s">
        <v>679</v>
      </c>
      <c r="E1526" s="422" t="s">
        <v>680</v>
      </c>
      <c r="F1526" s="424"/>
      <c r="G1526" s="424"/>
      <c r="H1526" s="424"/>
      <c r="I1526" s="423"/>
    </row>
    <row r="1527" spans="1:9">
      <c r="A1527" s="15"/>
      <c r="B1527" s="15"/>
      <c r="C1527" s="15"/>
      <c r="D1527" s="15"/>
      <c r="E1527" s="15"/>
      <c r="F1527" s="59"/>
      <c r="G1527" s="59"/>
      <c r="H1527" s="15"/>
      <c r="I1527" s="59"/>
    </row>
    <row r="1528" spans="1:9" ht="13.95" customHeight="1">
      <c r="A1528" s="60" t="s">
        <v>681</v>
      </c>
      <c r="B1528" s="60" t="s">
        <v>114</v>
      </c>
      <c r="C1528" s="60" t="s">
        <v>56</v>
      </c>
      <c r="D1528" s="60" t="s">
        <v>682</v>
      </c>
      <c r="E1528" s="60" t="s">
        <v>683</v>
      </c>
      <c r="F1528" s="61" t="s">
        <v>817</v>
      </c>
      <c r="G1528" s="61" t="s">
        <v>818</v>
      </c>
      <c r="H1528" s="60" t="s">
        <v>686</v>
      </c>
      <c r="I1528" s="61" t="s">
        <v>687</v>
      </c>
    </row>
    <row r="1529" spans="1:9">
      <c r="A1529" s="425" t="s">
        <v>688</v>
      </c>
      <c r="B1529" s="426"/>
      <c r="C1529" s="426"/>
      <c r="D1529" s="426"/>
      <c r="E1529" s="426"/>
      <c r="F1529" s="426"/>
      <c r="G1529" s="426"/>
      <c r="H1529" s="426"/>
      <c r="I1529" s="427"/>
    </row>
    <row r="1530" spans="1:9" ht="36" customHeight="1">
      <c r="A1530" s="62">
        <v>1</v>
      </c>
      <c r="B1530" s="63" t="s">
        <v>1238</v>
      </c>
      <c r="C1530" s="62" t="s">
        <v>17</v>
      </c>
      <c r="D1530" s="109">
        <v>1.1000000000000001</v>
      </c>
      <c r="E1530" s="65">
        <v>620000</v>
      </c>
      <c r="F1530" s="66">
        <v>0.03</v>
      </c>
      <c r="G1530" s="67">
        <v>1.133</v>
      </c>
      <c r="H1530" s="65">
        <v>702460.00000000012</v>
      </c>
      <c r="I1530" s="63"/>
    </row>
    <row r="1531" spans="1:9" ht="36" customHeight="1">
      <c r="A1531" s="68">
        <v>2</v>
      </c>
      <c r="B1531" s="69" t="s">
        <v>1239</v>
      </c>
      <c r="C1531" s="68" t="s">
        <v>56</v>
      </c>
      <c r="D1531" s="110">
        <v>1.1000000000000001</v>
      </c>
      <c r="E1531" s="71">
        <v>28000</v>
      </c>
      <c r="F1531" s="72">
        <v>0</v>
      </c>
      <c r="G1531" s="73">
        <v>1.1000000000000001</v>
      </c>
      <c r="H1531" s="71">
        <v>30800</v>
      </c>
      <c r="I1531" s="69"/>
    </row>
    <row r="1532" spans="1:9" ht="36" customHeight="1">
      <c r="A1532" s="62">
        <v>3</v>
      </c>
      <c r="B1532" s="63" t="s">
        <v>1240</v>
      </c>
      <c r="C1532" s="62" t="s">
        <v>186</v>
      </c>
      <c r="D1532" s="109">
        <v>1</v>
      </c>
      <c r="E1532" s="65">
        <v>18000</v>
      </c>
      <c r="F1532" s="66">
        <v>0</v>
      </c>
      <c r="G1532" s="67">
        <v>1</v>
      </c>
      <c r="H1532" s="65">
        <v>18000</v>
      </c>
      <c r="I1532" s="63"/>
    </row>
    <row r="1533" spans="1:9">
      <c r="A1533" s="398" t="s">
        <v>181</v>
      </c>
      <c r="B1533" s="399"/>
      <c r="C1533" s="399"/>
      <c r="D1533" s="399"/>
      <c r="E1533" s="399"/>
      <c r="F1533" s="399"/>
      <c r="G1533" s="400"/>
      <c r="H1533" s="74">
        <v>751260.00000000012</v>
      </c>
      <c r="I1533" s="75"/>
    </row>
    <row r="1534" spans="1:9">
      <c r="A1534" s="428" t="s">
        <v>694</v>
      </c>
      <c r="B1534" s="429"/>
      <c r="C1534" s="429"/>
      <c r="D1534" s="429"/>
      <c r="E1534" s="429"/>
      <c r="F1534" s="429"/>
      <c r="G1534" s="429"/>
      <c r="H1534" s="429"/>
      <c r="I1534" s="430"/>
    </row>
    <row r="1535" spans="1:9">
      <c r="A1535" s="76" t="s">
        <v>681</v>
      </c>
      <c r="B1535" s="76" t="s">
        <v>695</v>
      </c>
      <c r="C1535" s="76" t="s">
        <v>696</v>
      </c>
      <c r="D1535" s="76" t="s">
        <v>826</v>
      </c>
      <c r="E1535" s="76" t="s">
        <v>827</v>
      </c>
      <c r="F1535" s="77" t="s">
        <v>828</v>
      </c>
      <c r="G1535" s="77" t="s">
        <v>700</v>
      </c>
      <c r="H1535" s="76" t="s">
        <v>686</v>
      </c>
      <c r="I1535" s="77" t="s">
        <v>829</v>
      </c>
    </row>
    <row r="1536" spans="1:9" ht="28.05" customHeight="1">
      <c r="A1536" s="78">
        <v>1</v>
      </c>
      <c r="B1536" s="79" t="s">
        <v>1241</v>
      </c>
      <c r="C1536" s="80"/>
      <c r="D1536" s="81" t="s">
        <v>947</v>
      </c>
      <c r="E1536" s="82">
        <v>140000</v>
      </c>
      <c r="F1536" s="83">
        <v>17500</v>
      </c>
      <c r="G1536" s="114">
        <v>2.6669999999999998</v>
      </c>
      <c r="H1536" s="82">
        <v>46672.5</v>
      </c>
      <c r="I1536" s="85" t="s">
        <v>832</v>
      </c>
    </row>
    <row r="1537" spans="1:9" ht="28.05" customHeight="1">
      <c r="A1537" s="68">
        <v>2</v>
      </c>
      <c r="B1537" s="69" t="s">
        <v>1242</v>
      </c>
      <c r="C1537" s="86"/>
      <c r="D1537" s="87" t="s">
        <v>947</v>
      </c>
      <c r="E1537" s="71">
        <v>70000</v>
      </c>
      <c r="F1537" s="88">
        <v>8750</v>
      </c>
      <c r="G1537" s="73">
        <v>2.6669999999999998</v>
      </c>
      <c r="H1537" s="71">
        <v>23336.25</v>
      </c>
      <c r="I1537" s="90" t="s">
        <v>832</v>
      </c>
    </row>
    <row r="1538" spans="1:9">
      <c r="A1538" s="398" t="s">
        <v>182</v>
      </c>
      <c r="B1538" s="399"/>
      <c r="C1538" s="399"/>
      <c r="D1538" s="399"/>
      <c r="E1538" s="399"/>
      <c r="F1538" s="399"/>
      <c r="G1538" s="400"/>
      <c r="H1538" s="74">
        <v>70008.75</v>
      </c>
      <c r="I1538" s="75"/>
    </row>
    <row r="1539" spans="1:9">
      <c r="A1539" s="416" t="s">
        <v>707</v>
      </c>
      <c r="B1539" s="417"/>
      <c r="C1539" s="417"/>
      <c r="D1539" s="417"/>
      <c r="E1539" s="417"/>
      <c r="F1539" s="417"/>
      <c r="G1539" s="417"/>
      <c r="H1539" s="417"/>
      <c r="I1539" s="418"/>
    </row>
    <row r="1540" spans="1:9">
      <c r="A1540" s="91" t="s">
        <v>681</v>
      </c>
      <c r="B1540" s="91" t="s">
        <v>183</v>
      </c>
      <c r="C1540" s="91" t="s">
        <v>696</v>
      </c>
      <c r="D1540" s="91" t="s">
        <v>700</v>
      </c>
      <c r="E1540" s="91" t="s">
        <v>709</v>
      </c>
      <c r="F1540" s="92" t="s">
        <v>696</v>
      </c>
      <c r="G1540" s="92" t="s">
        <v>696</v>
      </c>
      <c r="H1540" s="91" t="s">
        <v>686</v>
      </c>
      <c r="I1540" s="92" t="s">
        <v>829</v>
      </c>
    </row>
    <row r="1541" spans="1:9" ht="24" customHeight="1">
      <c r="A1541" s="93">
        <v>1</v>
      </c>
      <c r="B1541" s="94" t="s">
        <v>1243</v>
      </c>
      <c r="C1541" s="95"/>
      <c r="D1541" s="113">
        <v>2.6669999999999998</v>
      </c>
      <c r="E1541" s="97">
        <v>18000</v>
      </c>
      <c r="F1541" s="94"/>
      <c r="G1541" s="94"/>
      <c r="H1541" s="97">
        <v>48006</v>
      </c>
      <c r="I1541" s="98" t="s">
        <v>835</v>
      </c>
    </row>
    <row r="1542" spans="1:9" ht="24" customHeight="1">
      <c r="A1542" s="68">
        <v>2</v>
      </c>
      <c r="B1542" s="69" t="s">
        <v>1244</v>
      </c>
      <c r="C1542" s="86"/>
      <c r="D1542" s="110">
        <v>2.6669999999999998</v>
      </c>
      <c r="E1542" s="71">
        <v>3500</v>
      </c>
      <c r="F1542" s="69"/>
      <c r="G1542" s="69"/>
      <c r="H1542" s="71">
        <v>9334.5</v>
      </c>
      <c r="I1542" s="90" t="s">
        <v>835</v>
      </c>
    </row>
    <row r="1543" spans="1:9" ht="24" customHeight="1">
      <c r="A1543" s="93">
        <v>3</v>
      </c>
      <c r="B1543" s="94" t="s">
        <v>1245</v>
      </c>
      <c r="C1543" s="95"/>
      <c r="D1543" s="113">
        <v>1</v>
      </c>
      <c r="E1543" s="97">
        <v>25000</v>
      </c>
      <c r="F1543" s="94"/>
      <c r="G1543" s="94"/>
      <c r="H1543" s="97">
        <v>25000</v>
      </c>
      <c r="I1543" s="98" t="s">
        <v>835</v>
      </c>
    </row>
    <row r="1544" spans="1:9">
      <c r="A1544" s="398" t="s">
        <v>714</v>
      </c>
      <c r="B1544" s="399"/>
      <c r="C1544" s="399"/>
      <c r="D1544" s="399"/>
      <c r="E1544" s="399"/>
      <c r="F1544" s="399"/>
      <c r="G1544" s="400"/>
      <c r="H1544" s="74">
        <v>82340.5</v>
      </c>
      <c r="I1544" s="75"/>
    </row>
    <row r="1545" spans="1:9">
      <c r="A1545" s="419" t="s">
        <v>715</v>
      </c>
      <c r="B1545" s="420"/>
      <c r="C1545" s="420"/>
      <c r="D1545" s="420"/>
      <c r="E1545" s="420"/>
      <c r="F1545" s="420"/>
      <c r="G1545" s="420"/>
      <c r="H1545" s="420"/>
      <c r="I1545" s="421"/>
    </row>
    <row r="1546" spans="1:9" ht="22.05" customHeight="1">
      <c r="A1546" s="100"/>
      <c r="B1546" s="404" t="s">
        <v>1246</v>
      </c>
      <c r="C1546" s="405"/>
      <c r="D1546" s="406"/>
      <c r="E1546" s="407" t="s">
        <v>1247</v>
      </c>
      <c r="F1546" s="408"/>
      <c r="G1546" s="408"/>
      <c r="H1546" s="408"/>
      <c r="I1546" s="409"/>
    </row>
    <row r="1547" spans="1:9" ht="22.05" customHeight="1">
      <c r="A1547" s="100"/>
      <c r="B1547" s="404" t="s">
        <v>1248</v>
      </c>
      <c r="C1547" s="405"/>
      <c r="D1547" s="406"/>
      <c r="E1547" s="407" t="s">
        <v>719</v>
      </c>
      <c r="F1547" s="408"/>
      <c r="G1547" s="408"/>
      <c r="H1547" s="408"/>
      <c r="I1547" s="409"/>
    </row>
    <row r="1548" spans="1:9" ht="22.05" customHeight="1">
      <c r="A1548" s="100"/>
      <c r="B1548" s="404" t="s">
        <v>185</v>
      </c>
      <c r="C1548" s="405"/>
      <c r="D1548" s="406"/>
      <c r="E1548" s="407" t="s">
        <v>1249</v>
      </c>
      <c r="F1548" s="408"/>
      <c r="G1548" s="408"/>
      <c r="H1548" s="408"/>
      <c r="I1548" s="409"/>
    </row>
    <row r="1549" spans="1:9" ht="22.05" customHeight="1">
      <c r="A1549" s="100"/>
      <c r="B1549" s="404" t="s">
        <v>1250</v>
      </c>
      <c r="C1549" s="405"/>
      <c r="D1549" s="406"/>
      <c r="E1549" s="407" t="s">
        <v>1251</v>
      </c>
      <c r="F1549" s="408"/>
      <c r="G1549" s="408"/>
      <c r="H1549" s="408"/>
      <c r="I1549" s="409"/>
    </row>
    <row r="1550" spans="1:9" ht="22.05" customHeight="1">
      <c r="A1550" s="100"/>
      <c r="B1550" s="404" t="s">
        <v>1252</v>
      </c>
      <c r="C1550" s="405"/>
      <c r="D1550" s="406"/>
      <c r="E1550" s="407" t="s">
        <v>1072</v>
      </c>
      <c r="F1550" s="408"/>
      <c r="G1550" s="408"/>
      <c r="H1550" s="408"/>
      <c r="I1550" s="409"/>
    </row>
    <row r="1551" spans="1:9" ht="22.05" customHeight="1">
      <c r="A1551" s="100"/>
      <c r="B1551" s="404" t="s">
        <v>935</v>
      </c>
      <c r="C1551" s="405"/>
      <c r="D1551" s="406"/>
      <c r="E1551" s="407" t="s">
        <v>1253</v>
      </c>
      <c r="F1551" s="408"/>
      <c r="G1551" s="408"/>
      <c r="H1551" s="408"/>
      <c r="I1551" s="409"/>
    </row>
    <row r="1552" spans="1:9">
      <c r="A1552" s="398" t="s">
        <v>728</v>
      </c>
      <c r="B1552" s="399"/>
      <c r="C1552" s="399"/>
      <c r="D1552" s="399"/>
      <c r="E1552" s="399"/>
      <c r="F1552" s="399"/>
      <c r="G1552" s="400"/>
      <c r="H1552" s="74">
        <v>95000</v>
      </c>
      <c r="I1552" s="75"/>
    </row>
    <row r="1553" spans="1:9">
      <c r="A1553" s="410" t="s">
        <v>729</v>
      </c>
      <c r="B1553" s="411"/>
      <c r="C1553" s="411"/>
      <c r="D1553" s="411"/>
      <c r="E1553" s="411"/>
      <c r="F1553" s="411"/>
      <c r="G1553" s="411"/>
      <c r="H1553" s="411"/>
      <c r="I1553" s="412"/>
    </row>
    <row r="1554" spans="1:9" ht="19.95" customHeight="1">
      <c r="A1554" s="413" t="s">
        <v>730</v>
      </c>
      <c r="B1554" s="414"/>
      <c r="C1554" s="414"/>
      <c r="D1554" s="414"/>
      <c r="E1554" s="414"/>
      <c r="F1554" s="415"/>
      <c r="G1554" s="101" t="s">
        <v>731</v>
      </c>
      <c r="H1554" s="102">
        <v>29958.2775</v>
      </c>
      <c r="I1554" s="103"/>
    </row>
    <row r="1555" spans="1:9" ht="19.95" customHeight="1">
      <c r="A1555" s="413" t="s">
        <v>732</v>
      </c>
      <c r="B1555" s="414"/>
      <c r="C1555" s="414"/>
      <c r="D1555" s="414"/>
      <c r="E1555" s="414"/>
      <c r="F1555" s="415"/>
      <c r="G1555" s="101" t="s">
        <v>733</v>
      </c>
      <c r="H1555" s="102">
        <v>19972.185000000001</v>
      </c>
      <c r="I1555" s="103"/>
    </row>
    <row r="1556" spans="1:9">
      <c r="A1556" s="398" t="s">
        <v>734</v>
      </c>
      <c r="B1556" s="399"/>
      <c r="C1556" s="399"/>
      <c r="D1556" s="399"/>
      <c r="E1556" s="399"/>
      <c r="F1556" s="399"/>
      <c r="G1556" s="400"/>
      <c r="H1556" s="74">
        <v>49930.462500000009</v>
      </c>
      <c r="I1556" s="75"/>
    </row>
    <row r="1557" spans="1:9">
      <c r="A1557" s="15"/>
      <c r="B1557" s="15"/>
      <c r="C1557" s="15"/>
      <c r="D1557" s="15"/>
      <c r="E1557" s="15"/>
      <c r="F1557" s="59"/>
      <c r="G1557" s="59"/>
      <c r="H1557" s="15"/>
      <c r="I1557" s="59"/>
    </row>
    <row r="1558" spans="1:9">
      <c r="A1558" s="401" t="s">
        <v>181</v>
      </c>
      <c r="B1558" s="402"/>
      <c r="C1558" s="402"/>
      <c r="D1558" s="402"/>
      <c r="E1558" s="402"/>
      <c r="F1558" s="402"/>
      <c r="G1558" s="403"/>
      <c r="H1558" s="104">
        <v>751260.00000000012</v>
      </c>
      <c r="I1558" s="105"/>
    </row>
    <row r="1559" spans="1:9">
      <c r="A1559" s="401" t="s">
        <v>182</v>
      </c>
      <c r="B1559" s="402"/>
      <c r="C1559" s="402"/>
      <c r="D1559" s="402"/>
      <c r="E1559" s="402"/>
      <c r="F1559" s="402"/>
      <c r="G1559" s="403"/>
      <c r="H1559" s="104">
        <v>70008.75</v>
      </c>
      <c r="I1559" s="105"/>
    </row>
    <row r="1560" spans="1:9">
      <c r="A1560" s="401" t="s">
        <v>714</v>
      </c>
      <c r="B1560" s="402"/>
      <c r="C1560" s="402"/>
      <c r="D1560" s="402"/>
      <c r="E1560" s="402"/>
      <c r="F1560" s="402"/>
      <c r="G1560" s="403"/>
      <c r="H1560" s="104">
        <v>82340.5</v>
      </c>
      <c r="I1560" s="105"/>
    </row>
    <row r="1561" spans="1:9">
      <c r="A1561" s="401" t="s">
        <v>728</v>
      </c>
      <c r="B1561" s="402"/>
      <c r="C1561" s="402"/>
      <c r="D1561" s="402"/>
      <c r="E1561" s="402"/>
      <c r="F1561" s="402"/>
      <c r="G1561" s="403"/>
      <c r="H1561" s="104">
        <v>95000</v>
      </c>
      <c r="I1561" s="105"/>
    </row>
    <row r="1562" spans="1:9">
      <c r="A1562" s="401" t="s">
        <v>734</v>
      </c>
      <c r="B1562" s="402"/>
      <c r="C1562" s="402"/>
      <c r="D1562" s="402"/>
      <c r="E1562" s="402"/>
      <c r="F1562" s="402"/>
      <c r="G1562" s="403"/>
      <c r="H1562" s="104">
        <v>49930.462500000009</v>
      </c>
      <c r="I1562" s="105"/>
    </row>
    <row r="1563" spans="1:9" ht="38.4">
      <c r="A1563" s="380" t="s">
        <v>1073</v>
      </c>
      <c r="B1563" s="381"/>
      <c r="C1563" s="381"/>
      <c r="D1563" s="381"/>
      <c r="E1563" s="381"/>
      <c r="F1563" s="381"/>
      <c r="G1563" s="382"/>
      <c r="H1563" s="106">
        <v>-213506.64250000019</v>
      </c>
      <c r="I1563" s="98" t="s">
        <v>1162</v>
      </c>
    </row>
    <row r="1564" spans="1:9" ht="22.05" customHeight="1">
      <c r="A1564" s="369" t="s">
        <v>737</v>
      </c>
      <c r="B1564" s="370"/>
      <c r="C1564" s="370"/>
      <c r="D1564" s="370"/>
      <c r="E1564" s="370"/>
      <c r="F1564" s="370"/>
      <c r="G1564" s="371"/>
      <c r="H1564" s="107">
        <v>835033.07</v>
      </c>
      <c r="I1564" s="108" t="s">
        <v>17</v>
      </c>
    </row>
    <row r="1565" spans="1:9" ht="21.75" customHeight="1">
      <c r="A1565" s="369" t="s">
        <v>2171</v>
      </c>
      <c r="B1565" s="370"/>
      <c r="C1565" s="370"/>
      <c r="D1565" s="370"/>
      <c r="E1565" s="370"/>
      <c r="F1565" s="370"/>
      <c r="G1565" s="371"/>
      <c r="H1565" s="107">
        <v>1139820</v>
      </c>
      <c r="I1565" s="108"/>
    </row>
    <row r="1566" spans="1:9">
      <c r="A1566" s="15"/>
      <c r="B1566" s="15"/>
      <c r="C1566" s="15"/>
      <c r="D1566" s="15"/>
      <c r="E1566" s="15"/>
      <c r="F1566" s="59"/>
      <c r="G1566" s="59"/>
      <c r="H1566" s="15"/>
      <c r="I1566" s="59"/>
    </row>
    <row r="1567" spans="1:9">
      <c r="A1567" s="383" t="s">
        <v>738</v>
      </c>
      <c r="B1567" s="384"/>
      <c r="C1567" s="384"/>
      <c r="D1567" s="384"/>
      <c r="E1567" s="384"/>
      <c r="F1567" s="384"/>
      <c r="G1567" s="384"/>
      <c r="H1567" s="384"/>
      <c r="I1567" s="385"/>
    </row>
    <row r="1568" spans="1:9" ht="120" customHeight="1">
      <c r="A1568" s="386" t="s">
        <v>1254</v>
      </c>
      <c r="B1568" s="387"/>
      <c r="C1568" s="387"/>
      <c r="D1568" s="387"/>
      <c r="E1568" s="387"/>
      <c r="F1568" s="387"/>
      <c r="G1568" s="387"/>
      <c r="H1568" s="387"/>
      <c r="I1568" s="388"/>
    </row>
    <row r="1569" spans="1:9">
      <c r="A1569" s="389"/>
      <c r="B1569" s="390"/>
      <c r="C1569" s="390"/>
      <c r="D1569" s="390"/>
      <c r="E1569" s="390"/>
      <c r="F1569" s="390"/>
      <c r="G1569" s="390"/>
      <c r="H1569" s="390"/>
      <c r="I1569" s="391"/>
    </row>
    <row r="1570" spans="1:9">
      <c r="A1570" s="389"/>
      <c r="B1570" s="390"/>
      <c r="C1570" s="390"/>
      <c r="D1570" s="390"/>
      <c r="E1570" s="390"/>
      <c r="F1570" s="390"/>
      <c r="G1570" s="390"/>
      <c r="H1570" s="390"/>
      <c r="I1570" s="391"/>
    </row>
    <row r="1571" spans="1:9">
      <c r="A1571" s="389"/>
      <c r="B1571" s="390"/>
      <c r="C1571" s="390"/>
      <c r="D1571" s="390"/>
      <c r="E1571" s="390"/>
      <c r="F1571" s="390"/>
      <c r="G1571" s="390"/>
      <c r="H1571" s="390"/>
      <c r="I1571" s="391"/>
    </row>
    <row r="1572" spans="1:9">
      <c r="A1572" s="389"/>
      <c r="B1572" s="390"/>
      <c r="C1572" s="390"/>
      <c r="D1572" s="390"/>
      <c r="E1572" s="390"/>
      <c r="F1572" s="390"/>
      <c r="G1572" s="390"/>
      <c r="H1572" s="390"/>
      <c r="I1572" s="391"/>
    </row>
    <row r="1573" spans="1:9">
      <c r="A1573" s="392"/>
      <c r="B1573" s="393"/>
      <c r="C1573" s="393"/>
      <c r="D1573" s="393"/>
      <c r="E1573" s="393"/>
      <c r="F1573" s="393"/>
      <c r="G1573" s="393"/>
      <c r="H1573" s="393"/>
      <c r="I1573" s="394"/>
    </row>
    <row r="1574" spans="1:9">
      <c r="A1574" s="15"/>
      <c r="B1574" s="15"/>
      <c r="C1574" s="15"/>
      <c r="D1574" s="15"/>
      <c r="E1574" s="15"/>
      <c r="F1574" s="59"/>
      <c r="G1574" s="59"/>
      <c r="H1574" s="15"/>
      <c r="I1574" s="59"/>
    </row>
    <row r="1575" spans="1:9" ht="28.05" customHeight="1">
      <c r="A1575" s="395" t="s">
        <v>844</v>
      </c>
      <c r="B1575" s="396"/>
      <c r="C1575" s="396"/>
      <c r="D1575" s="396"/>
      <c r="E1575" s="396"/>
      <c r="F1575" s="396"/>
      <c r="G1575" s="396"/>
      <c r="H1575" s="396"/>
      <c r="I1575" s="397"/>
    </row>
    <row r="1578" spans="1:9" ht="22.05" customHeight="1">
      <c r="A1578" s="436" t="s">
        <v>667</v>
      </c>
      <c r="B1578" s="437"/>
      <c r="C1578" s="437"/>
      <c r="D1578" s="437"/>
      <c r="E1578" s="437"/>
      <c r="F1578" s="437"/>
      <c r="G1578" s="437"/>
      <c r="H1578" s="437"/>
      <c r="I1578" s="438"/>
    </row>
    <row r="1579" spans="1:9">
      <c r="A1579" s="431" t="s">
        <v>668</v>
      </c>
      <c r="B1579" s="432"/>
      <c r="C1579" s="433" t="s">
        <v>669</v>
      </c>
      <c r="D1579" s="434"/>
      <c r="E1579" s="434"/>
      <c r="F1579" s="434"/>
      <c r="G1579" s="434"/>
      <c r="H1579" s="434"/>
      <c r="I1579" s="435"/>
    </row>
    <row r="1580" spans="1:9">
      <c r="A1580" s="58" t="s">
        <v>670</v>
      </c>
      <c r="B1580" s="422" t="s">
        <v>1255</v>
      </c>
      <c r="C1580" s="423"/>
      <c r="D1580" s="58" t="s">
        <v>672</v>
      </c>
      <c r="E1580" s="422" t="s">
        <v>1256</v>
      </c>
      <c r="F1580" s="424"/>
      <c r="G1580" s="424"/>
      <c r="H1580" s="424"/>
      <c r="I1580" s="423"/>
    </row>
    <row r="1581" spans="1:9">
      <c r="A1581" s="58" t="s">
        <v>674</v>
      </c>
      <c r="B1581" s="422" t="s">
        <v>17</v>
      </c>
      <c r="C1581" s="423"/>
      <c r="D1581" s="58" t="s">
        <v>675</v>
      </c>
      <c r="E1581" s="422" t="s">
        <v>676</v>
      </c>
      <c r="F1581" s="424"/>
      <c r="G1581" s="424"/>
      <c r="H1581" s="424"/>
      <c r="I1581" s="423"/>
    </row>
    <row r="1582" spans="1:9">
      <c r="A1582" s="58" t="s">
        <v>677</v>
      </c>
      <c r="B1582" s="422" t="s">
        <v>678</v>
      </c>
      <c r="C1582" s="423"/>
      <c r="D1582" s="58" t="s">
        <v>679</v>
      </c>
      <c r="E1582" s="422" t="s">
        <v>680</v>
      </c>
      <c r="F1582" s="424"/>
      <c r="G1582" s="424"/>
      <c r="H1582" s="424"/>
      <c r="I1582" s="423"/>
    </row>
    <row r="1583" spans="1:9">
      <c r="A1583" s="15"/>
      <c r="B1583" s="15"/>
      <c r="C1583" s="15"/>
      <c r="D1583" s="15"/>
      <c r="E1583" s="15"/>
      <c r="F1583" s="59"/>
      <c r="G1583" s="59"/>
      <c r="H1583" s="15"/>
      <c r="I1583" s="59"/>
    </row>
    <row r="1584" spans="1:9" ht="13.95" customHeight="1">
      <c r="A1584" s="60" t="s">
        <v>681</v>
      </c>
      <c r="B1584" s="60" t="s">
        <v>114</v>
      </c>
      <c r="C1584" s="60" t="s">
        <v>56</v>
      </c>
      <c r="D1584" s="60" t="s">
        <v>682</v>
      </c>
      <c r="E1584" s="60" t="s">
        <v>683</v>
      </c>
      <c r="F1584" s="61" t="s">
        <v>817</v>
      </c>
      <c r="G1584" s="61" t="s">
        <v>818</v>
      </c>
      <c r="H1584" s="60" t="s">
        <v>686</v>
      </c>
      <c r="I1584" s="61" t="s">
        <v>687</v>
      </c>
    </row>
    <row r="1585" spans="1:9">
      <c r="A1585" s="425" t="s">
        <v>688</v>
      </c>
      <c r="B1585" s="426"/>
      <c r="C1585" s="426"/>
      <c r="D1585" s="426"/>
      <c r="E1585" s="426"/>
      <c r="F1585" s="426"/>
      <c r="G1585" s="426"/>
      <c r="H1585" s="426"/>
      <c r="I1585" s="427"/>
    </row>
    <row r="1586" spans="1:9" ht="36" customHeight="1">
      <c r="A1586" s="62">
        <v>1</v>
      </c>
      <c r="B1586" s="63" t="s">
        <v>1257</v>
      </c>
      <c r="C1586" s="62" t="s">
        <v>17</v>
      </c>
      <c r="D1586" s="109">
        <v>1.1000000000000001</v>
      </c>
      <c r="E1586" s="65">
        <v>280000</v>
      </c>
      <c r="F1586" s="66">
        <v>0.03</v>
      </c>
      <c r="G1586" s="67">
        <v>1.133</v>
      </c>
      <c r="H1586" s="65">
        <v>317240.00000000012</v>
      </c>
      <c r="I1586" s="63"/>
    </row>
    <row r="1587" spans="1:9" ht="36" customHeight="1">
      <c r="A1587" s="68">
        <v>2</v>
      </c>
      <c r="B1587" s="69" t="s">
        <v>1258</v>
      </c>
      <c r="C1587" s="68" t="s">
        <v>56</v>
      </c>
      <c r="D1587" s="110">
        <v>1.1000000000000001</v>
      </c>
      <c r="E1587" s="71">
        <v>28000</v>
      </c>
      <c r="F1587" s="72">
        <v>0</v>
      </c>
      <c r="G1587" s="73">
        <v>1.1000000000000001</v>
      </c>
      <c r="H1587" s="71">
        <v>30800</v>
      </c>
      <c r="I1587" s="69"/>
    </row>
    <row r="1588" spans="1:9" ht="36" customHeight="1">
      <c r="A1588" s="62">
        <v>3</v>
      </c>
      <c r="B1588" s="63" t="s">
        <v>1259</v>
      </c>
      <c r="C1588" s="62" t="s">
        <v>186</v>
      </c>
      <c r="D1588" s="109">
        <v>1</v>
      </c>
      <c r="E1588" s="65">
        <v>12000</v>
      </c>
      <c r="F1588" s="66">
        <v>0</v>
      </c>
      <c r="G1588" s="67">
        <v>1</v>
      </c>
      <c r="H1588" s="65">
        <v>12000</v>
      </c>
      <c r="I1588" s="63"/>
    </row>
    <row r="1589" spans="1:9">
      <c r="A1589" s="398" t="s">
        <v>181</v>
      </c>
      <c r="B1589" s="399"/>
      <c r="C1589" s="399"/>
      <c r="D1589" s="399"/>
      <c r="E1589" s="399"/>
      <c r="F1589" s="399"/>
      <c r="G1589" s="400"/>
      <c r="H1589" s="74">
        <v>360040.00000000012</v>
      </c>
      <c r="I1589" s="75"/>
    </row>
    <row r="1590" spans="1:9">
      <c r="A1590" s="428" t="s">
        <v>694</v>
      </c>
      <c r="B1590" s="429"/>
      <c r="C1590" s="429"/>
      <c r="D1590" s="429"/>
      <c r="E1590" s="429"/>
      <c r="F1590" s="429"/>
      <c r="G1590" s="429"/>
      <c r="H1590" s="429"/>
      <c r="I1590" s="430"/>
    </row>
    <row r="1591" spans="1:9">
      <c r="A1591" s="76" t="s">
        <v>681</v>
      </c>
      <c r="B1591" s="76" t="s">
        <v>695</v>
      </c>
      <c r="C1591" s="76" t="s">
        <v>696</v>
      </c>
      <c r="D1591" s="76" t="s">
        <v>826</v>
      </c>
      <c r="E1591" s="76" t="s">
        <v>827</v>
      </c>
      <c r="F1591" s="77" t="s">
        <v>828</v>
      </c>
      <c r="G1591" s="77" t="s">
        <v>700</v>
      </c>
      <c r="H1591" s="76" t="s">
        <v>686</v>
      </c>
      <c r="I1591" s="77" t="s">
        <v>829</v>
      </c>
    </row>
    <row r="1592" spans="1:9" ht="28.05" customHeight="1">
      <c r="A1592" s="78">
        <v>1</v>
      </c>
      <c r="B1592" s="79" t="s">
        <v>1260</v>
      </c>
      <c r="C1592" s="80"/>
      <c r="D1592" s="81" t="s">
        <v>972</v>
      </c>
      <c r="E1592" s="82">
        <v>140000</v>
      </c>
      <c r="F1592" s="83">
        <v>17500</v>
      </c>
      <c r="G1592" s="114">
        <v>2</v>
      </c>
      <c r="H1592" s="82">
        <v>35000</v>
      </c>
      <c r="I1592" s="85" t="s">
        <v>832</v>
      </c>
    </row>
    <row r="1593" spans="1:9" ht="28.05" customHeight="1">
      <c r="A1593" s="68">
        <v>2</v>
      </c>
      <c r="B1593" s="69" t="s">
        <v>1261</v>
      </c>
      <c r="C1593" s="86"/>
      <c r="D1593" s="87" t="s">
        <v>972</v>
      </c>
      <c r="E1593" s="71">
        <v>70000</v>
      </c>
      <c r="F1593" s="88">
        <v>8750</v>
      </c>
      <c r="G1593" s="73">
        <v>2</v>
      </c>
      <c r="H1593" s="71">
        <v>17500</v>
      </c>
      <c r="I1593" s="90" t="s">
        <v>832</v>
      </c>
    </row>
    <row r="1594" spans="1:9">
      <c r="A1594" s="398" t="s">
        <v>182</v>
      </c>
      <c r="B1594" s="399"/>
      <c r="C1594" s="399"/>
      <c r="D1594" s="399"/>
      <c r="E1594" s="399"/>
      <c r="F1594" s="399"/>
      <c r="G1594" s="400"/>
      <c r="H1594" s="74">
        <v>52500</v>
      </c>
      <c r="I1594" s="75"/>
    </row>
    <row r="1595" spans="1:9">
      <c r="A1595" s="416" t="s">
        <v>707</v>
      </c>
      <c r="B1595" s="417"/>
      <c r="C1595" s="417"/>
      <c r="D1595" s="417"/>
      <c r="E1595" s="417"/>
      <c r="F1595" s="417"/>
      <c r="G1595" s="417"/>
      <c r="H1595" s="417"/>
      <c r="I1595" s="418"/>
    </row>
    <row r="1596" spans="1:9">
      <c r="A1596" s="91" t="s">
        <v>681</v>
      </c>
      <c r="B1596" s="91" t="s">
        <v>183</v>
      </c>
      <c r="C1596" s="91" t="s">
        <v>696</v>
      </c>
      <c r="D1596" s="91" t="s">
        <v>700</v>
      </c>
      <c r="E1596" s="91" t="s">
        <v>709</v>
      </c>
      <c r="F1596" s="92" t="s">
        <v>696</v>
      </c>
      <c r="G1596" s="92" t="s">
        <v>696</v>
      </c>
      <c r="H1596" s="91" t="s">
        <v>686</v>
      </c>
      <c r="I1596" s="92" t="s">
        <v>829</v>
      </c>
    </row>
    <row r="1597" spans="1:9" ht="24" customHeight="1">
      <c r="A1597" s="93">
        <v>1</v>
      </c>
      <c r="B1597" s="94" t="s">
        <v>1262</v>
      </c>
      <c r="C1597" s="95"/>
      <c r="D1597" s="113">
        <v>2</v>
      </c>
      <c r="E1597" s="97">
        <v>18000</v>
      </c>
      <c r="F1597" s="94"/>
      <c r="G1597" s="94"/>
      <c r="H1597" s="97">
        <v>36000</v>
      </c>
      <c r="I1597" s="98" t="s">
        <v>835</v>
      </c>
    </row>
    <row r="1598" spans="1:9" ht="24" customHeight="1">
      <c r="A1598" s="68">
        <v>2</v>
      </c>
      <c r="B1598" s="69" t="s">
        <v>1244</v>
      </c>
      <c r="C1598" s="86"/>
      <c r="D1598" s="110">
        <v>2</v>
      </c>
      <c r="E1598" s="71">
        <v>3500</v>
      </c>
      <c r="F1598" s="69"/>
      <c r="G1598" s="69"/>
      <c r="H1598" s="71">
        <v>7000</v>
      </c>
      <c r="I1598" s="90" t="s">
        <v>835</v>
      </c>
    </row>
    <row r="1599" spans="1:9">
      <c r="A1599" s="398" t="s">
        <v>714</v>
      </c>
      <c r="B1599" s="399"/>
      <c r="C1599" s="399"/>
      <c r="D1599" s="399"/>
      <c r="E1599" s="399"/>
      <c r="F1599" s="399"/>
      <c r="G1599" s="400"/>
      <c r="H1599" s="74">
        <v>43000</v>
      </c>
      <c r="I1599" s="75"/>
    </row>
    <row r="1600" spans="1:9">
      <c r="A1600" s="419" t="s">
        <v>715</v>
      </c>
      <c r="B1600" s="420"/>
      <c r="C1600" s="420"/>
      <c r="D1600" s="420"/>
      <c r="E1600" s="420"/>
      <c r="F1600" s="420"/>
      <c r="G1600" s="420"/>
      <c r="H1600" s="420"/>
      <c r="I1600" s="421"/>
    </row>
    <row r="1601" spans="1:9" ht="22.05" customHeight="1">
      <c r="A1601" s="100"/>
      <c r="B1601" s="404" t="s">
        <v>1246</v>
      </c>
      <c r="C1601" s="405"/>
      <c r="D1601" s="406"/>
      <c r="E1601" s="407" t="s">
        <v>1263</v>
      </c>
      <c r="F1601" s="408"/>
      <c r="G1601" s="408"/>
      <c r="H1601" s="408"/>
      <c r="I1601" s="409"/>
    </row>
    <row r="1602" spans="1:9" ht="22.05" customHeight="1">
      <c r="A1602" s="100"/>
      <c r="B1602" s="404" t="s">
        <v>1248</v>
      </c>
      <c r="C1602" s="405"/>
      <c r="D1602" s="406"/>
      <c r="E1602" s="407" t="s">
        <v>719</v>
      </c>
      <c r="F1602" s="408"/>
      <c r="G1602" s="408"/>
      <c r="H1602" s="408"/>
      <c r="I1602" s="409"/>
    </row>
    <row r="1603" spans="1:9" ht="22.05" customHeight="1">
      <c r="A1603" s="100"/>
      <c r="B1603" s="404" t="s">
        <v>185</v>
      </c>
      <c r="C1603" s="405"/>
      <c r="D1603" s="406"/>
      <c r="E1603" s="407" t="s">
        <v>919</v>
      </c>
      <c r="F1603" s="408"/>
      <c r="G1603" s="408"/>
      <c r="H1603" s="408"/>
      <c r="I1603" s="409"/>
    </row>
    <row r="1604" spans="1:9" ht="22.05" customHeight="1">
      <c r="A1604" s="100"/>
      <c r="B1604" s="404" t="s">
        <v>1250</v>
      </c>
      <c r="C1604" s="405"/>
      <c r="D1604" s="406"/>
      <c r="E1604" s="407" t="s">
        <v>1264</v>
      </c>
      <c r="F1604" s="408"/>
      <c r="G1604" s="408"/>
      <c r="H1604" s="408"/>
      <c r="I1604" s="409"/>
    </row>
    <row r="1605" spans="1:9" ht="22.05" customHeight="1">
      <c r="A1605" s="100"/>
      <c r="B1605" s="404" t="s">
        <v>1252</v>
      </c>
      <c r="C1605" s="405"/>
      <c r="D1605" s="406"/>
      <c r="E1605" s="407" t="s">
        <v>1107</v>
      </c>
      <c r="F1605" s="408"/>
      <c r="G1605" s="408"/>
      <c r="H1605" s="408"/>
      <c r="I1605" s="409"/>
    </row>
    <row r="1606" spans="1:9" ht="22.05" customHeight="1">
      <c r="A1606" s="100"/>
      <c r="B1606" s="404" t="s">
        <v>935</v>
      </c>
      <c r="C1606" s="405"/>
      <c r="D1606" s="406"/>
      <c r="E1606" s="407" t="s">
        <v>1253</v>
      </c>
      <c r="F1606" s="408"/>
      <c r="G1606" s="408"/>
      <c r="H1606" s="408"/>
      <c r="I1606" s="409"/>
    </row>
    <row r="1607" spans="1:9">
      <c r="A1607" s="398" t="s">
        <v>728</v>
      </c>
      <c r="B1607" s="399"/>
      <c r="C1607" s="399"/>
      <c r="D1607" s="399"/>
      <c r="E1607" s="399"/>
      <c r="F1607" s="399"/>
      <c r="G1607" s="400"/>
      <c r="H1607" s="74">
        <v>28000</v>
      </c>
      <c r="I1607" s="75"/>
    </row>
    <row r="1608" spans="1:9">
      <c r="A1608" s="410" t="s">
        <v>729</v>
      </c>
      <c r="B1608" s="411"/>
      <c r="C1608" s="411"/>
      <c r="D1608" s="411"/>
      <c r="E1608" s="411"/>
      <c r="F1608" s="411"/>
      <c r="G1608" s="411"/>
      <c r="H1608" s="411"/>
      <c r="I1608" s="412"/>
    </row>
    <row r="1609" spans="1:9" ht="19.95" customHeight="1">
      <c r="A1609" s="413" t="s">
        <v>730</v>
      </c>
      <c r="B1609" s="414"/>
      <c r="C1609" s="414"/>
      <c r="D1609" s="414"/>
      <c r="E1609" s="414"/>
      <c r="F1609" s="415"/>
      <c r="G1609" s="101" t="s">
        <v>731</v>
      </c>
      <c r="H1609" s="102">
        <v>14506.2</v>
      </c>
      <c r="I1609" s="103"/>
    </row>
    <row r="1610" spans="1:9" ht="19.95" customHeight="1">
      <c r="A1610" s="413" t="s">
        <v>732</v>
      </c>
      <c r="B1610" s="414"/>
      <c r="C1610" s="414"/>
      <c r="D1610" s="414"/>
      <c r="E1610" s="414"/>
      <c r="F1610" s="415"/>
      <c r="G1610" s="101" t="s">
        <v>733</v>
      </c>
      <c r="H1610" s="102">
        <v>9670.8000000000011</v>
      </c>
      <c r="I1610" s="103"/>
    </row>
    <row r="1611" spans="1:9">
      <c r="A1611" s="398" t="s">
        <v>734</v>
      </c>
      <c r="B1611" s="399"/>
      <c r="C1611" s="399"/>
      <c r="D1611" s="399"/>
      <c r="E1611" s="399"/>
      <c r="F1611" s="399"/>
      <c r="G1611" s="400"/>
      <c r="H1611" s="74">
        <v>24177</v>
      </c>
      <c r="I1611" s="75"/>
    </row>
    <row r="1612" spans="1:9">
      <c r="A1612" s="15"/>
      <c r="B1612" s="15"/>
      <c r="C1612" s="15"/>
      <c r="D1612" s="15"/>
      <c r="E1612" s="15"/>
      <c r="F1612" s="59"/>
      <c r="G1612" s="59"/>
      <c r="H1612" s="15"/>
      <c r="I1612" s="59"/>
    </row>
    <row r="1613" spans="1:9">
      <c r="A1613" s="401" t="s">
        <v>181</v>
      </c>
      <c r="B1613" s="402"/>
      <c r="C1613" s="402"/>
      <c r="D1613" s="402"/>
      <c r="E1613" s="402"/>
      <c r="F1613" s="402"/>
      <c r="G1613" s="403"/>
      <c r="H1613" s="104">
        <v>360040.00000000012</v>
      </c>
      <c r="I1613" s="105"/>
    </row>
    <row r="1614" spans="1:9">
      <c r="A1614" s="401" t="s">
        <v>182</v>
      </c>
      <c r="B1614" s="402"/>
      <c r="C1614" s="402"/>
      <c r="D1614" s="402"/>
      <c r="E1614" s="402"/>
      <c r="F1614" s="402"/>
      <c r="G1614" s="403"/>
      <c r="H1614" s="104">
        <v>52500</v>
      </c>
      <c r="I1614" s="105"/>
    </row>
    <row r="1615" spans="1:9">
      <c r="A1615" s="401" t="s">
        <v>714</v>
      </c>
      <c r="B1615" s="402"/>
      <c r="C1615" s="402"/>
      <c r="D1615" s="402"/>
      <c r="E1615" s="402"/>
      <c r="F1615" s="402"/>
      <c r="G1615" s="403"/>
      <c r="H1615" s="104">
        <v>43000</v>
      </c>
      <c r="I1615" s="105"/>
    </row>
    <row r="1616" spans="1:9">
      <c r="A1616" s="401" t="s">
        <v>728</v>
      </c>
      <c r="B1616" s="402"/>
      <c r="C1616" s="402"/>
      <c r="D1616" s="402"/>
      <c r="E1616" s="402"/>
      <c r="F1616" s="402"/>
      <c r="G1616" s="403"/>
      <c r="H1616" s="104">
        <v>28000</v>
      </c>
      <c r="I1616" s="105"/>
    </row>
    <row r="1617" spans="1:9">
      <c r="A1617" s="401" t="s">
        <v>734</v>
      </c>
      <c r="B1617" s="402"/>
      <c r="C1617" s="402"/>
      <c r="D1617" s="402"/>
      <c r="E1617" s="402"/>
      <c r="F1617" s="402"/>
      <c r="G1617" s="403"/>
      <c r="H1617" s="104">
        <v>24177</v>
      </c>
      <c r="I1617" s="105"/>
    </row>
    <row r="1618" spans="1:9" ht="38.4">
      <c r="A1618" s="380" t="s">
        <v>1073</v>
      </c>
      <c r="B1618" s="381"/>
      <c r="C1618" s="381"/>
      <c r="D1618" s="381"/>
      <c r="E1618" s="381"/>
      <c r="F1618" s="381"/>
      <c r="G1618" s="382"/>
      <c r="H1618" s="106">
        <v>-109669.0100000001</v>
      </c>
      <c r="I1618" s="98" t="s">
        <v>1162</v>
      </c>
    </row>
    <row r="1619" spans="1:9" ht="22.05" customHeight="1">
      <c r="A1619" s="369" t="s">
        <v>737</v>
      </c>
      <c r="B1619" s="370"/>
      <c r="C1619" s="370"/>
      <c r="D1619" s="370"/>
      <c r="E1619" s="370"/>
      <c r="F1619" s="370"/>
      <c r="G1619" s="371"/>
      <c r="H1619" s="107">
        <v>398047.99</v>
      </c>
      <c r="I1619" s="108" t="s">
        <v>17</v>
      </c>
    </row>
    <row r="1620" spans="1:9" ht="21.75" customHeight="1">
      <c r="A1620" s="369" t="s">
        <v>2171</v>
      </c>
      <c r="B1620" s="370"/>
      <c r="C1620" s="370"/>
      <c r="D1620" s="370"/>
      <c r="E1620" s="370"/>
      <c r="F1620" s="370"/>
      <c r="G1620" s="371"/>
      <c r="H1620" s="107">
        <v>543336</v>
      </c>
      <c r="I1620" s="108"/>
    </row>
    <row r="1621" spans="1:9">
      <c r="A1621" s="15"/>
      <c r="B1621" s="15"/>
      <c r="C1621" s="15"/>
      <c r="D1621" s="15"/>
      <c r="E1621" s="15"/>
      <c r="F1621" s="59"/>
      <c r="G1621" s="59"/>
      <c r="H1621" s="15"/>
      <c r="I1621" s="59"/>
    </row>
    <row r="1622" spans="1:9">
      <c r="A1622" s="383" t="s">
        <v>738</v>
      </c>
      <c r="B1622" s="384"/>
      <c r="C1622" s="384"/>
      <c r="D1622" s="384"/>
      <c r="E1622" s="384"/>
      <c r="F1622" s="384"/>
      <c r="G1622" s="384"/>
      <c r="H1622" s="384"/>
      <c r="I1622" s="385"/>
    </row>
    <row r="1623" spans="1:9" ht="120" customHeight="1">
      <c r="A1623" s="386" t="s">
        <v>1265</v>
      </c>
      <c r="B1623" s="387"/>
      <c r="C1623" s="387"/>
      <c r="D1623" s="387"/>
      <c r="E1623" s="387"/>
      <c r="F1623" s="387"/>
      <c r="G1623" s="387"/>
      <c r="H1623" s="387"/>
      <c r="I1623" s="388"/>
    </row>
    <row r="1624" spans="1:9">
      <c r="A1624" s="389"/>
      <c r="B1624" s="390"/>
      <c r="C1624" s="390"/>
      <c r="D1624" s="390"/>
      <c r="E1624" s="390"/>
      <c r="F1624" s="390"/>
      <c r="G1624" s="390"/>
      <c r="H1624" s="390"/>
      <c r="I1624" s="391"/>
    </row>
    <row r="1625" spans="1:9">
      <c r="A1625" s="389"/>
      <c r="B1625" s="390"/>
      <c r="C1625" s="390"/>
      <c r="D1625" s="390"/>
      <c r="E1625" s="390"/>
      <c r="F1625" s="390"/>
      <c r="G1625" s="390"/>
      <c r="H1625" s="390"/>
      <c r="I1625" s="391"/>
    </row>
    <row r="1626" spans="1:9">
      <c r="A1626" s="389"/>
      <c r="B1626" s="390"/>
      <c r="C1626" s="390"/>
      <c r="D1626" s="390"/>
      <c r="E1626" s="390"/>
      <c r="F1626" s="390"/>
      <c r="G1626" s="390"/>
      <c r="H1626" s="390"/>
      <c r="I1626" s="391"/>
    </row>
    <row r="1627" spans="1:9">
      <c r="A1627" s="389"/>
      <c r="B1627" s="390"/>
      <c r="C1627" s="390"/>
      <c r="D1627" s="390"/>
      <c r="E1627" s="390"/>
      <c r="F1627" s="390"/>
      <c r="G1627" s="390"/>
      <c r="H1627" s="390"/>
      <c r="I1627" s="391"/>
    </row>
    <row r="1628" spans="1:9">
      <c r="A1628" s="392"/>
      <c r="B1628" s="393"/>
      <c r="C1628" s="393"/>
      <c r="D1628" s="393"/>
      <c r="E1628" s="393"/>
      <c r="F1628" s="393"/>
      <c r="G1628" s="393"/>
      <c r="H1628" s="393"/>
      <c r="I1628" s="394"/>
    </row>
    <row r="1629" spans="1:9">
      <c r="A1629" s="15"/>
      <c r="B1629" s="15"/>
      <c r="C1629" s="15"/>
      <c r="D1629" s="15"/>
      <c r="E1629" s="15"/>
      <c r="F1629" s="59"/>
      <c r="G1629" s="59"/>
      <c r="H1629" s="15"/>
      <c r="I1629" s="59"/>
    </row>
    <row r="1630" spans="1:9" ht="28.05" customHeight="1">
      <c r="A1630" s="395" t="s">
        <v>844</v>
      </c>
      <c r="B1630" s="396"/>
      <c r="C1630" s="396"/>
      <c r="D1630" s="396"/>
      <c r="E1630" s="396"/>
      <c r="F1630" s="396"/>
      <c r="G1630" s="396"/>
      <c r="H1630" s="396"/>
      <c r="I1630" s="397"/>
    </row>
    <row r="1633" spans="1:9" ht="22.05" customHeight="1">
      <c r="A1633" s="436" t="s">
        <v>667</v>
      </c>
      <c r="B1633" s="437"/>
      <c r="C1633" s="437"/>
      <c r="D1633" s="437"/>
      <c r="E1633" s="437"/>
      <c r="F1633" s="437"/>
      <c r="G1633" s="437"/>
      <c r="H1633" s="437"/>
      <c r="I1633" s="438"/>
    </row>
    <row r="1634" spans="1:9">
      <c r="A1634" s="431" t="s">
        <v>668</v>
      </c>
      <c r="B1634" s="432"/>
      <c r="C1634" s="433" t="s">
        <v>669</v>
      </c>
      <c r="D1634" s="434"/>
      <c r="E1634" s="434"/>
      <c r="F1634" s="434"/>
      <c r="G1634" s="434"/>
      <c r="H1634" s="434"/>
      <c r="I1634" s="435"/>
    </row>
    <row r="1635" spans="1:9">
      <c r="A1635" s="58" t="s">
        <v>670</v>
      </c>
      <c r="B1635" s="422" t="s">
        <v>1266</v>
      </c>
      <c r="C1635" s="423"/>
      <c r="D1635" s="58" t="s">
        <v>672</v>
      </c>
      <c r="E1635" s="422" t="s">
        <v>1267</v>
      </c>
      <c r="F1635" s="424"/>
      <c r="G1635" s="424"/>
      <c r="H1635" s="424"/>
      <c r="I1635" s="423"/>
    </row>
    <row r="1636" spans="1:9">
      <c r="A1636" s="58" t="s">
        <v>674</v>
      </c>
      <c r="B1636" s="422" t="s">
        <v>17</v>
      </c>
      <c r="C1636" s="423"/>
      <c r="D1636" s="58" t="s">
        <v>675</v>
      </c>
      <c r="E1636" s="422" t="s">
        <v>676</v>
      </c>
      <c r="F1636" s="424"/>
      <c r="G1636" s="424"/>
      <c r="H1636" s="424"/>
      <c r="I1636" s="423"/>
    </row>
    <row r="1637" spans="1:9">
      <c r="A1637" s="58" t="s">
        <v>677</v>
      </c>
      <c r="B1637" s="422" t="s">
        <v>678</v>
      </c>
      <c r="C1637" s="423"/>
      <c r="D1637" s="58" t="s">
        <v>679</v>
      </c>
      <c r="E1637" s="422" t="s">
        <v>680</v>
      </c>
      <c r="F1637" s="424"/>
      <c r="G1637" s="424"/>
      <c r="H1637" s="424"/>
      <c r="I1637" s="423"/>
    </row>
    <row r="1638" spans="1:9">
      <c r="A1638" s="15"/>
      <c r="B1638" s="15"/>
      <c r="C1638" s="15"/>
      <c r="D1638" s="15"/>
      <c r="E1638" s="15"/>
      <c r="F1638" s="59"/>
      <c r="G1638" s="59"/>
      <c r="H1638" s="15"/>
      <c r="I1638" s="59"/>
    </row>
    <row r="1639" spans="1:9" ht="13.95" customHeight="1">
      <c r="A1639" s="60" t="s">
        <v>681</v>
      </c>
      <c r="B1639" s="60" t="s">
        <v>114</v>
      </c>
      <c r="C1639" s="60" t="s">
        <v>56</v>
      </c>
      <c r="D1639" s="60" t="s">
        <v>682</v>
      </c>
      <c r="E1639" s="60" t="s">
        <v>683</v>
      </c>
      <c r="F1639" s="61" t="s">
        <v>817</v>
      </c>
      <c r="G1639" s="61" t="s">
        <v>818</v>
      </c>
      <c r="H1639" s="60" t="s">
        <v>686</v>
      </c>
      <c r="I1639" s="61" t="s">
        <v>687</v>
      </c>
    </row>
    <row r="1640" spans="1:9">
      <c r="A1640" s="425" t="s">
        <v>688</v>
      </c>
      <c r="B1640" s="426"/>
      <c r="C1640" s="426"/>
      <c r="D1640" s="426"/>
      <c r="E1640" s="426"/>
      <c r="F1640" s="426"/>
      <c r="G1640" s="426"/>
      <c r="H1640" s="426"/>
      <c r="I1640" s="427"/>
    </row>
    <row r="1641" spans="1:9" ht="36" customHeight="1">
      <c r="A1641" s="62">
        <v>1</v>
      </c>
      <c r="B1641" s="63" t="s">
        <v>1268</v>
      </c>
      <c r="C1641" s="62" t="s">
        <v>17</v>
      </c>
      <c r="D1641" s="109">
        <v>1.1000000000000001</v>
      </c>
      <c r="E1641" s="65">
        <v>315000</v>
      </c>
      <c r="F1641" s="66">
        <v>0.03</v>
      </c>
      <c r="G1641" s="67">
        <v>1.133</v>
      </c>
      <c r="H1641" s="65">
        <v>356895.00000000012</v>
      </c>
      <c r="I1641" s="63"/>
    </row>
    <row r="1642" spans="1:9" ht="36" customHeight="1">
      <c r="A1642" s="68">
        <v>2</v>
      </c>
      <c r="B1642" s="69" t="s">
        <v>1269</v>
      </c>
      <c r="C1642" s="68" t="s">
        <v>56</v>
      </c>
      <c r="D1642" s="110">
        <v>1.1000000000000001</v>
      </c>
      <c r="E1642" s="71">
        <v>28000</v>
      </c>
      <c r="F1642" s="72">
        <v>0</v>
      </c>
      <c r="G1642" s="73">
        <v>1.1000000000000001</v>
      </c>
      <c r="H1642" s="71">
        <v>30800</v>
      </c>
      <c r="I1642" s="69"/>
    </row>
    <row r="1643" spans="1:9" ht="36" customHeight="1">
      <c r="A1643" s="62">
        <v>3</v>
      </c>
      <c r="B1643" s="63" t="s">
        <v>1270</v>
      </c>
      <c r="C1643" s="62" t="s">
        <v>186</v>
      </c>
      <c r="D1643" s="109">
        <v>1</v>
      </c>
      <c r="E1643" s="65">
        <v>12000</v>
      </c>
      <c r="F1643" s="66">
        <v>0</v>
      </c>
      <c r="G1643" s="67">
        <v>1</v>
      </c>
      <c r="H1643" s="65">
        <v>12000</v>
      </c>
      <c r="I1643" s="63"/>
    </row>
    <row r="1644" spans="1:9">
      <c r="A1644" s="398" t="s">
        <v>181</v>
      </c>
      <c r="B1644" s="399"/>
      <c r="C1644" s="399"/>
      <c r="D1644" s="399"/>
      <c r="E1644" s="399"/>
      <c r="F1644" s="399"/>
      <c r="G1644" s="400"/>
      <c r="H1644" s="74">
        <v>399695.00000000012</v>
      </c>
      <c r="I1644" s="75"/>
    </row>
    <row r="1645" spans="1:9">
      <c r="A1645" s="428" t="s">
        <v>694</v>
      </c>
      <c r="B1645" s="429"/>
      <c r="C1645" s="429"/>
      <c r="D1645" s="429"/>
      <c r="E1645" s="429"/>
      <c r="F1645" s="429"/>
      <c r="G1645" s="429"/>
      <c r="H1645" s="429"/>
      <c r="I1645" s="430"/>
    </row>
    <row r="1646" spans="1:9">
      <c r="A1646" s="76" t="s">
        <v>681</v>
      </c>
      <c r="B1646" s="76" t="s">
        <v>695</v>
      </c>
      <c r="C1646" s="76" t="s">
        <v>696</v>
      </c>
      <c r="D1646" s="76" t="s">
        <v>826</v>
      </c>
      <c r="E1646" s="76" t="s">
        <v>827</v>
      </c>
      <c r="F1646" s="77" t="s">
        <v>828</v>
      </c>
      <c r="G1646" s="77" t="s">
        <v>700</v>
      </c>
      <c r="H1646" s="76" t="s">
        <v>686</v>
      </c>
      <c r="I1646" s="77" t="s">
        <v>829</v>
      </c>
    </row>
    <row r="1647" spans="1:9" ht="28.05" customHeight="1">
      <c r="A1647" s="78">
        <v>1</v>
      </c>
      <c r="B1647" s="79" t="s">
        <v>1271</v>
      </c>
      <c r="C1647" s="80"/>
      <c r="D1647" s="81" t="s">
        <v>972</v>
      </c>
      <c r="E1647" s="82">
        <v>140000</v>
      </c>
      <c r="F1647" s="83">
        <v>17500</v>
      </c>
      <c r="G1647" s="114">
        <v>2</v>
      </c>
      <c r="H1647" s="82">
        <v>35000</v>
      </c>
      <c r="I1647" s="85" t="s">
        <v>832</v>
      </c>
    </row>
    <row r="1648" spans="1:9" ht="28.05" customHeight="1">
      <c r="A1648" s="68">
        <v>2</v>
      </c>
      <c r="B1648" s="69" t="s">
        <v>1272</v>
      </c>
      <c r="C1648" s="86"/>
      <c r="D1648" s="87" t="s">
        <v>972</v>
      </c>
      <c r="E1648" s="71">
        <v>70000</v>
      </c>
      <c r="F1648" s="88">
        <v>8750</v>
      </c>
      <c r="G1648" s="73">
        <v>2</v>
      </c>
      <c r="H1648" s="71">
        <v>17500</v>
      </c>
      <c r="I1648" s="90" t="s">
        <v>832</v>
      </c>
    </row>
    <row r="1649" spans="1:9">
      <c r="A1649" s="398" t="s">
        <v>182</v>
      </c>
      <c r="B1649" s="399"/>
      <c r="C1649" s="399"/>
      <c r="D1649" s="399"/>
      <c r="E1649" s="399"/>
      <c r="F1649" s="399"/>
      <c r="G1649" s="400"/>
      <c r="H1649" s="74">
        <v>52500</v>
      </c>
      <c r="I1649" s="75"/>
    </row>
    <row r="1650" spans="1:9">
      <c r="A1650" s="416" t="s">
        <v>707</v>
      </c>
      <c r="B1650" s="417"/>
      <c r="C1650" s="417"/>
      <c r="D1650" s="417"/>
      <c r="E1650" s="417"/>
      <c r="F1650" s="417"/>
      <c r="G1650" s="417"/>
      <c r="H1650" s="417"/>
      <c r="I1650" s="418"/>
    </row>
    <row r="1651" spans="1:9">
      <c r="A1651" s="91" t="s">
        <v>681</v>
      </c>
      <c r="B1651" s="91" t="s">
        <v>183</v>
      </c>
      <c r="C1651" s="91" t="s">
        <v>696</v>
      </c>
      <c r="D1651" s="91" t="s">
        <v>700</v>
      </c>
      <c r="E1651" s="91" t="s">
        <v>709</v>
      </c>
      <c r="F1651" s="92" t="s">
        <v>696</v>
      </c>
      <c r="G1651" s="92" t="s">
        <v>696</v>
      </c>
      <c r="H1651" s="91" t="s">
        <v>686</v>
      </c>
      <c r="I1651" s="92" t="s">
        <v>829</v>
      </c>
    </row>
    <row r="1652" spans="1:9" ht="24" customHeight="1">
      <c r="A1652" s="93">
        <v>1</v>
      </c>
      <c r="B1652" s="94" t="s">
        <v>1262</v>
      </c>
      <c r="C1652" s="95"/>
      <c r="D1652" s="113">
        <v>2</v>
      </c>
      <c r="E1652" s="97">
        <v>18000</v>
      </c>
      <c r="F1652" s="94"/>
      <c r="G1652" s="94"/>
      <c r="H1652" s="97">
        <v>36000</v>
      </c>
      <c r="I1652" s="98" t="s">
        <v>835</v>
      </c>
    </row>
    <row r="1653" spans="1:9" ht="24" customHeight="1">
      <c r="A1653" s="68">
        <v>2</v>
      </c>
      <c r="B1653" s="69" t="s">
        <v>1244</v>
      </c>
      <c r="C1653" s="86"/>
      <c r="D1653" s="110">
        <v>2</v>
      </c>
      <c r="E1653" s="71">
        <v>3500</v>
      </c>
      <c r="F1653" s="69"/>
      <c r="G1653" s="69"/>
      <c r="H1653" s="71">
        <v>7000</v>
      </c>
      <c r="I1653" s="90" t="s">
        <v>835</v>
      </c>
    </row>
    <row r="1654" spans="1:9">
      <c r="A1654" s="398" t="s">
        <v>714</v>
      </c>
      <c r="B1654" s="399"/>
      <c r="C1654" s="399"/>
      <c r="D1654" s="399"/>
      <c r="E1654" s="399"/>
      <c r="F1654" s="399"/>
      <c r="G1654" s="400"/>
      <c r="H1654" s="74">
        <v>43000</v>
      </c>
      <c r="I1654" s="75"/>
    </row>
    <row r="1655" spans="1:9">
      <c r="A1655" s="419" t="s">
        <v>715</v>
      </c>
      <c r="B1655" s="420"/>
      <c r="C1655" s="420"/>
      <c r="D1655" s="420"/>
      <c r="E1655" s="420"/>
      <c r="F1655" s="420"/>
      <c r="G1655" s="420"/>
      <c r="H1655" s="420"/>
      <c r="I1655" s="421"/>
    </row>
    <row r="1656" spans="1:9" ht="22.05" customHeight="1">
      <c r="A1656" s="100"/>
      <c r="B1656" s="404" t="s">
        <v>1246</v>
      </c>
      <c r="C1656" s="405"/>
      <c r="D1656" s="406"/>
      <c r="E1656" s="407" t="s">
        <v>1263</v>
      </c>
      <c r="F1656" s="408"/>
      <c r="G1656" s="408"/>
      <c r="H1656" s="408"/>
      <c r="I1656" s="409"/>
    </row>
    <row r="1657" spans="1:9" ht="22.05" customHeight="1">
      <c r="A1657" s="100"/>
      <c r="B1657" s="404" t="s">
        <v>1248</v>
      </c>
      <c r="C1657" s="405"/>
      <c r="D1657" s="406"/>
      <c r="E1657" s="407" t="s">
        <v>719</v>
      </c>
      <c r="F1657" s="408"/>
      <c r="G1657" s="408"/>
      <c r="H1657" s="408"/>
      <c r="I1657" s="409"/>
    </row>
    <row r="1658" spans="1:9" ht="22.05" customHeight="1">
      <c r="A1658" s="100"/>
      <c r="B1658" s="404" t="s">
        <v>185</v>
      </c>
      <c r="C1658" s="405"/>
      <c r="D1658" s="406"/>
      <c r="E1658" s="407" t="s">
        <v>919</v>
      </c>
      <c r="F1658" s="408"/>
      <c r="G1658" s="408"/>
      <c r="H1658" s="408"/>
      <c r="I1658" s="409"/>
    </row>
    <row r="1659" spans="1:9" ht="22.05" customHeight="1">
      <c r="A1659" s="100"/>
      <c r="B1659" s="404" t="s">
        <v>1250</v>
      </c>
      <c r="C1659" s="405"/>
      <c r="D1659" s="406"/>
      <c r="E1659" s="407" t="s">
        <v>1273</v>
      </c>
      <c r="F1659" s="408"/>
      <c r="G1659" s="408"/>
      <c r="H1659" s="408"/>
      <c r="I1659" s="409"/>
    </row>
    <row r="1660" spans="1:9" ht="22.05" customHeight="1">
      <c r="A1660" s="100"/>
      <c r="B1660" s="404" t="s">
        <v>1252</v>
      </c>
      <c r="C1660" s="405"/>
      <c r="D1660" s="406"/>
      <c r="E1660" s="407" t="s">
        <v>813</v>
      </c>
      <c r="F1660" s="408"/>
      <c r="G1660" s="408"/>
      <c r="H1660" s="408"/>
      <c r="I1660" s="409"/>
    </row>
    <row r="1661" spans="1:9" ht="22.05" customHeight="1">
      <c r="A1661" s="100"/>
      <c r="B1661" s="404" t="s">
        <v>935</v>
      </c>
      <c r="C1661" s="405"/>
      <c r="D1661" s="406"/>
      <c r="E1661" s="407" t="s">
        <v>1253</v>
      </c>
      <c r="F1661" s="408"/>
      <c r="G1661" s="408"/>
      <c r="H1661" s="408"/>
      <c r="I1661" s="409"/>
    </row>
    <row r="1662" spans="1:9">
      <c r="A1662" s="398" t="s">
        <v>728</v>
      </c>
      <c r="B1662" s="399"/>
      <c r="C1662" s="399"/>
      <c r="D1662" s="399"/>
      <c r="E1662" s="399"/>
      <c r="F1662" s="399"/>
      <c r="G1662" s="400"/>
      <c r="H1662" s="74">
        <v>32000</v>
      </c>
      <c r="I1662" s="75"/>
    </row>
    <row r="1663" spans="1:9">
      <c r="A1663" s="410" t="s">
        <v>729</v>
      </c>
      <c r="B1663" s="411"/>
      <c r="C1663" s="411"/>
      <c r="D1663" s="411"/>
      <c r="E1663" s="411"/>
      <c r="F1663" s="411"/>
      <c r="G1663" s="411"/>
      <c r="H1663" s="411"/>
      <c r="I1663" s="412"/>
    </row>
    <row r="1664" spans="1:9" ht="19.95" customHeight="1">
      <c r="A1664" s="413" t="s">
        <v>730</v>
      </c>
      <c r="B1664" s="414"/>
      <c r="C1664" s="414"/>
      <c r="D1664" s="414"/>
      <c r="E1664" s="414"/>
      <c r="F1664" s="415"/>
      <c r="G1664" s="101" t="s">
        <v>731</v>
      </c>
      <c r="H1664" s="102">
        <v>15815.85</v>
      </c>
      <c r="I1664" s="103"/>
    </row>
    <row r="1665" spans="1:9" ht="19.95" customHeight="1">
      <c r="A1665" s="413" t="s">
        <v>732</v>
      </c>
      <c r="B1665" s="414"/>
      <c r="C1665" s="414"/>
      <c r="D1665" s="414"/>
      <c r="E1665" s="414"/>
      <c r="F1665" s="415"/>
      <c r="G1665" s="101" t="s">
        <v>733</v>
      </c>
      <c r="H1665" s="102">
        <v>10543.9</v>
      </c>
      <c r="I1665" s="103"/>
    </row>
    <row r="1666" spans="1:9">
      <c r="A1666" s="398" t="s">
        <v>734</v>
      </c>
      <c r="B1666" s="399"/>
      <c r="C1666" s="399"/>
      <c r="D1666" s="399"/>
      <c r="E1666" s="399"/>
      <c r="F1666" s="399"/>
      <c r="G1666" s="400"/>
      <c r="H1666" s="74">
        <v>26359.75</v>
      </c>
      <c r="I1666" s="75"/>
    </row>
    <row r="1667" spans="1:9">
      <c r="A1667" s="15"/>
      <c r="B1667" s="15"/>
      <c r="C1667" s="15"/>
      <c r="D1667" s="15"/>
      <c r="E1667" s="15"/>
      <c r="F1667" s="59"/>
      <c r="G1667" s="59"/>
      <c r="H1667" s="15"/>
      <c r="I1667" s="59"/>
    </row>
    <row r="1668" spans="1:9">
      <c r="A1668" s="401" t="s">
        <v>181</v>
      </c>
      <c r="B1668" s="402"/>
      <c r="C1668" s="402"/>
      <c r="D1668" s="402"/>
      <c r="E1668" s="402"/>
      <c r="F1668" s="402"/>
      <c r="G1668" s="403"/>
      <c r="H1668" s="104">
        <v>399695.00000000012</v>
      </c>
      <c r="I1668" s="105"/>
    </row>
    <row r="1669" spans="1:9">
      <c r="A1669" s="401" t="s">
        <v>182</v>
      </c>
      <c r="B1669" s="402"/>
      <c r="C1669" s="402"/>
      <c r="D1669" s="402"/>
      <c r="E1669" s="402"/>
      <c r="F1669" s="402"/>
      <c r="G1669" s="403"/>
      <c r="H1669" s="104">
        <v>52500</v>
      </c>
      <c r="I1669" s="105"/>
    </row>
    <row r="1670" spans="1:9">
      <c r="A1670" s="401" t="s">
        <v>714</v>
      </c>
      <c r="B1670" s="402"/>
      <c r="C1670" s="402"/>
      <c r="D1670" s="402"/>
      <c r="E1670" s="402"/>
      <c r="F1670" s="402"/>
      <c r="G1670" s="403"/>
      <c r="H1670" s="104">
        <v>43000</v>
      </c>
      <c r="I1670" s="105"/>
    </row>
    <row r="1671" spans="1:9">
      <c r="A1671" s="401" t="s">
        <v>728</v>
      </c>
      <c r="B1671" s="402"/>
      <c r="C1671" s="402"/>
      <c r="D1671" s="402"/>
      <c r="E1671" s="402"/>
      <c r="F1671" s="402"/>
      <c r="G1671" s="403"/>
      <c r="H1671" s="104">
        <v>32000</v>
      </c>
      <c r="I1671" s="105"/>
    </row>
    <row r="1672" spans="1:9">
      <c r="A1672" s="401" t="s">
        <v>734</v>
      </c>
      <c r="B1672" s="402"/>
      <c r="C1672" s="402"/>
      <c r="D1672" s="402"/>
      <c r="E1672" s="402"/>
      <c r="F1672" s="402"/>
      <c r="G1672" s="403"/>
      <c r="H1672" s="104">
        <v>26359.75</v>
      </c>
      <c r="I1672" s="105"/>
    </row>
    <row r="1673" spans="1:9" ht="38.4">
      <c r="A1673" s="380" t="s">
        <v>1073</v>
      </c>
      <c r="B1673" s="381"/>
      <c r="C1673" s="381"/>
      <c r="D1673" s="381"/>
      <c r="E1673" s="381"/>
      <c r="F1673" s="381"/>
      <c r="G1673" s="382"/>
      <c r="H1673" s="106">
        <v>-109441.36</v>
      </c>
      <c r="I1673" s="98" t="s">
        <v>1162</v>
      </c>
    </row>
    <row r="1674" spans="1:9" ht="22.05" customHeight="1">
      <c r="A1674" s="369" t="s">
        <v>737</v>
      </c>
      <c r="B1674" s="370"/>
      <c r="C1674" s="370"/>
      <c r="D1674" s="370"/>
      <c r="E1674" s="370"/>
      <c r="F1674" s="370"/>
      <c r="G1674" s="371"/>
      <c r="H1674" s="107">
        <v>444113.39</v>
      </c>
      <c r="I1674" s="108" t="s">
        <v>17</v>
      </c>
    </row>
    <row r="1675" spans="1:9" ht="21.75" customHeight="1">
      <c r="A1675" s="369" t="s">
        <v>2171</v>
      </c>
      <c r="B1675" s="370"/>
      <c r="C1675" s="370"/>
      <c r="D1675" s="370"/>
      <c r="E1675" s="370"/>
      <c r="F1675" s="370"/>
      <c r="G1675" s="371"/>
      <c r="H1675" s="107">
        <v>606215</v>
      </c>
      <c r="I1675" s="108"/>
    </row>
    <row r="1676" spans="1:9">
      <c r="A1676" s="15"/>
      <c r="B1676" s="15"/>
      <c r="C1676" s="15"/>
      <c r="D1676" s="15"/>
      <c r="E1676" s="15"/>
      <c r="F1676" s="59"/>
      <c r="G1676" s="59"/>
      <c r="H1676" s="15"/>
      <c r="I1676" s="59"/>
    </row>
    <row r="1677" spans="1:9">
      <c r="A1677" s="383" t="s">
        <v>738</v>
      </c>
      <c r="B1677" s="384"/>
      <c r="C1677" s="384"/>
      <c r="D1677" s="384"/>
      <c r="E1677" s="384"/>
      <c r="F1677" s="384"/>
      <c r="G1677" s="384"/>
      <c r="H1677" s="384"/>
      <c r="I1677" s="385"/>
    </row>
    <row r="1678" spans="1:9" ht="120" customHeight="1">
      <c r="A1678" s="386" t="s">
        <v>1274</v>
      </c>
      <c r="B1678" s="387"/>
      <c r="C1678" s="387"/>
      <c r="D1678" s="387"/>
      <c r="E1678" s="387"/>
      <c r="F1678" s="387"/>
      <c r="G1678" s="387"/>
      <c r="H1678" s="387"/>
      <c r="I1678" s="388"/>
    </row>
    <row r="1679" spans="1:9">
      <c r="A1679" s="389"/>
      <c r="B1679" s="390"/>
      <c r="C1679" s="390"/>
      <c r="D1679" s="390"/>
      <c r="E1679" s="390"/>
      <c r="F1679" s="390"/>
      <c r="G1679" s="390"/>
      <c r="H1679" s="390"/>
      <c r="I1679" s="391"/>
    </row>
    <row r="1680" spans="1:9">
      <c r="A1680" s="389"/>
      <c r="B1680" s="390"/>
      <c r="C1680" s="390"/>
      <c r="D1680" s="390"/>
      <c r="E1680" s="390"/>
      <c r="F1680" s="390"/>
      <c r="G1680" s="390"/>
      <c r="H1680" s="390"/>
      <c r="I1680" s="391"/>
    </row>
    <row r="1681" spans="1:9">
      <c r="A1681" s="389"/>
      <c r="B1681" s="390"/>
      <c r="C1681" s="390"/>
      <c r="D1681" s="390"/>
      <c r="E1681" s="390"/>
      <c r="F1681" s="390"/>
      <c r="G1681" s="390"/>
      <c r="H1681" s="390"/>
      <c r="I1681" s="391"/>
    </row>
    <row r="1682" spans="1:9">
      <c r="A1682" s="389"/>
      <c r="B1682" s="390"/>
      <c r="C1682" s="390"/>
      <c r="D1682" s="390"/>
      <c r="E1682" s="390"/>
      <c r="F1682" s="390"/>
      <c r="G1682" s="390"/>
      <c r="H1682" s="390"/>
      <c r="I1682" s="391"/>
    </row>
    <row r="1683" spans="1:9">
      <c r="A1683" s="392"/>
      <c r="B1683" s="393"/>
      <c r="C1683" s="393"/>
      <c r="D1683" s="393"/>
      <c r="E1683" s="393"/>
      <c r="F1683" s="393"/>
      <c r="G1683" s="393"/>
      <c r="H1683" s="393"/>
      <c r="I1683" s="394"/>
    </row>
    <row r="1684" spans="1:9">
      <c r="A1684" s="15"/>
      <c r="B1684" s="15"/>
      <c r="C1684" s="15"/>
      <c r="D1684" s="15"/>
      <c r="E1684" s="15"/>
      <c r="F1684" s="59"/>
      <c r="G1684" s="59"/>
      <c r="H1684" s="15"/>
      <c r="I1684" s="59"/>
    </row>
    <row r="1685" spans="1:9" ht="28.05" customHeight="1">
      <c r="A1685" s="395" t="s">
        <v>844</v>
      </c>
      <c r="B1685" s="396"/>
      <c r="C1685" s="396"/>
      <c r="D1685" s="396"/>
      <c r="E1685" s="396"/>
      <c r="F1685" s="396"/>
      <c r="G1685" s="396"/>
      <c r="H1685" s="396"/>
      <c r="I1685" s="397"/>
    </row>
    <row r="1688" spans="1:9" ht="22.05" customHeight="1">
      <c r="A1688" s="436" t="s">
        <v>667</v>
      </c>
      <c r="B1688" s="437"/>
      <c r="C1688" s="437"/>
      <c r="D1688" s="437"/>
      <c r="E1688" s="437"/>
      <c r="F1688" s="437"/>
      <c r="G1688" s="437"/>
      <c r="H1688" s="437"/>
      <c r="I1688" s="438"/>
    </row>
    <row r="1689" spans="1:9">
      <c r="A1689" s="431" t="s">
        <v>668</v>
      </c>
      <c r="B1689" s="432"/>
      <c r="C1689" s="433" t="s">
        <v>669</v>
      </c>
      <c r="D1689" s="434"/>
      <c r="E1689" s="434"/>
      <c r="F1689" s="434"/>
      <c r="G1689" s="434"/>
      <c r="H1689" s="434"/>
      <c r="I1689" s="435"/>
    </row>
    <row r="1690" spans="1:9">
      <c r="A1690" s="58" t="s">
        <v>670</v>
      </c>
      <c r="B1690" s="422" t="s">
        <v>1275</v>
      </c>
      <c r="C1690" s="423"/>
      <c r="D1690" s="58" t="s">
        <v>672</v>
      </c>
      <c r="E1690" s="422" t="s">
        <v>1276</v>
      </c>
      <c r="F1690" s="424"/>
      <c r="G1690" s="424"/>
      <c r="H1690" s="424"/>
      <c r="I1690" s="423"/>
    </row>
    <row r="1691" spans="1:9">
      <c r="A1691" s="58" t="s">
        <v>674</v>
      </c>
      <c r="B1691" s="422" t="s">
        <v>17</v>
      </c>
      <c r="C1691" s="423"/>
      <c r="D1691" s="58" t="s">
        <v>675</v>
      </c>
      <c r="E1691" s="422" t="s">
        <v>676</v>
      </c>
      <c r="F1691" s="424"/>
      <c r="G1691" s="424"/>
      <c r="H1691" s="424"/>
      <c r="I1691" s="423"/>
    </row>
    <row r="1692" spans="1:9">
      <c r="A1692" s="58" t="s">
        <v>677</v>
      </c>
      <c r="B1692" s="422" t="s">
        <v>678</v>
      </c>
      <c r="C1692" s="423"/>
      <c r="D1692" s="58" t="s">
        <v>679</v>
      </c>
      <c r="E1692" s="422" t="s">
        <v>680</v>
      </c>
      <c r="F1692" s="424"/>
      <c r="G1692" s="424"/>
      <c r="H1692" s="424"/>
      <c r="I1692" s="423"/>
    </row>
    <row r="1693" spans="1:9">
      <c r="A1693" s="15"/>
      <c r="B1693" s="15"/>
      <c r="C1693" s="15"/>
      <c r="D1693" s="15"/>
      <c r="E1693" s="15"/>
      <c r="F1693" s="59"/>
      <c r="G1693" s="59"/>
      <c r="H1693" s="15"/>
      <c r="I1693" s="59"/>
    </row>
    <row r="1694" spans="1:9" ht="13.95" customHeight="1">
      <c r="A1694" s="60" t="s">
        <v>681</v>
      </c>
      <c r="B1694" s="60" t="s">
        <v>114</v>
      </c>
      <c r="C1694" s="60" t="s">
        <v>56</v>
      </c>
      <c r="D1694" s="60" t="s">
        <v>682</v>
      </c>
      <c r="E1694" s="60" t="s">
        <v>683</v>
      </c>
      <c r="F1694" s="61" t="s">
        <v>817</v>
      </c>
      <c r="G1694" s="61" t="s">
        <v>818</v>
      </c>
      <c r="H1694" s="60" t="s">
        <v>686</v>
      </c>
      <c r="I1694" s="61" t="s">
        <v>687</v>
      </c>
    </row>
    <row r="1695" spans="1:9">
      <c r="A1695" s="425" t="s">
        <v>688</v>
      </c>
      <c r="B1695" s="426"/>
      <c r="C1695" s="426"/>
      <c r="D1695" s="426"/>
      <c r="E1695" s="426"/>
      <c r="F1695" s="426"/>
      <c r="G1695" s="426"/>
      <c r="H1695" s="426"/>
      <c r="I1695" s="427"/>
    </row>
    <row r="1696" spans="1:9" ht="36" customHeight="1">
      <c r="A1696" s="62">
        <v>1</v>
      </c>
      <c r="B1696" s="63" t="s">
        <v>1277</v>
      </c>
      <c r="C1696" s="62" t="s">
        <v>17</v>
      </c>
      <c r="D1696" s="109">
        <v>1.1000000000000001</v>
      </c>
      <c r="E1696" s="65">
        <v>295000</v>
      </c>
      <c r="F1696" s="66">
        <v>0.03</v>
      </c>
      <c r="G1696" s="67">
        <v>1.133</v>
      </c>
      <c r="H1696" s="65">
        <v>334235.00000000012</v>
      </c>
      <c r="I1696" s="63"/>
    </row>
    <row r="1697" spans="1:9" ht="36" customHeight="1">
      <c r="A1697" s="68">
        <v>2</v>
      </c>
      <c r="B1697" s="69" t="s">
        <v>1278</v>
      </c>
      <c r="C1697" s="68" t="s">
        <v>56</v>
      </c>
      <c r="D1697" s="110">
        <v>1.1000000000000001</v>
      </c>
      <c r="E1697" s="71">
        <v>28000</v>
      </c>
      <c r="F1697" s="72">
        <v>0</v>
      </c>
      <c r="G1697" s="73">
        <v>1.1000000000000001</v>
      </c>
      <c r="H1697" s="71">
        <v>30800</v>
      </c>
      <c r="I1697" s="69"/>
    </row>
    <row r="1698" spans="1:9" ht="36" customHeight="1">
      <c r="A1698" s="62">
        <v>3</v>
      </c>
      <c r="B1698" s="63" t="s">
        <v>1270</v>
      </c>
      <c r="C1698" s="62" t="s">
        <v>186</v>
      </c>
      <c r="D1698" s="109">
        <v>1</v>
      </c>
      <c r="E1698" s="65">
        <v>12000</v>
      </c>
      <c r="F1698" s="66">
        <v>0</v>
      </c>
      <c r="G1698" s="67">
        <v>1</v>
      </c>
      <c r="H1698" s="65">
        <v>12000</v>
      </c>
      <c r="I1698" s="63"/>
    </row>
    <row r="1699" spans="1:9">
      <c r="A1699" s="398" t="s">
        <v>181</v>
      </c>
      <c r="B1699" s="399"/>
      <c r="C1699" s="399"/>
      <c r="D1699" s="399"/>
      <c r="E1699" s="399"/>
      <c r="F1699" s="399"/>
      <c r="G1699" s="400"/>
      <c r="H1699" s="74">
        <v>377035.00000000012</v>
      </c>
      <c r="I1699" s="75"/>
    </row>
    <row r="1700" spans="1:9">
      <c r="A1700" s="428" t="s">
        <v>694</v>
      </c>
      <c r="B1700" s="429"/>
      <c r="C1700" s="429"/>
      <c r="D1700" s="429"/>
      <c r="E1700" s="429"/>
      <c r="F1700" s="429"/>
      <c r="G1700" s="429"/>
      <c r="H1700" s="429"/>
      <c r="I1700" s="430"/>
    </row>
    <row r="1701" spans="1:9">
      <c r="A1701" s="76" t="s">
        <v>681</v>
      </c>
      <c r="B1701" s="76" t="s">
        <v>695</v>
      </c>
      <c r="C1701" s="76" t="s">
        <v>696</v>
      </c>
      <c r="D1701" s="76" t="s">
        <v>826</v>
      </c>
      <c r="E1701" s="76" t="s">
        <v>827</v>
      </c>
      <c r="F1701" s="77" t="s">
        <v>828</v>
      </c>
      <c r="G1701" s="77" t="s">
        <v>700</v>
      </c>
      <c r="H1701" s="76" t="s">
        <v>686</v>
      </c>
      <c r="I1701" s="77" t="s">
        <v>829</v>
      </c>
    </row>
    <row r="1702" spans="1:9" ht="28.05" customHeight="1">
      <c r="A1702" s="78">
        <v>1</v>
      </c>
      <c r="B1702" s="79" t="s">
        <v>1279</v>
      </c>
      <c r="C1702" s="80"/>
      <c r="D1702" s="81" t="s">
        <v>972</v>
      </c>
      <c r="E1702" s="82">
        <v>140000</v>
      </c>
      <c r="F1702" s="83">
        <v>17500</v>
      </c>
      <c r="G1702" s="114">
        <v>2</v>
      </c>
      <c r="H1702" s="82">
        <v>35000</v>
      </c>
      <c r="I1702" s="85" t="s">
        <v>832</v>
      </c>
    </row>
    <row r="1703" spans="1:9" ht="28.05" customHeight="1">
      <c r="A1703" s="68">
        <v>2</v>
      </c>
      <c r="B1703" s="69" t="s">
        <v>1280</v>
      </c>
      <c r="C1703" s="86"/>
      <c r="D1703" s="87" t="s">
        <v>972</v>
      </c>
      <c r="E1703" s="71">
        <v>70000</v>
      </c>
      <c r="F1703" s="88">
        <v>8750</v>
      </c>
      <c r="G1703" s="73">
        <v>2</v>
      </c>
      <c r="H1703" s="71">
        <v>17500</v>
      </c>
      <c r="I1703" s="90" t="s">
        <v>832</v>
      </c>
    </row>
    <row r="1704" spans="1:9">
      <c r="A1704" s="398" t="s">
        <v>182</v>
      </c>
      <c r="B1704" s="399"/>
      <c r="C1704" s="399"/>
      <c r="D1704" s="399"/>
      <c r="E1704" s="399"/>
      <c r="F1704" s="399"/>
      <c r="G1704" s="400"/>
      <c r="H1704" s="74">
        <v>52500</v>
      </c>
      <c r="I1704" s="75"/>
    </row>
    <row r="1705" spans="1:9">
      <c r="A1705" s="416" t="s">
        <v>707</v>
      </c>
      <c r="B1705" s="417"/>
      <c r="C1705" s="417"/>
      <c r="D1705" s="417"/>
      <c r="E1705" s="417"/>
      <c r="F1705" s="417"/>
      <c r="G1705" s="417"/>
      <c r="H1705" s="417"/>
      <c r="I1705" s="418"/>
    </row>
    <row r="1706" spans="1:9">
      <c r="A1706" s="91" t="s">
        <v>681</v>
      </c>
      <c r="B1706" s="91" t="s">
        <v>183</v>
      </c>
      <c r="C1706" s="91" t="s">
        <v>696</v>
      </c>
      <c r="D1706" s="91" t="s">
        <v>700</v>
      </c>
      <c r="E1706" s="91" t="s">
        <v>709</v>
      </c>
      <c r="F1706" s="92" t="s">
        <v>696</v>
      </c>
      <c r="G1706" s="92" t="s">
        <v>696</v>
      </c>
      <c r="H1706" s="91" t="s">
        <v>686</v>
      </c>
      <c r="I1706" s="92" t="s">
        <v>829</v>
      </c>
    </row>
    <row r="1707" spans="1:9" ht="24" customHeight="1">
      <c r="A1707" s="93">
        <v>1</v>
      </c>
      <c r="B1707" s="94" t="s">
        <v>1262</v>
      </c>
      <c r="C1707" s="95"/>
      <c r="D1707" s="113">
        <v>2</v>
      </c>
      <c r="E1707" s="97">
        <v>18000</v>
      </c>
      <c r="F1707" s="94"/>
      <c r="G1707" s="94"/>
      <c r="H1707" s="97">
        <v>36000</v>
      </c>
      <c r="I1707" s="98" t="s">
        <v>835</v>
      </c>
    </row>
    <row r="1708" spans="1:9" ht="24" customHeight="1">
      <c r="A1708" s="68">
        <v>2</v>
      </c>
      <c r="B1708" s="69" t="s">
        <v>1281</v>
      </c>
      <c r="C1708" s="86"/>
      <c r="D1708" s="110">
        <v>2</v>
      </c>
      <c r="E1708" s="71">
        <v>3500</v>
      </c>
      <c r="F1708" s="69"/>
      <c r="G1708" s="69"/>
      <c r="H1708" s="71">
        <v>7000</v>
      </c>
      <c r="I1708" s="90" t="s">
        <v>835</v>
      </c>
    </row>
    <row r="1709" spans="1:9">
      <c r="A1709" s="398" t="s">
        <v>714</v>
      </c>
      <c r="B1709" s="399"/>
      <c r="C1709" s="399"/>
      <c r="D1709" s="399"/>
      <c r="E1709" s="399"/>
      <c r="F1709" s="399"/>
      <c r="G1709" s="400"/>
      <c r="H1709" s="74">
        <v>43000</v>
      </c>
      <c r="I1709" s="75"/>
    </row>
    <row r="1710" spans="1:9">
      <c r="A1710" s="419" t="s">
        <v>715</v>
      </c>
      <c r="B1710" s="420"/>
      <c r="C1710" s="420"/>
      <c r="D1710" s="420"/>
      <c r="E1710" s="420"/>
      <c r="F1710" s="420"/>
      <c r="G1710" s="420"/>
      <c r="H1710" s="420"/>
      <c r="I1710" s="421"/>
    </row>
    <row r="1711" spans="1:9" ht="22.05" customHeight="1">
      <c r="A1711" s="100"/>
      <c r="B1711" s="404" t="s">
        <v>1246</v>
      </c>
      <c r="C1711" s="405"/>
      <c r="D1711" s="406"/>
      <c r="E1711" s="407" t="s">
        <v>1282</v>
      </c>
      <c r="F1711" s="408"/>
      <c r="G1711" s="408"/>
      <c r="H1711" s="408"/>
      <c r="I1711" s="409"/>
    </row>
    <row r="1712" spans="1:9" ht="22.05" customHeight="1">
      <c r="A1712" s="100"/>
      <c r="B1712" s="404" t="s">
        <v>1248</v>
      </c>
      <c r="C1712" s="405"/>
      <c r="D1712" s="406"/>
      <c r="E1712" s="407" t="s">
        <v>719</v>
      </c>
      <c r="F1712" s="408"/>
      <c r="G1712" s="408"/>
      <c r="H1712" s="408"/>
      <c r="I1712" s="409"/>
    </row>
    <row r="1713" spans="1:9" ht="22.05" customHeight="1">
      <c r="A1713" s="100"/>
      <c r="B1713" s="404" t="s">
        <v>185</v>
      </c>
      <c r="C1713" s="405"/>
      <c r="D1713" s="406"/>
      <c r="E1713" s="407" t="s">
        <v>919</v>
      </c>
      <c r="F1713" s="408"/>
      <c r="G1713" s="408"/>
      <c r="H1713" s="408"/>
      <c r="I1713" s="409"/>
    </row>
    <row r="1714" spans="1:9" ht="22.05" customHeight="1">
      <c r="A1714" s="100"/>
      <c r="B1714" s="404" t="s">
        <v>1250</v>
      </c>
      <c r="C1714" s="405"/>
      <c r="D1714" s="406"/>
      <c r="E1714" s="407" t="s">
        <v>1273</v>
      </c>
      <c r="F1714" s="408"/>
      <c r="G1714" s="408"/>
      <c r="H1714" s="408"/>
      <c r="I1714" s="409"/>
    </row>
    <row r="1715" spans="1:9" ht="22.05" customHeight="1">
      <c r="A1715" s="100"/>
      <c r="B1715" s="404" t="s">
        <v>1252</v>
      </c>
      <c r="C1715" s="405"/>
      <c r="D1715" s="406"/>
      <c r="E1715" s="407" t="s">
        <v>1283</v>
      </c>
      <c r="F1715" s="408"/>
      <c r="G1715" s="408"/>
      <c r="H1715" s="408"/>
      <c r="I1715" s="409"/>
    </row>
    <row r="1716" spans="1:9" ht="22.05" customHeight="1">
      <c r="A1716" s="100"/>
      <c r="B1716" s="404" t="s">
        <v>935</v>
      </c>
      <c r="C1716" s="405"/>
      <c r="D1716" s="406"/>
      <c r="E1716" s="407" t="s">
        <v>1253</v>
      </c>
      <c r="F1716" s="408"/>
      <c r="G1716" s="408"/>
      <c r="H1716" s="408"/>
      <c r="I1716" s="409"/>
    </row>
    <row r="1717" spans="1:9">
      <c r="A1717" s="398" t="s">
        <v>728</v>
      </c>
      <c r="B1717" s="399"/>
      <c r="C1717" s="399"/>
      <c r="D1717" s="399"/>
      <c r="E1717" s="399"/>
      <c r="F1717" s="399"/>
      <c r="G1717" s="400"/>
      <c r="H1717" s="74">
        <v>30000</v>
      </c>
      <c r="I1717" s="75"/>
    </row>
    <row r="1718" spans="1:9">
      <c r="A1718" s="410" t="s">
        <v>729</v>
      </c>
      <c r="B1718" s="411"/>
      <c r="C1718" s="411"/>
      <c r="D1718" s="411"/>
      <c r="E1718" s="411"/>
      <c r="F1718" s="411"/>
      <c r="G1718" s="411"/>
      <c r="H1718" s="411"/>
      <c r="I1718" s="412"/>
    </row>
    <row r="1719" spans="1:9" ht="19.95" customHeight="1">
      <c r="A1719" s="413" t="s">
        <v>730</v>
      </c>
      <c r="B1719" s="414"/>
      <c r="C1719" s="414"/>
      <c r="D1719" s="414"/>
      <c r="E1719" s="414"/>
      <c r="F1719" s="415"/>
      <c r="G1719" s="101" t="s">
        <v>731</v>
      </c>
      <c r="H1719" s="102">
        <v>15076.05</v>
      </c>
      <c r="I1719" s="103"/>
    </row>
    <row r="1720" spans="1:9" ht="19.95" customHeight="1">
      <c r="A1720" s="413" t="s">
        <v>732</v>
      </c>
      <c r="B1720" s="414"/>
      <c r="C1720" s="414"/>
      <c r="D1720" s="414"/>
      <c r="E1720" s="414"/>
      <c r="F1720" s="415"/>
      <c r="G1720" s="101" t="s">
        <v>733</v>
      </c>
      <c r="H1720" s="102">
        <v>10050.700000000001</v>
      </c>
      <c r="I1720" s="103"/>
    </row>
    <row r="1721" spans="1:9">
      <c r="A1721" s="398" t="s">
        <v>734</v>
      </c>
      <c r="B1721" s="399"/>
      <c r="C1721" s="399"/>
      <c r="D1721" s="399"/>
      <c r="E1721" s="399"/>
      <c r="F1721" s="399"/>
      <c r="G1721" s="400"/>
      <c r="H1721" s="74">
        <v>25126.75</v>
      </c>
      <c r="I1721" s="75"/>
    </row>
    <row r="1722" spans="1:9">
      <c r="A1722" s="15"/>
      <c r="B1722" s="15"/>
      <c r="C1722" s="15"/>
      <c r="D1722" s="15"/>
      <c r="E1722" s="15"/>
      <c r="F1722" s="59"/>
      <c r="G1722" s="59"/>
      <c r="H1722" s="15"/>
      <c r="I1722" s="59"/>
    </row>
    <row r="1723" spans="1:9">
      <c r="A1723" s="401" t="s">
        <v>181</v>
      </c>
      <c r="B1723" s="402"/>
      <c r="C1723" s="402"/>
      <c r="D1723" s="402"/>
      <c r="E1723" s="402"/>
      <c r="F1723" s="402"/>
      <c r="G1723" s="403"/>
      <c r="H1723" s="104">
        <v>377035.00000000012</v>
      </c>
      <c r="I1723" s="105"/>
    </row>
    <row r="1724" spans="1:9">
      <c r="A1724" s="401" t="s">
        <v>182</v>
      </c>
      <c r="B1724" s="402"/>
      <c r="C1724" s="402"/>
      <c r="D1724" s="402"/>
      <c r="E1724" s="402"/>
      <c r="F1724" s="402"/>
      <c r="G1724" s="403"/>
      <c r="H1724" s="104">
        <v>52500</v>
      </c>
      <c r="I1724" s="105"/>
    </row>
    <row r="1725" spans="1:9">
      <c r="A1725" s="401" t="s">
        <v>714</v>
      </c>
      <c r="B1725" s="402"/>
      <c r="C1725" s="402"/>
      <c r="D1725" s="402"/>
      <c r="E1725" s="402"/>
      <c r="F1725" s="402"/>
      <c r="G1725" s="403"/>
      <c r="H1725" s="104">
        <v>43000</v>
      </c>
      <c r="I1725" s="105"/>
    </row>
    <row r="1726" spans="1:9">
      <c r="A1726" s="401" t="s">
        <v>728</v>
      </c>
      <c r="B1726" s="402"/>
      <c r="C1726" s="402"/>
      <c r="D1726" s="402"/>
      <c r="E1726" s="402"/>
      <c r="F1726" s="402"/>
      <c r="G1726" s="403"/>
      <c r="H1726" s="104">
        <v>30000</v>
      </c>
      <c r="I1726" s="105"/>
    </row>
    <row r="1727" spans="1:9">
      <c r="A1727" s="401" t="s">
        <v>734</v>
      </c>
      <c r="B1727" s="402"/>
      <c r="C1727" s="402"/>
      <c r="D1727" s="402"/>
      <c r="E1727" s="402"/>
      <c r="F1727" s="402"/>
      <c r="G1727" s="403"/>
      <c r="H1727" s="104">
        <v>25126.75</v>
      </c>
      <c r="I1727" s="105"/>
    </row>
    <row r="1728" spans="1:9" ht="38.4">
      <c r="A1728" s="380" t="s">
        <v>1073</v>
      </c>
      <c r="B1728" s="381"/>
      <c r="C1728" s="381"/>
      <c r="D1728" s="381"/>
      <c r="E1728" s="381"/>
      <c r="F1728" s="381"/>
      <c r="G1728" s="382"/>
      <c r="H1728" s="106">
        <v>-110766.3100000001</v>
      </c>
      <c r="I1728" s="98" t="s">
        <v>1162</v>
      </c>
    </row>
    <row r="1729" spans="1:9" ht="22.05" customHeight="1">
      <c r="A1729" s="369" t="s">
        <v>737</v>
      </c>
      <c r="B1729" s="370"/>
      <c r="C1729" s="370"/>
      <c r="D1729" s="370"/>
      <c r="E1729" s="370"/>
      <c r="F1729" s="370"/>
      <c r="G1729" s="371"/>
      <c r="H1729" s="107">
        <v>416895.44</v>
      </c>
      <c r="I1729" s="108" t="s">
        <v>17</v>
      </c>
    </row>
    <row r="1730" spans="1:9" ht="21.75" customHeight="1">
      <c r="A1730" s="369" t="s">
        <v>2171</v>
      </c>
      <c r="B1730" s="370"/>
      <c r="C1730" s="370"/>
      <c r="D1730" s="370"/>
      <c r="E1730" s="370"/>
      <c r="F1730" s="370"/>
      <c r="G1730" s="371"/>
      <c r="H1730" s="107">
        <v>569062</v>
      </c>
      <c r="I1730" s="108"/>
    </row>
    <row r="1731" spans="1:9">
      <c r="A1731" s="15"/>
      <c r="B1731" s="15"/>
      <c r="C1731" s="15"/>
      <c r="D1731" s="15"/>
      <c r="E1731" s="15"/>
      <c r="F1731" s="59"/>
      <c r="G1731" s="59"/>
      <c r="H1731" s="15"/>
      <c r="I1731" s="59"/>
    </row>
    <row r="1732" spans="1:9">
      <c r="A1732" s="383" t="s">
        <v>738</v>
      </c>
      <c r="B1732" s="384"/>
      <c r="C1732" s="384"/>
      <c r="D1732" s="384"/>
      <c r="E1732" s="384"/>
      <c r="F1732" s="384"/>
      <c r="G1732" s="384"/>
      <c r="H1732" s="384"/>
      <c r="I1732" s="385"/>
    </row>
    <row r="1733" spans="1:9" ht="120" customHeight="1">
      <c r="A1733" s="386" t="s">
        <v>1284</v>
      </c>
      <c r="B1733" s="387"/>
      <c r="C1733" s="387"/>
      <c r="D1733" s="387"/>
      <c r="E1733" s="387"/>
      <c r="F1733" s="387"/>
      <c r="G1733" s="387"/>
      <c r="H1733" s="387"/>
      <c r="I1733" s="388"/>
    </row>
    <row r="1734" spans="1:9">
      <c r="A1734" s="389"/>
      <c r="B1734" s="390"/>
      <c r="C1734" s="390"/>
      <c r="D1734" s="390"/>
      <c r="E1734" s="390"/>
      <c r="F1734" s="390"/>
      <c r="G1734" s="390"/>
      <c r="H1734" s="390"/>
      <c r="I1734" s="391"/>
    </row>
    <row r="1735" spans="1:9">
      <c r="A1735" s="389"/>
      <c r="B1735" s="390"/>
      <c r="C1735" s="390"/>
      <c r="D1735" s="390"/>
      <c r="E1735" s="390"/>
      <c r="F1735" s="390"/>
      <c r="G1735" s="390"/>
      <c r="H1735" s="390"/>
      <c r="I1735" s="391"/>
    </row>
    <row r="1736" spans="1:9">
      <c r="A1736" s="389"/>
      <c r="B1736" s="390"/>
      <c r="C1736" s="390"/>
      <c r="D1736" s="390"/>
      <c r="E1736" s="390"/>
      <c r="F1736" s="390"/>
      <c r="G1736" s="390"/>
      <c r="H1736" s="390"/>
      <c r="I1736" s="391"/>
    </row>
    <row r="1737" spans="1:9">
      <c r="A1737" s="389"/>
      <c r="B1737" s="390"/>
      <c r="C1737" s="390"/>
      <c r="D1737" s="390"/>
      <c r="E1737" s="390"/>
      <c r="F1737" s="390"/>
      <c r="G1737" s="390"/>
      <c r="H1737" s="390"/>
      <c r="I1737" s="391"/>
    </row>
    <row r="1738" spans="1:9">
      <c r="A1738" s="392"/>
      <c r="B1738" s="393"/>
      <c r="C1738" s="393"/>
      <c r="D1738" s="393"/>
      <c r="E1738" s="393"/>
      <c r="F1738" s="393"/>
      <c r="G1738" s="393"/>
      <c r="H1738" s="393"/>
      <c r="I1738" s="394"/>
    </row>
    <row r="1739" spans="1:9">
      <c r="A1739" s="15"/>
      <c r="B1739" s="15"/>
      <c r="C1739" s="15"/>
      <c r="D1739" s="15"/>
      <c r="E1739" s="15"/>
      <c r="F1739" s="59"/>
      <c r="G1739" s="59"/>
      <c r="H1739" s="15"/>
      <c r="I1739" s="59"/>
    </row>
    <row r="1740" spans="1:9" ht="28.05" customHeight="1">
      <c r="A1740" s="395" t="s">
        <v>844</v>
      </c>
      <c r="B1740" s="396"/>
      <c r="C1740" s="396"/>
      <c r="D1740" s="396"/>
      <c r="E1740" s="396"/>
      <c r="F1740" s="396"/>
      <c r="G1740" s="396"/>
      <c r="H1740" s="396"/>
      <c r="I1740" s="397"/>
    </row>
    <row r="1743" spans="1:9" ht="22.05" customHeight="1">
      <c r="A1743" s="436" t="s">
        <v>667</v>
      </c>
      <c r="B1743" s="437"/>
      <c r="C1743" s="437"/>
      <c r="D1743" s="437"/>
      <c r="E1743" s="437"/>
      <c r="F1743" s="437"/>
      <c r="G1743" s="437"/>
      <c r="H1743" s="437"/>
      <c r="I1743" s="438"/>
    </row>
    <row r="1744" spans="1:9">
      <c r="A1744" s="431" t="s">
        <v>668</v>
      </c>
      <c r="B1744" s="432"/>
      <c r="C1744" s="433" t="s">
        <v>669</v>
      </c>
      <c r="D1744" s="434"/>
      <c r="E1744" s="434"/>
      <c r="F1744" s="434"/>
      <c r="G1744" s="434"/>
      <c r="H1744" s="434"/>
      <c r="I1744" s="435"/>
    </row>
    <row r="1745" spans="1:9">
      <c r="A1745" s="58" t="s">
        <v>670</v>
      </c>
      <c r="B1745" s="422" t="s">
        <v>1285</v>
      </c>
      <c r="C1745" s="423"/>
      <c r="D1745" s="58" t="s">
        <v>672</v>
      </c>
      <c r="E1745" s="422" t="s">
        <v>1286</v>
      </c>
      <c r="F1745" s="424"/>
      <c r="G1745" s="424"/>
      <c r="H1745" s="424"/>
      <c r="I1745" s="423"/>
    </row>
    <row r="1746" spans="1:9">
      <c r="A1746" s="58" t="s">
        <v>674</v>
      </c>
      <c r="B1746" s="422" t="s">
        <v>56</v>
      </c>
      <c r="C1746" s="423"/>
      <c r="D1746" s="58" t="s">
        <v>675</v>
      </c>
      <c r="E1746" s="422" t="s">
        <v>676</v>
      </c>
      <c r="F1746" s="424"/>
      <c r="G1746" s="424"/>
      <c r="H1746" s="424"/>
      <c r="I1746" s="423"/>
    </row>
    <row r="1747" spans="1:9">
      <c r="A1747" s="58" t="s">
        <v>677</v>
      </c>
      <c r="B1747" s="422" t="s">
        <v>678</v>
      </c>
      <c r="C1747" s="423"/>
      <c r="D1747" s="58" t="s">
        <v>679</v>
      </c>
      <c r="E1747" s="422" t="s">
        <v>680</v>
      </c>
      <c r="F1747" s="424"/>
      <c r="G1747" s="424"/>
      <c r="H1747" s="424"/>
      <c r="I1747" s="423"/>
    </row>
    <row r="1748" spans="1:9">
      <c r="A1748" s="15"/>
      <c r="B1748" s="15"/>
      <c r="C1748" s="15"/>
      <c r="D1748" s="15"/>
      <c r="E1748" s="15"/>
      <c r="F1748" s="59"/>
      <c r="G1748" s="59"/>
      <c r="H1748" s="15"/>
      <c r="I1748" s="59"/>
    </row>
    <row r="1749" spans="1:9" ht="13.95" customHeight="1">
      <c r="A1749" s="60" t="s">
        <v>681</v>
      </c>
      <c r="B1749" s="60" t="s">
        <v>114</v>
      </c>
      <c r="C1749" s="60" t="s">
        <v>56</v>
      </c>
      <c r="D1749" s="60" t="s">
        <v>682</v>
      </c>
      <c r="E1749" s="60" t="s">
        <v>683</v>
      </c>
      <c r="F1749" s="61" t="s">
        <v>817</v>
      </c>
      <c r="G1749" s="61" t="s">
        <v>818</v>
      </c>
      <c r="H1749" s="60" t="s">
        <v>686</v>
      </c>
      <c r="I1749" s="61" t="s">
        <v>687</v>
      </c>
    </row>
    <row r="1750" spans="1:9">
      <c r="A1750" s="425" t="s">
        <v>688</v>
      </c>
      <c r="B1750" s="426"/>
      <c r="C1750" s="426"/>
      <c r="D1750" s="426"/>
      <c r="E1750" s="426"/>
      <c r="F1750" s="426"/>
      <c r="G1750" s="426"/>
      <c r="H1750" s="426"/>
      <c r="I1750" s="427"/>
    </row>
    <row r="1751" spans="1:9" ht="36" customHeight="1">
      <c r="A1751" s="62">
        <v>1</v>
      </c>
      <c r="B1751" s="63" t="s">
        <v>1287</v>
      </c>
      <c r="C1751" s="62" t="s">
        <v>56</v>
      </c>
      <c r="D1751" s="109">
        <v>2</v>
      </c>
      <c r="E1751" s="65">
        <v>380000</v>
      </c>
      <c r="F1751" s="66">
        <v>0.02</v>
      </c>
      <c r="G1751" s="67">
        <v>2.04</v>
      </c>
      <c r="H1751" s="65">
        <v>775200</v>
      </c>
      <c r="I1751" s="63"/>
    </row>
    <row r="1752" spans="1:9" ht="36" customHeight="1">
      <c r="A1752" s="68">
        <v>2</v>
      </c>
      <c r="B1752" s="69" t="s">
        <v>1288</v>
      </c>
      <c r="C1752" s="68" t="s">
        <v>56</v>
      </c>
      <c r="D1752" s="110">
        <v>1</v>
      </c>
      <c r="E1752" s="71">
        <v>320000</v>
      </c>
      <c r="F1752" s="72">
        <v>0.02</v>
      </c>
      <c r="G1752" s="73">
        <v>1.02</v>
      </c>
      <c r="H1752" s="71">
        <v>326400</v>
      </c>
      <c r="I1752" s="69"/>
    </row>
    <row r="1753" spans="1:9" ht="36" customHeight="1">
      <c r="A1753" s="62">
        <v>3</v>
      </c>
      <c r="B1753" s="63" t="s">
        <v>1289</v>
      </c>
      <c r="C1753" s="62" t="s">
        <v>56</v>
      </c>
      <c r="D1753" s="109">
        <v>1</v>
      </c>
      <c r="E1753" s="65">
        <v>185000</v>
      </c>
      <c r="F1753" s="66">
        <v>0.02</v>
      </c>
      <c r="G1753" s="67">
        <v>1.02</v>
      </c>
      <c r="H1753" s="65">
        <v>188700</v>
      </c>
      <c r="I1753" s="63"/>
    </row>
    <row r="1754" spans="1:9" ht="36" customHeight="1">
      <c r="A1754" s="68">
        <v>4</v>
      </c>
      <c r="B1754" s="69" t="s">
        <v>1290</v>
      </c>
      <c r="C1754" s="68" t="s">
        <v>73</v>
      </c>
      <c r="D1754" s="110">
        <v>25</v>
      </c>
      <c r="E1754" s="71">
        <v>1200</v>
      </c>
      <c r="F1754" s="72">
        <v>0.05</v>
      </c>
      <c r="G1754" s="73">
        <v>26.25</v>
      </c>
      <c r="H1754" s="71">
        <v>31500</v>
      </c>
      <c r="I1754" s="69"/>
    </row>
    <row r="1755" spans="1:9" ht="36" customHeight="1">
      <c r="A1755" s="62">
        <v>5</v>
      </c>
      <c r="B1755" s="63" t="s">
        <v>1291</v>
      </c>
      <c r="C1755" s="62" t="s">
        <v>73</v>
      </c>
      <c r="D1755" s="109">
        <v>2</v>
      </c>
      <c r="E1755" s="65">
        <v>22000</v>
      </c>
      <c r="F1755" s="66">
        <v>0.05</v>
      </c>
      <c r="G1755" s="67">
        <v>2.1</v>
      </c>
      <c r="H1755" s="65">
        <v>46200</v>
      </c>
      <c r="I1755" s="63"/>
    </row>
    <row r="1756" spans="1:9" ht="36" customHeight="1">
      <c r="A1756" s="68">
        <v>6</v>
      </c>
      <c r="B1756" s="69" t="s">
        <v>1292</v>
      </c>
      <c r="C1756" s="68" t="s">
        <v>56</v>
      </c>
      <c r="D1756" s="110">
        <v>5</v>
      </c>
      <c r="E1756" s="71">
        <v>18500</v>
      </c>
      <c r="F1756" s="72">
        <v>0.05</v>
      </c>
      <c r="G1756" s="73">
        <v>5.25</v>
      </c>
      <c r="H1756" s="71">
        <v>97125</v>
      </c>
      <c r="I1756" s="69"/>
    </row>
    <row r="1757" spans="1:9" ht="36" customHeight="1">
      <c r="A1757" s="62">
        <v>7</v>
      </c>
      <c r="B1757" s="63" t="s">
        <v>1293</v>
      </c>
      <c r="C1757" s="62" t="s">
        <v>17</v>
      </c>
      <c r="D1757" s="109">
        <v>3.5</v>
      </c>
      <c r="E1757" s="65">
        <v>55000</v>
      </c>
      <c r="F1757" s="66">
        <v>0</v>
      </c>
      <c r="G1757" s="67">
        <v>3.5</v>
      </c>
      <c r="H1757" s="65">
        <v>192500</v>
      </c>
      <c r="I1757" s="63"/>
    </row>
    <row r="1758" spans="1:9" ht="36" customHeight="1">
      <c r="A1758" s="68">
        <v>8</v>
      </c>
      <c r="B1758" s="69" t="s">
        <v>1294</v>
      </c>
      <c r="C1758" s="68" t="s">
        <v>17</v>
      </c>
      <c r="D1758" s="110">
        <v>0.25</v>
      </c>
      <c r="E1758" s="71">
        <v>650000</v>
      </c>
      <c r="F1758" s="72">
        <v>0.03</v>
      </c>
      <c r="G1758" s="73">
        <v>0.25750000000000001</v>
      </c>
      <c r="H1758" s="71">
        <v>167375</v>
      </c>
      <c r="I1758" s="69"/>
    </row>
    <row r="1759" spans="1:9" ht="36" customHeight="1">
      <c r="A1759" s="62">
        <v>9</v>
      </c>
      <c r="B1759" s="63" t="s">
        <v>1295</v>
      </c>
      <c r="C1759" s="62" t="s">
        <v>73</v>
      </c>
      <c r="D1759" s="109">
        <v>8</v>
      </c>
      <c r="E1759" s="65">
        <v>9200</v>
      </c>
      <c r="F1759" s="66">
        <v>0.08</v>
      </c>
      <c r="G1759" s="67">
        <v>8.64</v>
      </c>
      <c r="H1759" s="65">
        <v>79488</v>
      </c>
      <c r="I1759" s="63"/>
    </row>
    <row r="1760" spans="1:9" ht="36" customHeight="1">
      <c r="A1760" s="68">
        <v>10</v>
      </c>
      <c r="B1760" s="69" t="s">
        <v>1296</v>
      </c>
      <c r="C1760" s="68" t="s">
        <v>14</v>
      </c>
      <c r="D1760" s="110">
        <v>1</v>
      </c>
      <c r="E1760" s="71">
        <v>62000</v>
      </c>
      <c r="F1760" s="72">
        <v>0.05</v>
      </c>
      <c r="G1760" s="73">
        <v>1.05</v>
      </c>
      <c r="H1760" s="71">
        <v>65100</v>
      </c>
      <c r="I1760" s="69"/>
    </row>
    <row r="1761" spans="1:9" ht="36" customHeight="1">
      <c r="A1761" s="62">
        <v>11</v>
      </c>
      <c r="B1761" s="63" t="s">
        <v>1297</v>
      </c>
      <c r="C1761" s="62" t="s">
        <v>56</v>
      </c>
      <c r="D1761" s="109">
        <v>2</v>
      </c>
      <c r="E1761" s="65">
        <v>9500</v>
      </c>
      <c r="F1761" s="66">
        <v>0</v>
      </c>
      <c r="G1761" s="67">
        <v>2</v>
      </c>
      <c r="H1761" s="65">
        <v>19000</v>
      </c>
      <c r="I1761" s="63"/>
    </row>
    <row r="1762" spans="1:9">
      <c r="A1762" s="398" t="s">
        <v>181</v>
      </c>
      <c r="B1762" s="399"/>
      <c r="C1762" s="399"/>
      <c r="D1762" s="399"/>
      <c r="E1762" s="399"/>
      <c r="F1762" s="399"/>
      <c r="G1762" s="400"/>
      <c r="H1762" s="74">
        <v>1988588</v>
      </c>
      <c r="I1762" s="75"/>
    </row>
    <row r="1763" spans="1:9">
      <c r="A1763" s="428" t="s">
        <v>694</v>
      </c>
      <c r="B1763" s="429"/>
      <c r="C1763" s="429"/>
      <c r="D1763" s="429"/>
      <c r="E1763" s="429"/>
      <c r="F1763" s="429"/>
      <c r="G1763" s="429"/>
      <c r="H1763" s="429"/>
      <c r="I1763" s="430"/>
    </row>
    <row r="1764" spans="1:9">
      <c r="A1764" s="76" t="s">
        <v>681</v>
      </c>
      <c r="B1764" s="76" t="s">
        <v>695</v>
      </c>
      <c r="C1764" s="76" t="s">
        <v>696</v>
      </c>
      <c r="D1764" s="76" t="s">
        <v>826</v>
      </c>
      <c r="E1764" s="76" t="s">
        <v>827</v>
      </c>
      <c r="F1764" s="77" t="s">
        <v>828</v>
      </c>
      <c r="G1764" s="77" t="s">
        <v>700</v>
      </c>
      <c r="H1764" s="76" t="s">
        <v>686</v>
      </c>
      <c r="I1764" s="77" t="s">
        <v>829</v>
      </c>
    </row>
    <row r="1765" spans="1:9" ht="28.05" customHeight="1">
      <c r="A1765" s="78">
        <v>1</v>
      </c>
      <c r="B1765" s="79" t="s">
        <v>1298</v>
      </c>
      <c r="C1765" s="80"/>
      <c r="D1765" s="81" t="s">
        <v>1066</v>
      </c>
      <c r="E1765" s="82">
        <v>110000</v>
      </c>
      <c r="F1765" s="83">
        <v>13750</v>
      </c>
      <c r="G1765" s="114">
        <v>16</v>
      </c>
      <c r="H1765" s="82">
        <v>220000</v>
      </c>
      <c r="I1765" s="85" t="s">
        <v>832</v>
      </c>
    </row>
    <row r="1766" spans="1:9" ht="28.05" customHeight="1">
      <c r="A1766" s="68">
        <v>2</v>
      </c>
      <c r="B1766" s="69" t="s">
        <v>1299</v>
      </c>
      <c r="C1766" s="86"/>
      <c r="D1766" s="87" t="s">
        <v>1066</v>
      </c>
      <c r="E1766" s="71">
        <v>68000</v>
      </c>
      <c r="F1766" s="88">
        <v>8500</v>
      </c>
      <c r="G1766" s="73">
        <v>16</v>
      </c>
      <c r="H1766" s="71">
        <v>136000</v>
      </c>
      <c r="I1766" s="90" t="s">
        <v>832</v>
      </c>
    </row>
    <row r="1767" spans="1:9" ht="28.05" customHeight="1">
      <c r="A1767" s="78">
        <v>3</v>
      </c>
      <c r="B1767" s="79" t="s">
        <v>1300</v>
      </c>
      <c r="C1767" s="80"/>
      <c r="D1767" s="81" t="s">
        <v>1037</v>
      </c>
      <c r="E1767" s="82">
        <v>100000</v>
      </c>
      <c r="F1767" s="83">
        <v>12500</v>
      </c>
      <c r="G1767" s="114">
        <v>8</v>
      </c>
      <c r="H1767" s="82">
        <v>100000</v>
      </c>
      <c r="I1767" s="85" t="s">
        <v>832</v>
      </c>
    </row>
    <row r="1768" spans="1:9" ht="28.05" customHeight="1">
      <c r="A1768" s="68">
        <v>4</v>
      </c>
      <c r="B1768" s="69" t="s">
        <v>1301</v>
      </c>
      <c r="C1768" s="86"/>
      <c r="D1768" s="87" t="s">
        <v>1037</v>
      </c>
      <c r="E1768" s="71">
        <v>68000</v>
      </c>
      <c r="F1768" s="88">
        <v>8500</v>
      </c>
      <c r="G1768" s="73">
        <v>8</v>
      </c>
      <c r="H1768" s="71">
        <v>68000</v>
      </c>
      <c r="I1768" s="90" t="s">
        <v>832</v>
      </c>
    </row>
    <row r="1769" spans="1:9" ht="28.05" customHeight="1">
      <c r="A1769" s="78">
        <v>5</v>
      </c>
      <c r="B1769" s="79" t="s">
        <v>1302</v>
      </c>
      <c r="C1769" s="80"/>
      <c r="D1769" s="81" t="s">
        <v>1303</v>
      </c>
      <c r="E1769" s="82">
        <v>130000</v>
      </c>
      <c r="F1769" s="83">
        <v>16250</v>
      </c>
      <c r="G1769" s="114">
        <v>2</v>
      </c>
      <c r="H1769" s="82">
        <v>32500</v>
      </c>
      <c r="I1769" s="85" t="s">
        <v>832</v>
      </c>
    </row>
    <row r="1770" spans="1:9" ht="28.05" customHeight="1">
      <c r="A1770" s="68">
        <v>6</v>
      </c>
      <c r="B1770" s="69" t="s">
        <v>1304</v>
      </c>
      <c r="C1770" s="86"/>
      <c r="D1770" s="87" t="s">
        <v>1037</v>
      </c>
      <c r="E1770" s="71">
        <v>110000</v>
      </c>
      <c r="F1770" s="88">
        <v>13750</v>
      </c>
      <c r="G1770" s="73">
        <v>4</v>
      </c>
      <c r="H1770" s="71">
        <v>55000</v>
      </c>
      <c r="I1770" s="90" t="s">
        <v>832</v>
      </c>
    </row>
    <row r="1771" spans="1:9">
      <c r="A1771" s="398" t="s">
        <v>182</v>
      </c>
      <c r="B1771" s="399"/>
      <c r="C1771" s="399"/>
      <c r="D1771" s="399"/>
      <c r="E1771" s="399"/>
      <c r="F1771" s="399"/>
      <c r="G1771" s="400"/>
      <c r="H1771" s="74">
        <v>611500</v>
      </c>
      <c r="I1771" s="75"/>
    </row>
    <row r="1772" spans="1:9">
      <c r="A1772" s="416" t="s">
        <v>707</v>
      </c>
      <c r="B1772" s="417"/>
      <c r="C1772" s="417"/>
      <c r="D1772" s="417"/>
      <c r="E1772" s="417"/>
      <c r="F1772" s="417"/>
      <c r="G1772" s="417"/>
      <c r="H1772" s="417"/>
      <c r="I1772" s="418"/>
    </row>
    <row r="1773" spans="1:9">
      <c r="A1773" s="91" t="s">
        <v>681</v>
      </c>
      <c r="B1773" s="91" t="s">
        <v>183</v>
      </c>
      <c r="C1773" s="91" t="s">
        <v>696</v>
      </c>
      <c r="D1773" s="91" t="s">
        <v>700</v>
      </c>
      <c r="E1773" s="91" t="s">
        <v>709</v>
      </c>
      <c r="F1773" s="92" t="s">
        <v>696</v>
      </c>
      <c r="G1773" s="92" t="s">
        <v>696</v>
      </c>
      <c r="H1773" s="91" t="s">
        <v>686</v>
      </c>
      <c r="I1773" s="92" t="s">
        <v>829</v>
      </c>
    </row>
    <row r="1774" spans="1:9" ht="24" customHeight="1">
      <c r="A1774" s="93">
        <v>1</v>
      </c>
      <c r="B1774" s="94" t="s">
        <v>1305</v>
      </c>
      <c r="C1774" s="95"/>
      <c r="D1774" s="113">
        <v>2</v>
      </c>
      <c r="E1774" s="97">
        <v>35000</v>
      </c>
      <c r="F1774" s="94"/>
      <c r="G1774" s="94"/>
      <c r="H1774" s="97">
        <v>70000</v>
      </c>
      <c r="I1774" s="98" t="s">
        <v>835</v>
      </c>
    </row>
    <row r="1775" spans="1:9" ht="24" customHeight="1">
      <c r="A1775" s="68">
        <v>2</v>
      </c>
      <c r="B1775" s="69" t="s">
        <v>1306</v>
      </c>
      <c r="C1775" s="86"/>
      <c r="D1775" s="110">
        <v>3</v>
      </c>
      <c r="E1775" s="71">
        <v>55000</v>
      </c>
      <c r="F1775" s="69"/>
      <c r="G1775" s="69"/>
      <c r="H1775" s="71">
        <v>165000</v>
      </c>
      <c r="I1775" s="90" t="s">
        <v>835</v>
      </c>
    </row>
    <row r="1776" spans="1:9" ht="24" customHeight="1">
      <c r="A1776" s="93">
        <v>3</v>
      </c>
      <c r="B1776" s="94" t="s">
        <v>1307</v>
      </c>
      <c r="C1776" s="95"/>
      <c r="D1776" s="113">
        <v>4</v>
      </c>
      <c r="E1776" s="97">
        <v>95000</v>
      </c>
      <c r="F1776" s="94"/>
      <c r="G1776" s="94"/>
      <c r="H1776" s="97">
        <v>380000</v>
      </c>
      <c r="I1776" s="98" t="s">
        <v>835</v>
      </c>
    </row>
    <row r="1777" spans="1:9" ht="24" customHeight="1">
      <c r="A1777" s="68">
        <v>4</v>
      </c>
      <c r="B1777" s="69" t="s">
        <v>1308</v>
      </c>
      <c r="C1777" s="86"/>
      <c r="D1777" s="110">
        <v>16</v>
      </c>
      <c r="E1777" s="71">
        <v>3500</v>
      </c>
      <c r="F1777" s="69"/>
      <c r="G1777" s="69"/>
      <c r="H1777" s="71">
        <v>56000</v>
      </c>
      <c r="I1777" s="90" t="s">
        <v>835</v>
      </c>
    </row>
    <row r="1778" spans="1:9">
      <c r="A1778" s="398" t="s">
        <v>714</v>
      </c>
      <c r="B1778" s="399"/>
      <c r="C1778" s="399"/>
      <c r="D1778" s="399"/>
      <c r="E1778" s="399"/>
      <c r="F1778" s="399"/>
      <c r="G1778" s="400"/>
      <c r="H1778" s="74">
        <v>671000</v>
      </c>
      <c r="I1778" s="75"/>
    </row>
    <row r="1779" spans="1:9">
      <c r="A1779" s="419" t="s">
        <v>715</v>
      </c>
      <c r="B1779" s="420"/>
      <c r="C1779" s="420"/>
      <c r="D1779" s="420"/>
      <c r="E1779" s="420"/>
      <c r="F1779" s="420"/>
      <c r="G1779" s="420"/>
      <c r="H1779" s="420"/>
      <c r="I1779" s="421"/>
    </row>
    <row r="1780" spans="1:9" ht="22.05" customHeight="1">
      <c r="A1780" s="100"/>
      <c r="B1780" s="404" t="s">
        <v>1246</v>
      </c>
      <c r="C1780" s="405"/>
      <c r="D1780" s="406"/>
      <c r="E1780" s="407" t="s">
        <v>1309</v>
      </c>
      <c r="F1780" s="408"/>
      <c r="G1780" s="408"/>
      <c r="H1780" s="408"/>
      <c r="I1780" s="409"/>
    </row>
    <row r="1781" spans="1:9" ht="22.05" customHeight="1">
      <c r="A1781" s="100"/>
      <c r="B1781" s="404" t="s">
        <v>1248</v>
      </c>
      <c r="C1781" s="405"/>
      <c r="D1781" s="406"/>
      <c r="E1781" s="407" t="s">
        <v>719</v>
      </c>
      <c r="F1781" s="408"/>
      <c r="G1781" s="408"/>
      <c r="H1781" s="408"/>
      <c r="I1781" s="409"/>
    </row>
    <row r="1782" spans="1:9" ht="22.05" customHeight="1">
      <c r="A1782" s="100"/>
      <c r="B1782" s="404" t="s">
        <v>185</v>
      </c>
      <c r="C1782" s="405"/>
      <c r="D1782" s="406"/>
      <c r="E1782" s="407" t="s">
        <v>978</v>
      </c>
      <c r="F1782" s="408"/>
      <c r="G1782" s="408"/>
      <c r="H1782" s="408"/>
      <c r="I1782" s="409"/>
    </row>
    <row r="1783" spans="1:9" ht="22.05" customHeight="1">
      <c r="A1783" s="100"/>
      <c r="B1783" s="404" t="s">
        <v>1250</v>
      </c>
      <c r="C1783" s="405"/>
      <c r="D1783" s="406"/>
      <c r="E1783" s="407" t="s">
        <v>1310</v>
      </c>
      <c r="F1783" s="408"/>
      <c r="G1783" s="408"/>
      <c r="H1783" s="408"/>
      <c r="I1783" s="409"/>
    </row>
    <row r="1784" spans="1:9" ht="22.05" customHeight="1">
      <c r="A1784" s="100"/>
      <c r="B1784" s="404" t="s">
        <v>1252</v>
      </c>
      <c r="C1784" s="405"/>
      <c r="D1784" s="406"/>
      <c r="E1784" s="407" t="s">
        <v>1072</v>
      </c>
      <c r="F1784" s="408"/>
      <c r="G1784" s="408"/>
      <c r="H1784" s="408"/>
      <c r="I1784" s="409"/>
    </row>
    <row r="1785" spans="1:9" ht="22.05" customHeight="1">
      <c r="A1785" s="100"/>
      <c r="B1785" s="404" t="s">
        <v>935</v>
      </c>
      <c r="C1785" s="405"/>
      <c r="D1785" s="406"/>
      <c r="E1785" s="407" t="s">
        <v>1253</v>
      </c>
      <c r="F1785" s="408"/>
      <c r="G1785" s="408"/>
      <c r="H1785" s="408"/>
      <c r="I1785" s="409"/>
    </row>
    <row r="1786" spans="1:9">
      <c r="A1786" s="398" t="s">
        <v>728</v>
      </c>
      <c r="B1786" s="399"/>
      <c r="C1786" s="399"/>
      <c r="D1786" s="399"/>
      <c r="E1786" s="399"/>
      <c r="F1786" s="399"/>
      <c r="G1786" s="400"/>
      <c r="H1786" s="74">
        <v>95000</v>
      </c>
      <c r="I1786" s="75"/>
    </row>
    <row r="1787" spans="1:9">
      <c r="A1787" s="410" t="s">
        <v>729</v>
      </c>
      <c r="B1787" s="411"/>
      <c r="C1787" s="411"/>
      <c r="D1787" s="411"/>
      <c r="E1787" s="411"/>
      <c r="F1787" s="411"/>
      <c r="G1787" s="411"/>
      <c r="H1787" s="411"/>
      <c r="I1787" s="412"/>
    </row>
    <row r="1788" spans="1:9" ht="19.95" customHeight="1">
      <c r="A1788" s="413" t="s">
        <v>730</v>
      </c>
      <c r="B1788" s="414"/>
      <c r="C1788" s="414"/>
      <c r="D1788" s="414"/>
      <c r="E1788" s="414"/>
      <c r="F1788" s="415"/>
      <c r="G1788" s="101" t="s">
        <v>731</v>
      </c>
      <c r="H1788" s="102">
        <v>100982.64</v>
      </c>
      <c r="I1788" s="103"/>
    </row>
    <row r="1789" spans="1:9" ht="19.95" customHeight="1">
      <c r="A1789" s="413" t="s">
        <v>732</v>
      </c>
      <c r="B1789" s="414"/>
      <c r="C1789" s="414"/>
      <c r="D1789" s="414"/>
      <c r="E1789" s="414"/>
      <c r="F1789" s="415"/>
      <c r="G1789" s="101" t="s">
        <v>733</v>
      </c>
      <c r="H1789" s="102">
        <v>67321.759999999995</v>
      </c>
      <c r="I1789" s="103"/>
    </row>
    <row r="1790" spans="1:9">
      <c r="A1790" s="398" t="s">
        <v>734</v>
      </c>
      <c r="B1790" s="399"/>
      <c r="C1790" s="399"/>
      <c r="D1790" s="399"/>
      <c r="E1790" s="399"/>
      <c r="F1790" s="399"/>
      <c r="G1790" s="400"/>
      <c r="H1790" s="74">
        <v>168304.4</v>
      </c>
      <c r="I1790" s="75"/>
    </row>
    <row r="1791" spans="1:9">
      <c r="A1791" s="15"/>
      <c r="B1791" s="15"/>
      <c r="C1791" s="15"/>
      <c r="D1791" s="15"/>
      <c r="E1791" s="15"/>
      <c r="F1791" s="59"/>
      <c r="G1791" s="59"/>
      <c r="H1791" s="15"/>
      <c r="I1791" s="59"/>
    </row>
    <row r="1792" spans="1:9">
      <c r="A1792" s="401" t="s">
        <v>181</v>
      </c>
      <c r="B1792" s="402"/>
      <c r="C1792" s="402"/>
      <c r="D1792" s="402"/>
      <c r="E1792" s="402"/>
      <c r="F1792" s="402"/>
      <c r="G1792" s="403"/>
      <c r="H1792" s="104">
        <v>1988588</v>
      </c>
      <c r="I1792" s="105"/>
    </row>
    <row r="1793" spans="1:9">
      <c r="A1793" s="401" t="s">
        <v>182</v>
      </c>
      <c r="B1793" s="402"/>
      <c r="C1793" s="402"/>
      <c r="D1793" s="402"/>
      <c r="E1793" s="402"/>
      <c r="F1793" s="402"/>
      <c r="G1793" s="403"/>
      <c r="H1793" s="104">
        <v>611500</v>
      </c>
      <c r="I1793" s="105"/>
    </row>
    <row r="1794" spans="1:9">
      <c r="A1794" s="401" t="s">
        <v>714</v>
      </c>
      <c r="B1794" s="402"/>
      <c r="C1794" s="402"/>
      <c r="D1794" s="402"/>
      <c r="E1794" s="402"/>
      <c r="F1794" s="402"/>
      <c r="G1794" s="403"/>
      <c r="H1794" s="104">
        <v>671000</v>
      </c>
      <c r="I1794" s="105"/>
    </row>
    <row r="1795" spans="1:9">
      <c r="A1795" s="401" t="s">
        <v>728</v>
      </c>
      <c r="B1795" s="402"/>
      <c r="C1795" s="402"/>
      <c r="D1795" s="402"/>
      <c r="E1795" s="402"/>
      <c r="F1795" s="402"/>
      <c r="G1795" s="403"/>
      <c r="H1795" s="104">
        <v>95000</v>
      </c>
      <c r="I1795" s="105"/>
    </row>
    <row r="1796" spans="1:9">
      <c r="A1796" s="401" t="s">
        <v>734</v>
      </c>
      <c r="B1796" s="402"/>
      <c r="C1796" s="402"/>
      <c r="D1796" s="402"/>
      <c r="E1796" s="402"/>
      <c r="F1796" s="402"/>
      <c r="G1796" s="403"/>
      <c r="H1796" s="104">
        <v>168304.4</v>
      </c>
      <c r="I1796" s="105"/>
    </row>
    <row r="1797" spans="1:9" ht="38.4">
      <c r="A1797" s="380" t="s">
        <v>1073</v>
      </c>
      <c r="B1797" s="381"/>
      <c r="C1797" s="381"/>
      <c r="D1797" s="381"/>
      <c r="E1797" s="381"/>
      <c r="F1797" s="381"/>
      <c r="G1797" s="382"/>
      <c r="H1797" s="106">
        <v>-327587.15999999968</v>
      </c>
      <c r="I1797" s="98" t="s">
        <v>1162</v>
      </c>
    </row>
    <row r="1798" spans="1:9" ht="22.05" customHeight="1">
      <c r="A1798" s="369" t="s">
        <v>737</v>
      </c>
      <c r="B1798" s="370"/>
      <c r="C1798" s="370"/>
      <c r="D1798" s="370"/>
      <c r="E1798" s="370"/>
      <c r="F1798" s="370"/>
      <c r="G1798" s="371"/>
      <c r="H1798" s="107">
        <v>3206805.24</v>
      </c>
      <c r="I1798" s="108" t="s">
        <v>56</v>
      </c>
    </row>
    <row r="1799" spans="1:9" ht="21.75" customHeight="1">
      <c r="A1799" s="369" t="s">
        <v>2171</v>
      </c>
      <c r="B1799" s="370"/>
      <c r="C1799" s="370"/>
      <c r="D1799" s="370"/>
      <c r="E1799" s="370"/>
      <c r="F1799" s="370"/>
      <c r="G1799" s="371"/>
      <c r="H1799" s="107">
        <v>4377289</v>
      </c>
      <c r="I1799" s="108"/>
    </row>
    <row r="1800" spans="1:9">
      <c r="A1800" s="15"/>
      <c r="B1800" s="15"/>
      <c r="C1800" s="15"/>
      <c r="D1800" s="15"/>
      <c r="E1800" s="15"/>
      <c r="F1800" s="59"/>
      <c r="G1800" s="59"/>
      <c r="H1800" s="15"/>
      <c r="I1800" s="59"/>
    </row>
    <row r="1801" spans="1:9">
      <c r="A1801" s="383" t="s">
        <v>738</v>
      </c>
      <c r="B1801" s="384"/>
      <c r="C1801" s="384"/>
      <c r="D1801" s="384"/>
      <c r="E1801" s="384"/>
      <c r="F1801" s="384"/>
      <c r="G1801" s="384"/>
      <c r="H1801" s="384"/>
      <c r="I1801" s="385"/>
    </row>
    <row r="1802" spans="1:9" ht="120" customHeight="1">
      <c r="A1802" s="386" t="s">
        <v>1311</v>
      </c>
      <c r="B1802" s="387"/>
      <c r="C1802" s="387"/>
      <c r="D1802" s="387"/>
      <c r="E1802" s="387"/>
      <c r="F1802" s="387"/>
      <c r="G1802" s="387"/>
      <c r="H1802" s="387"/>
      <c r="I1802" s="388"/>
    </row>
    <row r="1803" spans="1:9">
      <c r="A1803" s="389"/>
      <c r="B1803" s="390"/>
      <c r="C1803" s="390"/>
      <c r="D1803" s="390"/>
      <c r="E1803" s="390"/>
      <c r="F1803" s="390"/>
      <c r="G1803" s="390"/>
      <c r="H1803" s="390"/>
      <c r="I1803" s="391"/>
    </row>
    <row r="1804" spans="1:9">
      <c r="A1804" s="389"/>
      <c r="B1804" s="390"/>
      <c r="C1804" s="390"/>
      <c r="D1804" s="390"/>
      <c r="E1804" s="390"/>
      <c r="F1804" s="390"/>
      <c r="G1804" s="390"/>
      <c r="H1804" s="390"/>
      <c r="I1804" s="391"/>
    </row>
    <row r="1805" spans="1:9">
      <c r="A1805" s="389"/>
      <c r="B1805" s="390"/>
      <c r="C1805" s="390"/>
      <c r="D1805" s="390"/>
      <c r="E1805" s="390"/>
      <c r="F1805" s="390"/>
      <c r="G1805" s="390"/>
      <c r="H1805" s="390"/>
      <c r="I1805" s="391"/>
    </row>
    <row r="1806" spans="1:9">
      <c r="A1806" s="389"/>
      <c r="B1806" s="390"/>
      <c r="C1806" s="390"/>
      <c r="D1806" s="390"/>
      <c r="E1806" s="390"/>
      <c r="F1806" s="390"/>
      <c r="G1806" s="390"/>
      <c r="H1806" s="390"/>
      <c r="I1806" s="391"/>
    </row>
    <row r="1807" spans="1:9">
      <c r="A1807" s="392"/>
      <c r="B1807" s="393"/>
      <c r="C1807" s="393"/>
      <c r="D1807" s="393"/>
      <c r="E1807" s="393"/>
      <c r="F1807" s="393"/>
      <c r="G1807" s="393"/>
      <c r="H1807" s="393"/>
      <c r="I1807" s="394"/>
    </row>
    <row r="1808" spans="1:9">
      <c r="A1808" s="15"/>
      <c r="B1808" s="15"/>
      <c r="C1808" s="15"/>
      <c r="D1808" s="15"/>
      <c r="E1808" s="15"/>
      <c r="F1808" s="59"/>
      <c r="G1808" s="59"/>
      <c r="H1808" s="15"/>
      <c r="I1808" s="59"/>
    </row>
    <row r="1809" spans="1:9" ht="28.05" customHeight="1">
      <c r="A1809" s="395" t="s">
        <v>844</v>
      </c>
      <c r="B1809" s="396"/>
      <c r="C1809" s="396"/>
      <c r="D1809" s="396"/>
      <c r="E1809" s="396"/>
      <c r="F1809" s="396"/>
      <c r="G1809" s="396"/>
      <c r="H1809" s="396"/>
      <c r="I1809" s="397"/>
    </row>
    <row r="1812" spans="1:9" ht="22.05" customHeight="1">
      <c r="A1812" s="436" t="s">
        <v>667</v>
      </c>
      <c r="B1812" s="437"/>
      <c r="C1812" s="437"/>
      <c r="D1812" s="437"/>
      <c r="E1812" s="437"/>
      <c r="F1812" s="437"/>
      <c r="G1812" s="437"/>
      <c r="H1812" s="437"/>
      <c r="I1812" s="438"/>
    </row>
    <row r="1813" spans="1:9">
      <c r="A1813" s="431" t="s">
        <v>668</v>
      </c>
      <c r="B1813" s="432"/>
      <c r="C1813" s="433" t="s">
        <v>669</v>
      </c>
      <c r="D1813" s="434"/>
      <c r="E1813" s="434"/>
      <c r="F1813" s="434"/>
      <c r="G1813" s="434"/>
      <c r="H1813" s="434"/>
      <c r="I1813" s="435"/>
    </row>
    <row r="1814" spans="1:9">
      <c r="A1814" s="58" t="s">
        <v>670</v>
      </c>
      <c r="B1814" s="422" t="s">
        <v>1312</v>
      </c>
      <c r="C1814" s="423"/>
      <c r="D1814" s="58" t="s">
        <v>672</v>
      </c>
      <c r="E1814" s="422" t="s">
        <v>1313</v>
      </c>
      <c r="F1814" s="424"/>
      <c r="G1814" s="424"/>
      <c r="H1814" s="424"/>
      <c r="I1814" s="423"/>
    </row>
    <row r="1815" spans="1:9">
      <c r="A1815" s="58" t="s">
        <v>674</v>
      </c>
      <c r="B1815" s="422" t="s">
        <v>56</v>
      </c>
      <c r="C1815" s="423"/>
      <c r="D1815" s="58" t="s">
        <v>675</v>
      </c>
      <c r="E1815" s="422" t="s">
        <v>676</v>
      </c>
      <c r="F1815" s="424"/>
      <c r="G1815" s="424"/>
      <c r="H1815" s="424"/>
      <c r="I1815" s="423"/>
    </row>
    <row r="1816" spans="1:9">
      <c r="A1816" s="58" t="s">
        <v>677</v>
      </c>
      <c r="B1816" s="422" t="s">
        <v>678</v>
      </c>
      <c r="C1816" s="423"/>
      <c r="D1816" s="58" t="s">
        <v>679</v>
      </c>
      <c r="E1816" s="422" t="s">
        <v>680</v>
      </c>
      <c r="F1816" s="424"/>
      <c r="G1816" s="424"/>
      <c r="H1816" s="424"/>
      <c r="I1816" s="423"/>
    </row>
    <row r="1817" spans="1:9">
      <c r="A1817" s="15"/>
      <c r="B1817" s="15"/>
      <c r="C1817" s="15"/>
      <c r="D1817" s="15"/>
      <c r="E1817" s="15"/>
      <c r="F1817" s="59"/>
      <c r="G1817" s="59"/>
      <c r="H1817" s="15"/>
      <c r="I1817" s="59"/>
    </row>
    <row r="1818" spans="1:9" ht="13.95" customHeight="1">
      <c r="A1818" s="60" t="s">
        <v>681</v>
      </c>
      <c r="B1818" s="60" t="s">
        <v>114</v>
      </c>
      <c r="C1818" s="60" t="s">
        <v>56</v>
      </c>
      <c r="D1818" s="60" t="s">
        <v>682</v>
      </c>
      <c r="E1818" s="60" t="s">
        <v>683</v>
      </c>
      <c r="F1818" s="61" t="s">
        <v>817</v>
      </c>
      <c r="G1818" s="61" t="s">
        <v>818</v>
      </c>
      <c r="H1818" s="60" t="s">
        <v>686</v>
      </c>
      <c r="I1818" s="61" t="s">
        <v>687</v>
      </c>
    </row>
    <row r="1819" spans="1:9">
      <c r="A1819" s="425" t="s">
        <v>688</v>
      </c>
      <c r="B1819" s="426"/>
      <c r="C1819" s="426"/>
      <c r="D1819" s="426"/>
      <c r="E1819" s="426"/>
      <c r="F1819" s="426"/>
      <c r="G1819" s="426"/>
      <c r="H1819" s="426"/>
      <c r="I1819" s="427"/>
    </row>
    <row r="1820" spans="1:9" ht="36" customHeight="1">
      <c r="A1820" s="62">
        <v>1</v>
      </c>
      <c r="B1820" s="63" t="s">
        <v>1314</v>
      </c>
      <c r="C1820" s="62" t="s">
        <v>56</v>
      </c>
      <c r="D1820" s="109">
        <v>1</v>
      </c>
      <c r="E1820" s="65">
        <v>480000</v>
      </c>
      <c r="F1820" s="66">
        <v>0</v>
      </c>
      <c r="G1820" s="67">
        <v>1</v>
      </c>
      <c r="H1820" s="65">
        <v>480000</v>
      </c>
      <c r="I1820" s="63"/>
    </row>
    <row r="1821" spans="1:9" ht="36" customHeight="1">
      <c r="A1821" s="68">
        <v>2</v>
      </c>
      <c r="B1821" s="69" t="s">
        <v>1315</v>
      </c>
      <c r="C1821" s="68" t="s">
        <v>56</v>
      </c>
      <c r="D1821" s="110">
        <v>2</v>
      </c>
      <c r="E1821" s="71">
        <v>18500</v>
      </c>
      <c r="F1821" s="72">
        <v>0.05</v>
      </c>
      <c r="G1821" s="73">
        <v>2.1</v>
      </c>
      <c r="H1821" s="71">
        <v>38850</v>
      </c>
      <c r="I1821" s="69"/>
    </row>
    <row r="1822" spans="1:9" ht="36" customHeight="1">
      <c r="A1822" s="62">
        <v>3</v>
      </c>
      <c r="B1822" s="63" t="s">
        <v>1316</v>
      </c>
      <c r="C1822" s="62" t="s">
        <v>177</v>
      </c>
      <c r="D1822" s="109">
        <v>1</v>
      </c>
      <c r="E1822" s="65">
        <v>28000</v>
      </c>
      <c r="F1822" s="66">
        <v>0.05</v>
      </c>
      <c r="G1822" s="67">
        <v>1.05</v>
      </c>
      <c r="H1822" s="65">
        <v>29400</v>
      </c>
      <c r="I1822" s="63"/>
    </row>
    <row r="1823" spans="1:9" ht="36" customHeight="1">
      <c r="A1823" s="68">
        <v>4</v>
      </c>
      <c r="B1823" s="69" t="s">
        <v>1317</v>
      </c>
      <c r="C1823" s="68" t="s">
        <v>56</v>
      </c>
      <c r="D1823" s="110">
        <v>1</v>
      </c>
      <c r="E1823" s="71">
        <v>12000</v>
      </c>
      <c r="F1823" s="72">
        <v>0</v>
      </c>
      <c r="G1823" s="73">
        <v>1</v>
      </c>
      <c r="H1823" s="71">
        <v>12000</v>
      </c>
      <c r="I1823" s="69"/>
    </row>
    <row r="1824" spans="1:9" ht="36" customHeight="1">
      <c r="A1824" s="62">
        <v>5</v>
      </c>
      <c r="B1824" s="63" t="s">
        <v>1318</v>
      </c>
      <c r="C1824" s="62" t="s">
        <v>186</v>
      </c>
      <c r="D1824" s="109">
        <v>1</v>
      </c>
      <c r="E1824" s="65">
        <v>22000</v>
      </c>
      <c r="F1824" s="66">
        <v>0.05</v>
      </c>
      <c r="G1824" s="67">
        <v>1.05</v>
      </c>
      <c r="H1824" s="65">
        <v>23100</v>
      </c>
      <c r="I1824" s="63"/>
    </row>
    <row r="1825" spans="1:9" ht="36" customHeight="1">
      <c r="A1825" s="68">
        <v>6</v>
      </c>
      <c r="B1825" s="69" t="s">
        <v>1319</v>
      </c>
      <c r="C1825" s="68" t="s">
        <v>186</v>
      </c>
      <c r="D1825" s="110">
        <v>1</v>
      </c>
      <c r="E1825" s="71">
        <v>8500</v>
      </c>
      <c r="F1825" s="72">
        <v>0</v>
      </c>
      <c r="G1825" s="73">
        <v>1</v>
      </c>
      <c r="H1825" s="71">
        <v>8500</v>
      </c>
      <c r="I1825" s="69"/>
    </row>
    <row r="1826" spans="1:9">
      <c r="A1826" s="398" t="s">
        <v>181</v>
      </c>
      <c r="B1826" s="399"/>
      <c r="C1826" s="399"/>
      <c r="D1826" s="399"/>
      <c r="E1826" s="399"/>
      <c r="F1826" s="399"/>
      <c r="G1826" s="400"/>
      <c r="H1826" s="74">
        <v>591850</v>
      </c>
      <c r="I1826" s="75"/>
    </row>
    <row r="1827" spans="1:9">
      <c r="A1827" s="428" t="s">
        <v>694</v>
      </c>
      <c r="B1827" s="429"/>
      <c r="C1827" s="429"/>
      <c r="D1827" s="429"/>
      <c r="E1827" s="429"/>
      <c r="F1827" s="429"/>
      <c r="G1827" s="429"/>
      <c r="H1827" s="429"/>
      <c r="I1827" s="430"/>
    </row>
    <row r="1828" spans="1:9">
      <c r="A1828" s="76" t="s">
        <v>681</v>
      </c>
      <c r="B1828" s="76" t="s">
        <v>695</v>
      </c>
      <c r="C1828" s="76" t="s">
        <v>696</v>
      </c>
      <c r="D1828" s="76" t="s">
        <v>826</v>
      </c>
      <c r="E1828" s="76" t="s">
        <v>827</v>
      </c>
      <c r="F1828" s="77" t="s">
        <v>828</v>
      </c>
      <c r="G1828" s="77" t="s">
        <v>700</v>
      </c>
      <c r="H1828" s="76" t="s">
        <v>686</v>
      </c>
      <c r="I1828" s="77" t="s">
        <v>829</v>
      </c>
    </row>
    <row r="1829" spans="1:9" ht="28.05" customHeight="1">
      <c r="A1829" s="78">
        <v>1</v>
      </c>
      <c r="B1829" s="79" t="s">
        <v>701</v>
      </c>
      <c r="C1829" s="80"/>
      <c r="D1829" s="81" t="s">
        <v>972</v>
      </c>
      <c r="E1829" s="82">
        <v>120000</v>
      </c>
      <c r="F1829" s="83">
        <v>15000</v>
      </c>
      <c r="G1829" s="114">
        <v>2</v>
      </c>
      <c r="H1829" s="82">
        <v>30000</v>
      </c>
      <c r="I1829" s="85" t="s">
        <v>832</v>
      </c>
    </row>
    <row r="1830" spans="1:9" ht="28.05" customHeight="1">
      <c r="A1830" s="68">
        <v>2</v>
      </c>
      <c r="B1830" s="69" t="s">
        <v>413</v>
      </c>
      <c r="C1830" s="86"/>
      <c r="D1830" s="87" t="s">
        <v>972</v>
      </c>
      <c r="E1830" s="71">
        <v>68000</v>
      </c>
      <c r="F1830" s="88">
        <v>8500</v>
      </c>
      <c r="G1830" s="73">
        <v>2</v>
      </c>
      <c r="H1830" s="71">
        <v>17000</v>
      </c>
      <c r="I1830" s="90" t="s">
        <v>832</v>
      </c>
    </row>
    <row r="1831" spans="1:9" ht="28.05" customHeight="1">
      <c r="A1831" s="78">
        <v>3</v>
      </c>
      <c r="B1831" s="79" t="s">
        <v>1320</v>
      </c>
      <c r="C1831" s="80"/>
      <c r="D1831" s="81" t="s">
        <v>834</v>
      </c>
      <c r="E1831" s="82">
        <v>130000</v>
      </c>
      <c r="F1831" s="83">
        <v>16250</v>
      </c>
      <c r="G1831" s="114">
        <v>0.5</v>
      </c>
      <c r="H1831" s="82">
        <v>8125</v>
      </c>
      <c r="I1831" s="85" t="s">
        <v>832</v>
      </c>
    </row>
    <row r="1832" spans="1:9">
      <c r="A1832" s="398" t="s">
        <v>182</v>
      </c>
      <c r="B1832" s="399"/>
      <c r="C1832" s="399"/>
      <c r="D1832" s="399"/>
      <c r="E1832" s="399"/>
      <c r="F1832" s="399"/>
      <c r="G1832" s="400"/>
      <c r="H1832" s="74">
        <v>55125</v>
      </c>
      <c r="I1832" s="75"/>
    </row>
    <row r="1833" spans="1:9">
      <c r="A1833" s="416" t="s">
        <v>707</v>
      </c>
      <c r="B1833" s="417"/>
      <c r="C1833" s="417"/>
      <c r="D1833" s="417"/>
      <c r="E1833" s="417"/>
      <c r="F1833" s="417"/>
      <c r="G1833" s="417"/>
      <c r="H1833" s="417"/>
      <c r="I1833" s="418"/>
    </row>
    <row r="1834" spans="1:9">
      <c r="A1834" s="91" t="s">
        <v>681</v>
      </c>
      <c r="B1834" s="91" t="s">
        <v>183</v>
      </c>
      <c r="C1834" s="91" t="s">
        <v>696</v>
      </c>
      <c r="D1834" s="91" t="s">
        <v>700</v>
      </c>
      <c r="E1834" s="91" t="s">
        <v>709</v>
      </c>
      <c r="F1834" s="92" t="s">
        <v>696</v>
      </c>
      <c r="G1834" s="92" t="s">
        <v>696</v>
      </c>
      <c r="H1834" s="91" t="s">
        <v>686</v>
      </c>
      <c r="I1834" s="92" t="s">
        <v>829</v>
      </c>
    </row>
    <row r="1835" spans="1:9" ht="24" customHeight="1">
      <c r="A1835" s="93">
        <v>1</v>
      </c>
      <c r="B1835" s="94" t="s">
        <v>1321</v>
      </c>
      <c r="C1835" s="95"/>
      <c r="D1835" s="113">
        <v>2</v>
      </c>
      <c r="E1835" s="97">
        <v>8500</v>
      </c>
      <c r="F1835" s="94"/>
      <c r="G1835" s="94"/>
      <c r="H1835" s="97">
        <v>17000</v>
      </c>
      <c r="I1835" s="98" t="s">
        <v>835</v>
      </c>
    </row>
    <row r="1836" spans="1:9" ht="24" customHeight="1">
      <c r="A1836" s="68">
        <v>2</v>
      </c>
      <c r="B1836" s="69" t="s">
        <v>1322</v>
      </c>
      <c r="C1836" s="86"/>
      <c r="D1836" s="110">
        <v>1</v>
      </c>
      <c r="E1836" s="71">
        <v>12000</v>
      </c>
      <c r="F1836" s="69"/>
      <c r="G1836" s="69"/>
      <c r="H1836" s="71">
        <v>12000</v>
      </c>
      <c r="I1836" s="90" t="s">
        <v>835</v>
      </c>
    </row>
    <row r="1837" spans="1:9" ht="24" customHeight="1">
      <c r="A1837" s="93">
        <v>3</v>
      </c>
      <c r="B1837" s="94" t="s">
        <v>1323</v>
      </c>
      <c r="C1837" s="95"/>
      <c r="D1837" s="113">
        <v>0.5</v>
      </c>
      <c r="E1837" s="97">
        <v>10000</v>
      </c>
      <c r="F1837" s="94"/>
      <c r="G1837" s="94"/>
      <c r="H1837" s="97">
        <v>5000</v>
      </c>
      <c r="I1837" s="98" t="s">
        <v>835</v>
      </c>
    </row>
    <row r="1838" spans="1:9" ht="24" customHeight="1">
      <c r="A1838" s="68">
        <v>4</v>
      </c>
      <c r="B1838" s="69" t="s">
        <v>713</v>
      </c>
      <c r="C1838" s="86"/>
      <c r="D1838" s="110">
        <v>2</v>
      </c>
      <c r="E1838" s="71">
        <v>5000</v>
      </c>
      <c r="F1838" s="69"/>
      <c r="G1838" s="69"/>
      <c r="H1838" s="71">
        <v>10000</v>
      </c>
      <c r="I1838" s="90" t="s">
        <v>835</v>
      </c>
    </row>
    <row r="1839" spans="1:9">
      <c r="A1839" s="398" t="s">
        <v>714</v>
      </c>
      <c r="B1839" s="399"/>
      <c r="C1839" s="399"/>
      <c r="D1839" s="399"/>
      <c r="E1839" s="399"/>
      <c r="F1839" s="399"/>
      <c r="G1839" s="400"/>
      <c r="H1839" s="74">
        <v>44000</v>
      </c>
      <c r="I1839" s="75"/>
    </row>
    <row r="1840" spans="1:9">
      <c r="A1840" s="419" t="s">
        <v>715</v>
      </c>
      <c r="B1840" s="420"/>
      <c r="C1840" s="420"/>
      <c r="D1840" s="420"/>
      <c r="E1840" s="420"/>
      <c r="F1840" s="420"/>
      <c r="G1840" s="420"/>
      <c r="H1840" s="420"/>
      <c r="I1840" s="421"/>
    </row>
    <row r="1841" spans="1:9" ht="22.05" customHeight="1">
      <c r="A1841" s="100"/>
      <c r="B1841" s="404" t="s">
        <v>1246</v>
      </c>
      <c r="C1841" s="405"/>
      <c r="D1841" s="406"/>
      <c r="E1841" s="407" t="s">
        <v>1324</v>
      </c>
      <c r="F1841" s="408"/>
      <c r="G1841" s="408"/>
      <c r="H1841" s="408"/>
      <c r="I1841" s="409"/>
    </row>
    <row r="1842" spans="1:9" ht="22.05" customHeight="1">
      <c r="A1842" s="100"/>
      <c r="B1842" s="404" t="s">
        <v>1248</v>
      </c>
      <c r="C1842" s="405"/>
      <c r="D1842" s="406"/>
      <c r="E1842" s="407" t="s">
        <v>719</v>
      </c>
      <c r="F1842" s="408"/>
      <c r="G1842" s="408"/>
      <c r="H1842" s="408"/>
      <c r="I1842" s="409"/>
    </row>
    <row r="1843" spans="1:9" ht="22.05" customHeight="1">
      <c r="A1843" s="100"/>
      <c r="B1843" s="404" t="s">
        <v>185</v>
      </c>
      <c r="C1843" s="405"/>
      <c r="D1843" s="406"/>
      <c r="E1843" s="407" t="s">
        <v>859</v>
      </c>
      <c r="F1843" s="408"/>
      <c r="G1843" s="408"/>
      <c r="H1843" s="408"/>
      <c r="I1843" s="409"/>
    </row>
    <row r="1844" spans="1:9" ht="22.05" customHeight="1">
      <c r="A1844" s="100"/>
      <c r="B1844" s="404" t="s">
        <v>1250</v>
      </c>
      <c r="C1844" s="405"/>
      <c r="D1844" s="406"/>
      <c r="E1844" s="407" t="s">
        <v>1325</v>
      </c>
      <c r="F1844" s="408"/>
      <c r="G1844" s="408"/>
      <c r="H1844" s="408"/>
      <c r="I1844" s="409"/>
    </row>
    <row r="1845" spans="1:9" ht="22.05" customHeight="1">
      <c r="A1845" s="100"/>
      <c r="B1845" s="404" t="s">
        <v>1252</v>
      </c>
      <c r="C1845" s="405"/>
      <c r="D1845" s="406"/>
      <c r="E1845" s="407" t="s">
        <v>793</v>
      </c>
      <c r="F1845" s="408"/>
      <c r="G1845" s="408"/>
      <c r="H1845" s="408"/>
      <c r="I1845" s="409"/>
    </row>
    <row r="1846" spans="1:9" ht="22.05" customHeight="1">
      <c r="A1846" s="100"/>
      <c r="B1846" s="404" t="s">
        <v>935</v>
      </c>
      <c r="C1846" s="405"/>
      <c r="D1846" s="406"/>
      <c r="E1846" s="407" t="s">
        <v>1253</v>
      </c>
      <c r="F1846" s="408"/>
      <c r="G1846" s="408"/>
      <c r="H1846" s="408"/>
      <c r="I1846" s="409"/>
    </row>
    <row r="1847" spans="1:9">
      <c r="A1847" s="398" t="s">
        <v>728</v>
      </c>
      <c r="B1847" s="399"/>
      <c r="C1847" s="399"/>
      <c r="D1847" s="399"/>
      <c r="E1847" s="399"/>
      <c r="F1847" s="399"/>
      <c r="G1847" s="400"/>
      <c r="H1847" s="74">
        <v>22000</v>
      </c>
      <c r="I1847" s="75"/>
    </row>
    <row r="1848" spans="1:9">
      <c r="A1848" s="410" t="s">
        <v>729</v>
      </c>
      <c r="B1848" s="411"/>
      <c r="C1848" s="411"/>
      <c r="D1848" s="411"/>
      <c r="E1848" s="411"/>
      <c r="F1848" s="411"/>
      <c r="G1848" s="411"/>
      <c r="H1848" s="411"/>
      <c r="I1848" s="412"/>
    </row>
    <row r="1849" spans="1:9" ht="19.95" customHeight="1">
      <c r="A1849" s="413" t="s">
        <v>730</v>
      </c>
      <c r="B1849" s="414"/>
      <c r="C1849" s="414"/>
      <c r="D1849" s="414"/>
      <c r="E1849" s="414"/>
      <c r="F1849" s="415"/>
      <c r="G1849" s="101" t="s">
        <v>731</v>
      </c>
      <c r="H1849" s="102">
        <v>21389.25</v>
      </c>
      <c r="I1849" s="103"/>
    </row>
    <row r="1850" spans="1:9" ht="19.95" customHeight="1">
      <c r="A1850" s="413" t="s">
        <v>732</v>
      </c>
      <c r="B1850" s="414"/>
      <c r="C1850" s="414"/>
      <c r="D1850" s="414"/>
      <c r="E1850" s="414"/>
      <c r="F1850" s="415"/>
      <c r="G1850" s="101" t="s">
        <v>733</v>
      </c>
      <c r="H1850" s="102">
        <v>14259.5</v>
      </c>
      <c r="I1850" s="103"/>
    </row>
    <row r="1851" spans="1:9">
      <c r="A1851" s="398" t="s">
        <v>734</v>
      </c>
      <c r="B1851" s="399"/>
      <c r="C1851" s="399"/>
      <c r="D1851" s="399"/>
      <c r="E1851" s="399"/>
      <c r="F1851" s="399"/>
      <c r="G1851" s="400"/>
      <c r="H1851" s="74">
        <v>35648.75</v>
      </c>
      <c r="I1851" s="75"/>
    </row>
    <row r="1852" spans="1:9">
      <c r="A1852" s="15"/>
      <c r="B1852" s="15"/>
      <c r="C1852" s="15"/>
      <c r="D1852" s="15"/>
      <c r="E1852" s="15"/>
      <c r="F1852" s="59"/>
      <c r="G1852" s="59"/>
      <c r="H1852" s="15"/>
      <c r="I1852" s="59"/>
    </row>
    <row r="1853" spans="1:9">
      <c r="A1853" s="401" t="s">
        <v>181</v>
      </c>
      <c r="B1853" s="402"/>
      <c r="C1853" s="402"/>
      <c r="D1853" s="402"/>
      <c r="E1853" s="402"/>
      <c r="F1853" s="402"/>
      <c r="G1853" s="403"/>
      <c r="H1853" s="104">
        <v>591850</v>
      </c>
      <c r="I1853" s="105"/>
    </row>
    <row r="1854" spans="1:9">
      <c r="A1854" s="401" t="s">
        <v>182</v>
      </c>
      <c r="B1854" s="402"/>
      <c r="C1854" s="402"/>
      <c r="D1854" s="402"/>
      <c r="E1854" s="402"/>
      <c r="F1854" s="402"/>
      <c r="G1854" s="403"/>
      <c r="H1854" s="104">
        <v>55125</v>
      </c>
      <c r="I1854" s="105"/>
    </row>
    <row r="1855" spans="1:9">
      <c r="A1855" s="401" t="s">
        <v>714</v>
      </c>
      <c r="B1855" s="402"/>
      <c r="C1855" s="402"/>
      <c r="D1855" s="402"/>
      <c r="E1855" s="402"/>
      <c r="F1855" s="402"/>
      <c r="G1855" s="403"/>
      <c r="H1855" s="104">
        <v>44000</v>
      </c>
      <c r="I1855" s="105"/>
    </row>
    <row r="1856" spans="1:9">
      <c r="A1856" s="401" t="s">
        <v>728</v>
      </c>
      <c r="B1856" s="402"/>
      <c r="C1856" s="402"/>
      <c r="D1856" s="402"/>
      <c r="E1856" s="402"/>
      <c r="F1856" s="402"/>
      <c r="G1856" s="403"/>
      <c r="H1856" s="104">
        <v>22000</v>
      </c>
      <c r="I1856" s="105"/>
    </row>
    <row r="1857" spans="1:9">
      <c r="A1857" s="401" t="s">
        <v>734</v>
      </c>
      <c r="B1857" s="402"/>
      <c r="C1857" s="402"/>
      <c r="D1857" s="402"/>
      <c r="E1857" s="402"/>
      <c r="F1857" s="402"/>
      <c r="G1857" s="403"/>
      <c r="H1857" s="104">
        <v>35648.75</v>
      </c>
      <c r="I1857" s="105"/>
    </row>
    <row r="1858" spans="1:9" ht="38.4">
      <c r="A1858" s="380" t="s">
        <v>1073</v>
      </c>
      <c r="B1858" s="381"/>
      <c r="C1858" s="381"/>
      <c r="D1858" s="381"/>
      <c r="E1858" s="381"/>
      <c r="F1858" s="381"/>
      <c r="G1858" s="382"/>
      <c r="H1858" s="106">
        <v>-94936.859999999986</v>
      </c>
      <c r="I1858" s="98" t="s">
        <v>1162</v>
      </c>
    </row>
    <row r="1859" spans="1:9" ht="22.05" customHeight="1">
      <c r="A1859" s="369" t="s">
        <v>737</v>
      </c>
      <c r="B1859" s="370"/>
      <c r="C1859" s="370"/>
      <c r="D1859" s="370"/>
      <c r="E1859" s="370"/>
      <c r="F1859" s="370"/>
      <c r="G1859" s="371"/>
      <c r="H1859" s="107">
        <v>653686.89</v>
      </c>
      <c r="I1859" s="108" t="s">
        <v>56</v>
      </c>
    </row>
    <row r="1860" spans="1:9" ht="21.75" customHeight="1">
      <c r="A1860" s="369" t="s">
        <v>2171</v>
      </c>
      <c r="B1860" s="370"/>
      <c r="C1860" s="370"/>
      <c r="D1860" s="370"/>
      <c r="E1860" s="370"/>
      <c r="F1860" s="370"/>
      <c r="G1860" s="371"/>
      <c r="H1860" s="107">
        <v>892283</v>
      </c>
      <c r="I1860" s="108"/>
    </row>
    <row r="1861" spans="1:9">
      <c r="A1861" s="15"/>
      <c r="B1861" s="15"/>
      <c r="C1861" s="15"/>
      <c r="D1861" s="15"/>
      <c r="E1861" s="15"/>
      <c r="F1861" s="59"/>
      <c r="G1861" s="59"/>
      <c r="H1861" s="15"/>
      <c r="I1861" s="59"/>
    </row>
    <row r="1862" spans="1:9">
      <c r="A1862" s="383" t="s">
        <v>738</v>
      </c>
      <c r="B1862" s="384"/>
      <c r="C1862" s="384"/>
      <c r="D1862" s="384"/>
      <c r="E1862" s="384"/>
      <c r="F1862" s="384"/>
      <c r="G1862" s="384"/>
      <c r="H1862" s="384"/>
      <c r="I1862" s="385"/>
    </row>
    <row r="1863" spans="1:9" ht="120" customHeight="1">
      <c r="A1863" s="386" t="s">
        <v>1326</v>
      </c>
      <c r="B1863" s="387"/>
      <c r="C1863" s="387"/>
      <c r="D1863" s="387"/>
      <c r="E1863" s="387"/>
      <c r="F1863" s="387"/>
      <c r="G1863" s="387"/>
      <c r="H1863" s="387"/>
      <c r="I1863" s="388"/>
    </row>
    <row r="1864" spans="1:9">
      <c r="A1864" s="389"/>
      <c r="B1864" s="390"/>
      <c r="C1864" s="390"/>
      <c r="D1864" s="390"/>
      <c r="E1864" s="390"/>
      <c r="F1864" s="390"/>
      <c r="G1864" s="390"/>
      <c r="H1864" s="390"/>
      <c r="I1864" s="391"/>
    </row>
    <row r="1865" spans="1:9">
      <c r="A1865" s="389"/>
      <c r="B1865" s="390"/>
      <c r="C1865" s="390"/>
      <c r="D1865" s="390"/>
      <c r="E1865" s="390"/>
      <c r="F1865" s="390"/>
      <c r="G1865" s="390"/>
      <c r="H1865" s="390"/>
      <c r="I1865" s="391"/>
    </row>
    <row r="1866" spans="1:9">
      <c r="A1866" s="389"/>
      <c r="B1866" s="390"/>
      <c r="C1866" s="390"/>
      <c r="D1866" s="390"/>
      <c r="E1866" s="390"/>
      <c r="F1866" s="390"/>
      <c r="G1866" s="390"/>
      <c r="H1866" s="390"/>
      <c r="I1866" s="391"/>
    </row>
    <row r="1867" spans="1:9">
      <c r="A1867" s="389"/>
      <c r="B1867" s="390"/>
      <c r="C1867" s="390"/>
      <c r="D1867" s="390"/>
      <c r="E1867" s="390"/>
      <c r="F1867" s="390"/>
      <c r="G1867" s="390"/>
      <c r="H1867" s="390"/>
      <c r="I1867" s="391"/>
    </row>
    <row r="1868" spans="1:9">
      <c r="A1868" s="392"/>
      <c r="B1868" s="393"/>
      <c r="C1868" s="393"/>
      <c r="D1868" s="393"/>
      <c r="E1868" s="393"/>
      <c r="F1868" s="393"/>
      <c r="G1868" s="393"/>
      <c r="H1868" s="393"/>
      <c r="I1868" s="394"/>
    </row>
    <row r="1869" spans="1:9">
      <c r="A1869" s="15"/>
      <c r="B1869" s="15"/>
      <c r="C1869" s="15"/>
      <c r="D1869" s="15"/>
      <c r="E1869" s="15"/>
      <c r="F1869" s="59"/>
      <c r="G1869" s="59"/>
      <c r="H1869" s="15"/>
      <c r="I1869" s="59"/>
    </row>
    <row r="1870" spans="1:9" ht="28.05" customHeight="1">
      <c r="A1870" s="395" t="s">
        <v>844</v>
      </c>
      <c r="B1870" s="396"/>
      <c r="C1870" s="396"/>
      <c r="D1870" s="396"/>
      <c r="E1870" s="396"/>
      <c r="F1870" s="396"/>
      <c r="G1870" s="396"/>
      <c r="H1870" s="396"/>
      <c r="I1870" s="397"/>
    </row>
    <row r="1873" spans="1:9" ht="22.05" customHeight="1">
      <c r="A1873" s="436" t="s">
        <v>667</v>
      </c>
      <c r="B1873" s="437"/>
      <c r="C1873" s="437"/>
      <c r="D1873" s="437"/>
      <c r="E1873" s="437"/>
      <c r="F1873" s="437"/>
      <c r="G1873" s="437"/>
      <c r="H1873" s="437"/>
      <c r="I1873" s="438"/>
    </row>
    <row r="1874" spans="1:9">
      <c r="A1874" s="431" t="s">
        <v>668</v>
      </c>
      <c r="B1874" s="432"/>
      <c r="C1874" s="433" t="s">
        <v>669</v>
      </c>
      <c r="D1874" s="434"/>
      <c r="E1874" s="434"/>
      <c r="F1874" s="434"/>
      <c r="G1874" s="434"/>
      <c r="H1874" s="434"/>
      <c r="I1874" s="435"/>
    </row>
    <row r="1875" spans="1:9">
      <c r="A1875" s="58" t="s">
        <v>670</v>
      </c>
      <c r="B1875" s="422" t="s">
        <v>1327</v>
      </c>
      <c r="C1875" s="423"/>
      <c r="D1875" s="58" t="s">
        <v>672</v>
      </c>
      <c r="E1875" s="422" t="s">
        <v>1328</v>
      </c>
      <c r="F1875" s="424"/>
      <c r="G1875" s="424"/>
      <c r="H1875" s="424"/>
      <c r="I1875" s="423"/>
    </row>
    <row r="1876" spans="1:9">
      <c r="A1876" s="58" t="s">
        <v>674</v>
      </c>
      <c r="B1876" s="422" t="s">
        <v>56</v>
      </c>
      <c r="C1876" s="423"/>
      <c r="D1876" s="58" t="s">
        <v>675</v>
      </c>
      <c r="E1876" s="422" t="s">
        <v>676</v>
      </c>
      <c r="F1876" s="424"/>
      <c r="G1876" s="424"/>
      <c r="H1876" s="424"/>
      <c r="I1876" s="423"/>
    </row>
    <row r="1877" spans="1:9">
      <c r="A1877" s="58" t="s">
        <v>677</v>
      </c>
      <c r="B1877" s="422" t="s">
        <v>678</v>
      </c>
      <c r="C1877" s="423"/>
      <c r="D1877" s="58" t="s">
        <v>679</v>
      </c>
      <c r="E1877" s="422" t="s">
        <v>1329</v>
      </c>
      <c r="F1877" s="424"/>
      <c r="G1877" s="424"/>
      <c r="H1877" s="424"/>
      <c r="I1877" s="423"/>
    </row>
    <row r="1878" spans="1:9">
      <c r="A1878" s="15"/>
      <c r="B1878" s="15"/>
      <c r="C1878" s="15"/>
      <c r="D1878" s="15"/>
      <c r="E1878" s="15"/>
      <c r="F1878" s="59"/>
      <c r="G1878" s="59"/>
      <c r="H1878" s="15"/>
      <c r="I1878" s="59"/>
    </row>
    <row r="1879" spans="1:9" ht="13.95" customHeight="1">
      <c r="A1879" s="60" t="s">
        <v>681</v>
      </c>
      <c r="B1879" s="60" t="s">
        <v>114</v>
      </c>
      <c r="C1879" s="60" t="s">
        <v>56</v>
      </c>
      <c r="D1879" s="60" t="s">
        <v>682</v>
      </c>
      <c r="E1879" s="60" t="s">
        <v>683</v>
      </c>
      <c r="F1879" s="61" t="s">
        <v>817</v>
      </c>
      <c r="G1879" s="61" t="s">
        <v>818</v>
      </c>
      <c r="H1879" s="60" t="s">
        <v>686</v>
      </c>
      <c r="I1879" s="61" t="s">
        <v>687</v>
      </c>
    </row>
    <row r="1880" spans="1:9">
      <c r="A1880" s="425" t="s">
        <v>688</v>
      </c>
      <c r="B1880" s="426"/>
      <c r="C1880" s="426"/>
      <c r="D1880" s="426"/>
      <c r="E1880" s="426"/>
      <c r="F1880" s="426"/>
      <c r="G1880" s="426"/>
      <c r="H1880" s="426"/>
      <c r="I1880" s="427"/>
    </row>
    <row r="1881" spans="1:9" ht="36" customHeight="1">
      <c r="A1881" s="62">
        <v>1</v>
      </c>
      <c r="B1881" s="63" t="s">
        <v>1330</v>
      </c>
      <c r="C1881" s="62" t="s">
        <v>56</v>
      </c>
      <c r="D1881" s="109">
        <v>1</v>
      </c>
      <c r="E1881" s="65">
        <v>4800000</v>
      </c>
      <c r="F1881" s="66">
        <v>0</v>
      </c>
      <c r="G1881" s="67">
        <v>1</v>
      </c>
      <c r="H1881" s="65">
        <v>4800000</v>
      </c>
      <c r="I1881" s="63"/>
    </row>
    <row r="1882" spans="1:9" ht="36" customHeight="1">
      <c r="A1882" s="68">
        <v>2</v>
      </c>
      <c r="B1882" s="69" t="s">
        <v>1331</v>
      </c>
      <c r="C1882" s="68" t="s">
        <v>1332</v>
      </c>
      <c r="D1882" s="110">
        <v>1</v>
      </c>
      <c r="E1882" s="71">
        <v>1850000</v>
      </c>
      <c r="F1882" s="72">
        <v>0</v>
      </c>
      <c r="G1882" s="73">
        <v>1</v>
      </c>
      <c r="H1882" s="71">
        <v>1850000</v>
      </c>
      <c r="I1882" s="69"/>
    </row>
    <row r="1883" spans="1:9" ht="36" customHeight="1">
      <c r="A1883" s="62">
        <v>3</v>
      </c>
      <c r="B1883" s="63" t="s">
        <v>1333</v>
      </c>
      <c r="C1883" s="62" t="s">
        <v>56</v>
      </c>
      <c r="D1883" s="109">
        <v>1</v>
      </c>
      <c r="E1883" s="65">
        <v>680000</v>
      </c>
      <c r="F1883" s="66">
        <v>0</v>
      </c>
      <c r="G1883" s="67">
        <v>1</v>
      </c>
      <c r="H1883" s="65">
        <v>680000</v>
      </c>
      <c r="I1883" s="63"/>
    </row>
    <row r="1884" spans="1:9" ht="36" customHeight="1">
      <c r="A1884" s="68">
        <v>4</v>
      </c>
      <c r="B1884" s="69" t="s">
        <v>1334</v>
      </c>
      <c r="C1884" s="68" t="s">
        <v>56</v>
      </c>
      <c r="D1884" s="110">
        <v>1</v>
      </c>
      <c r="E1884" s="71">
        <v>520000</v>
      </c>
      <c r="F1884" s="72">
        <v>0</v>
      </c>
      <c r="G1884" s="73">
        <v>1</v>
      </c>
      <c r="H1884" s="71">
        <v>520000</v>
      </c>
      <c r="I1884" s="69"/>
    </row>
    <row r="1885" spans="1:9" ht="36" customHeight="1">
      <c r="A1885" s="62">
        <v>5</v>
      </c>
      <c r="B1885" s="63" t="s">
        <v>1335</v>
      </c>
      <c r="C1885" s="62" t="s">
        <v>14</v>
      </c>
      <c r="D1885" s="109">
        <v>5</v>
      </c>
      <c r="E1885" s="65">
        <v>28500</v>
      </c>
      <c r="F1885" s="66">
        <v>0.05</v>
      </c>
      <c r="G1885" s="67">
        <v>5.25</v>
      </c>
      <c r="H1885" s="65">
        <v>149625</v>
      </c>
      <c r="I1885" s="63"/>
    </row>
    <row r="1886" spans="1:9" ht="36" customHeight="1">
      <c r="A1886" s="68">
        <v>6</v>
      </c>
      <c r="B1886" s="69" t="s">
        <v>1336</v>
      </c>
      <c r="C1886" s="68" t="s">
        <v>14</v>
      </c>
      <c r="D1886" s="110">
        <v>3</v>
      </c>
      <c r="E1886" s="71">
        <v>18500</v>
      </c>
      <c r="F1886" s="72">
        <v>0.05</v>
      </c>
      <c r="G1886" s="73">
        <v>3.15</v>
      </c>
      <c r="H1886" s="71">
        <v>58275.000000000007</v>
      </c>
      <c r="I1886" s="69"/>
    </row>
    <row r="1887" spans="1:9" ht="36" customHeight="1">
      <c r="A1887" s="62">
        <v>7</v>
      </c>
      <c r="B1887" s="63" t="s">
        <v>1337</v>
      </c>
      <c r="C1887" s="62" t="s">
        <v>186</v>
      </c>
      <c r="D1887" s="109">
        <v>1</v>
      </c>
      <c r="E1887" s="65">
        <v>185000</v>
      </c>
      <c r="F1887" s="66">
        <v>0.05</v>
      </c>
      <c r="G1887" s="67">
        <v>1.05</v>
      </c>
      <c r="H1887" s="65">
        <v>194250</v>
      </c>
      <c r="I1887" s="63"/>
    </row>
    <row r="1888" spans="1:9" ht="36" customHeight="1">
      <c r="A1888" s="68">
        <v>8</v>
      </c>
      <c r="B1888" s="69" t="s">
        <v>1338</v>
      </c>
      <c r="C1888" s="68" t="s">
        <v>186</v>
      </c>
      <c r="D1888" s="110">
        <v>1</v>
      </c>
      <c r="E1888" s="71">
        <v>120000</v>
      </c>
      <c r="F1888" s="72">
        <v>0.05</v>
      </c>
      <c r="G1888" s="73">
        <v>1.05</v>
      </c>
      <c r="H1888" s="71">
        <v>126000</v>
      </c>
      <c r="I1888" s="69"/>
    </row>
    <row r="1889" spans="1:9" ht="36" customHeight="1">
      <c r="A1889" s="62">
        <v>9</v>
      </c>
      <c r="B1889" s="63" t="s">
        <v>1339</v>
      </c>
      <c r="C1889" s="62" t="s">
        <v>186</v>
      </c>
      <c r="D1889" s="109">
        <v>1</v>
      </c>
      <c r="E1889" s="65">
        <v>285000</v>
      </c>
      <c r="F1889" s="66">
        <v>0.05</v>
      </c>
      <c r="G1889" s="67">
        <v>1.05</v>
      </c>
      <c r="H1889" s="65">
        <v>299250</v>
      </c>
      <c r="I1889" s="63"/>
    </row>
    <row r="1890" spans="1:9" ht="36" customHeight="1">
      <c r="A1890" s="68">
        <v>10</v>
      </c>
      <c r="B1890" s="69" t="s">
        <v>1340</v>
      </c>
      <c r="C1890" s="68" t="s">
        <v>186</v>
      </c>
      <c r="D1890" s="110">
        <v>1</v>
      </c>
      <c r="E1890" s="71">
        <v>65000</v>
      </c>
      <c r="F1890" s="72">
        <v>0</v>
      </c>
      <c r="G1890" s="73">
        <v>1</v>
      </c>
      <c r="H1890" s="71">
        <v>65000</v>
      </c>
      <c r="I1890" s="69"/>
    </row>
    <row r="1891" spans="1:9" ht="36" customHeight="1">
      <c r="A1891" s="62">
        <v>11</v>
      </c>
      <c r="B1891" s="63" t="s">
        <v>1341</v>
      </c>
      <c r="C1891" s="62" t="s">
        <v>186</v>
      </c>
      <c r="D1891" s="109">
        <v>1</v>
      </c>
      <c r="E1891" s="65">
        <v>1200000</v>
      </c>
      <c r="F1891" s="66">
        <v>0</v>
      </c>
      <c r="G1891" s="67">
        <v>1</v>
      </c>
      <c r="H1891" s="65">
        <v>1200000</v>
      </c>
      <c r="I1891" s="63"/>
    </row>
    <row r="1892" spans="1:9" ht="36" customHeight="1">
      <c r="A1892" s="68">
        <v>12</v>
      </c>
      <c r="B1892" s="69" t="s">
        <v>1342</v>
      </c>
      <c r="C1892" s="68" t="s">
        <v>186</v>
      </c>
      <c r="D1892" s="110">
        <v>1</v>
      </c>
      <c r="E1892" s="71">
        <v>380000</v>
      </c>
      <c r="F1892" s="72">
        <v>0</v>
      </c>
      <c r="G1892" s="73">
        <v>1</v>
      </c>
      <c r="H1892" s="71">
        <v>380000</v>
      </c>
      <c r="I1892" s="69"/>
    </row>
    <row r="1893" spans="1:9">
      <c r="A1893" s="398" t="s">
        <v>181</v>
      </c>
      <c r="B1893" s="399"/>
      <c r="C1893" s="399"/>
      <c r="D1893" s="399"/>
      <c r="E1893" s="399"/>
      <c r="F1893" s="399"/>
      <c r="G1893" s="400"/>
      <c r="H1893" s="74">
        <v>10322400</v>
      </c>
      <c r="I1893" s="75"/>
    </row>
    <row r="1894" spans="1:9">
      <c r="A1894" s="428" t="s">
        <v>694</v>
      </c>
      <c r="B1894" s="429"/>
      <c r="C1894" s="429"/>
      <c r="D1894" s="429"/>
      <c r="E1894" s="429"/>
      <c r="F1894" s="429"/>
      <c r="G1894" s="429"/>
      <c r="H1894" s="429"/>
      <c r="I1894" s="430"/>
    </row>
    <row r="1895" spans="1:9">
      <c r="A1895" s="76" t="s">
        <v>681</v>
      </c>
      <c r="B1895" s="76" t="s">
        <v>695</v>
      </c>
      <c r="C1895" s="76" t="s">
        <v>696</v>
      </c>
      <c r="D1895" s="76" t="s">
        <v>826</v>
      </c>
      <c r="E1895" s="76" t="s">
        <v>827</v>
      </c>
      <c r="F1895" s="77" t="s">
        <v>828</v>
      </c>
      <c r="G1895" s="77" t="s">
        <v>700</v>
      </c>
      <c r="H1895" s="76" t="s">
        <v>686</v>
      </c>
      <c r="I1895" s="77" t="s">
        <v>829</v>
      </c>
    </row>
    <row r="1896" spans="1:9" ht="28.05" customHeight="1">
      <c r="A1896" s="78">
        <v>1</v>
      </c>
      <c r="B1896" s="79" t="s">
        <v>1343</v>
      </c>
      <c r="C1896" s="80"/>
      <c r="D1896" s="81" t="s">
        <v>1128</v>
      </c>
      <c r="E1896" s="82">
        <v>450000</v>
      </c>
      <c r="F1896" s="83">
        <v>56250</v>
      </c>
      <c r="G1896" s="114">
        <v>80</v>
      </c>
      <c r="H1896" s="82">
        <v>4500000</v>
      </c>
      <c r="I1896" s="85" t="s">
        <v>1344</v>
      </c>
    </row>
    <row r="1897" spans="1:9" ht="28.05" customHeight="1">
      <c r="A1897" s="68">
        <v>2</v>
      </c>
      <c r="B1897" s="69" t="s">
        <v>1345</v>
      </c>
      <c r="C1897" s="86"/>
      <c r="D1897" s="87" t="s">
        <v>1346</v>
      </c>
      <c r="E1897" s="71">
        <v>160000</v>
      </c>
      <c r="F1897" s="88">
        <v>20000</v>
      </c>
      <c r="G1897" s="73">
        <v>40</v>
      </c>
      <c r="H1897" s="71">
        <v>800000</v>
      </c>
      <c r="I1897" s="90" t="s">
        <v>1344</v>
      </c>
    </row>
    <row r="1898" spans="1:9" ht="28.05" customHeight="1">
      <c r="A1898" s="78">
        <v>3</v>
      </c>
      <c r="B1898" s="79" t="s">
        <v>1347</v>
      </c>
      <c r="C1898" s="80"/>
      <c r="D1898" s="81" t="s">
        <v>1346</v>
      </c>
      <c r="E1898" s="82">
        <v>110000</v>
      </c>
      <c r="F1898" s="83">
        <v>13750</v>
      </c>
      <c r="G1898" s="114">
        <v>40</v>
      </c>
      <c r="H1898" s="82">
        <v>550000</v>
      </c>
      <c r="I1898" s="85" t="s">
        <v>1344</v>
      </c>
    </row>
    <row r="1899" spans="1:9">
      <c r="A1899" s="398" t="s">
        <v>182</v>
      </c>
      <c r="B1899" s="399"/>
      <c r="C1899" s="399"/>
      <c r="D1899" s="399"/>
      <c r="E1899" s="399"/>
      <c r="F1899" s="399"/>
      <c r="G1899" s="400"/>
      <c r="H1899" s="74">
        <v>5850000</v>
      </c>
      <c r="I1899" s="75"/>
    </row>
    <row r="1900" spans="1:9">
      <c r="A1900" s="416" t="s">
        <v>707</v>
      </c>
      <c r="B1900" s="417"/>
      <c r="C1900" s="417"/>
      <c r="D1900" s="417"/>
      <c r="E1900" s="417"/>
      <c r="F1900" s="417"/>
      <c r="G1900" s="417"/>
      <c r="H1900" s="417"/>
      <c r="I1900" s="418"/>
    </row>
    <row r="1901" spans="1:9">
      <c r="A1901" s="91" t="s">
        <v>681</v>
      </c>
      <c r="B1901" s="91" t="s">
        <v>183</v>
      </c>
      <c r="C1901" s="91" t="s">
        <v>696</v>
      </c>
      <c r="D1901" s="91" t="s">
        <v>700</v>
      </c>
      <c r="E1901" s="91" t="s">
        <v>709</v>
      </c>
      <c r="F1901" s="92" t="s">
        <v>696</v>
      </c>
      <c r="G1901" s="92" t="s">
        <v>696</v>
      </c>
      <c r="H1901" s="91" t="s">
        <v>686</v>
      </c>
      <c r="I1901" s="92" t="s">
        <v>829</v>
      </c>
    </row>
    <row r="1902" spans="1:9" ht="24" customHeight="1">
      <c r="A1902" s="93">
        <v>1</v>
      </c>
      <c r="B1902" s="94" t="s">
        <v>1348</v>
      </c>
      <c r="C1902" s="95"/>
      <c r="D1902" s="113">
        <v>8</v>
      </c>
      <c r="E1902" s="97">
        <v>12000</v>
      </c>
      <c r="F1902" s="94"/>
      <c r="G1902" s="94"/>
      <c r="H1902" s="97">
        <v>96000</v>
      </c>
      <c r="I1902" s="98" t="s">
        <v>835</v>
      </c>
    </row>
    <row r="1903" spans="1:9" ht="24" customHeight="1">
      <c r="A1903" s="68">
        <v>2</v>
      </c>
      <c r="B1903" s="69" t="s">
        <v>1349</v>
      </c>
      <c r="C1903" s="86"/>
      <c r="D1903" s="110">
        <v>4</v>
      </c>
      <c r="E1903" s="71">
        <v>15000</v>
      </c>
      <c r="F1903" s="69"/>
      <c r="G1903" s="69"/>
      <c r="H1903" s="71">
        <v>60000</v>
      </c>
      <c r="I1903" s="90" t="s">
        <v>835</v>
      </c>
    </row>
    <row r="1904" spans="1:9" ht="24" customHeight="1">
      <c r="A1904" s="93">
        <v>3</v>
      </c>
      <c r="B1904" s="94" t="s">
        <v>1350</v>
      </c>
      <c r="C1904" s="95"/>
      <c r="D1904" s="113">
        <v>4</v>
      </c>
      <c r="E1904" s="97">
        <v>25000</v>
      </c>
      <c r="F1904" s="94"/>
      <c r="G1904" s="94"/>
      <c r="H1904" s="97">
        <v>100000</v>
      </c>
      <c r="I1904" s="98" t="s">
        <v>835</v>
      </c>
    </row>
    <row r="1905" spans="1:9" ht="24" customHeight="1">
      <c r="A1905" s="68">
        <v>4</v>
      </c>
      <c r="B1905" s="69" t="s">
        <v>1351</v>
      </c>
      <c r="C1905" s="86"/>
      <c r="D1905" s="110">
        <v>8</v>
      </c>
      <c r="E1905" s="71">
        <v>5000</v>
      </c>
      <c r="F1905" s="69"/>
      <c r="G1905" s="69"/>
      <c r="H1905" s="71">
        <v>40000</v>
      </c>
      <c r="I1905" s="90" t="s">
        <v>835</v>
      </c>
    </row>
    <row r="1906" spans="1:9">
      <c r="A1906" s="398" t="s">
        <v>714</v>
      </c>
      <c r="B1906" s="399"/>
      <c r="C1906" s="399"/>
      <c r="D1906" s="399"/>
      <c r="E1906" s="399"/>
      <c r="F1906" s="399"/>
      <c r="G1906" s="400"/>
      <c r="H1906" s="74">
        <v>296000</v>
      </c>
      <c r="I1906" s="75"/>
    </row>
    <row r="1907" spans="1:9">
      <c r="A1907" s="419" t="s">
        <v>715</v>
      </c>
      <c r="B1907" s="420"/>
      <c r="C1907" s="420"/>
      <c r="D1907" s="420"/>
      <c r="E1907" s="420"/>
      <c r="F1907" s="420"/>
      <c r="G1907" s="420"/>
      <c r="H1907" s="420"/>
      <c r="I1907" s="421"/>
    </row>
    <row r="1908" spans="1:9" ht="22.05" customHeight="1">
      <c r="A1908" s="100"/>
      <c r="B1908" s="404" t="s">
        <v>1246</v>
      </c>
      <c r="C1908" s="405"/>
      <c r="D1908" s="406"/>
      <c r="E1908" s="407" t="s">
        <v>1352</v>
      </c>
      <c r="F1908" s="408"/>
      <c r="G1908" s="408"/>
      <c r="H1908" s="408"/>
      <c r="I1908" s="409"/>
    </row>
    <row r="1909" spans="1:9" ht="22.05" customHeight="1">
      <c r="A1909" s="100"/>
      <c r="B1909" s="404" t="s">
        <v>1248</v>
      </c>
      <c r="C1909" s="405"/>
      <c r="D1909" s="406"/>
      <c r="E1909" s="407" t="s">
        <v>719</v>
      </c>
      <c r="F1909" s="408"/>
      <c r="G1909" s="408"/>
      <c r="H1909" s="408"/>
      <c r="I1909" s="409"/>
    </row>
    <row r="1910" spans="1:9" ht="22.05" customHeight="1">
      <c r="A1910" s="100"/>
      <c r="B1910" s="404" t="s">
        <v>185</v>
      </c>
      <c r="C1910" s="405"/>
      <c r="D1910" s="406"/>
      <c r="E1910" s="407" t="s">
        <v>721</v>
      </c>
      <c r="F1910" s="408"/>
      <c r="G1910" s="408"/>
      <c r="H1910" s="408"/>
      <c r="I1910" s="409"/>
    </row>
    <row r="1911" spans="1:9" ht="22.05" customHeight="1">
      <c r="A1911" s="100"/>
      <c r="B1911" s="404" t="s">
        <v>1250</v>
      </c>
      <c r="C1911" s="405"/>
      <c r="D1911" s="406"/>
      <c r="E1911" s="407" t="s">
        <v>1353</v>
      </c>
      <c r="F1911" s="408"/>
      <c r="G1911" s="408"/>
      <c r="H1911" s="408"/>
      <c r="I1911" s="409"/>
    </row>
    <row r="1912" spans="1:9" ht="22.05" customHeight="1">
      <c r="A1912" s="100"/>
      <c r="B1912" s="404" t="s">
        <v>1252</v>
      </c>
      <c r="C1912" s="405"/>
      <c r="D1912" s="406"/>
      <c r="E1912" s="407" t="s">
        <v>1089</v>
      </c>
      <c r="F1912" s="408"/>
      <c r="G1912" s="408"/>
      <c r="H1912" s="408"/>
      <c r="I1912" s="409"/>
    </row>
    <row r="1913" spans="1:9" ht="22.05" customHeight="1">
      <c r="A1913" s="100"/>
      <c r="B1913" s="404" t="s">
        <v>935</v>
      </c>
      <c r="C1913" s="405"/>
      <c r="D1913" s="406"/>
      <c r="E1913" s="407" t="s">
        <v>1253</v>
      </c>
      <c r="F1913" s="408"/>
      <c r="G1913" s="408"/>
      <c r="H1913" s="408"/>
      <c r="I1913" s="409"/>
    </row>
    <row r="1914" spans="1:9">
      <c r="A1914" s="398" t="s">
        <v>728</v>
      </c>
      <c r="B1914" s="399"/>
      <c r="C1914" s="399"/>
      <c r="D1914" s="399"/>
      <c r="E1914" s="399"/>
      <c r="F1914" s="399"/>
      <c r="G1914" s="400"/>
      <c r="H1914" s="74">
        <v>85000</v>
      </c>
      <c r="I1914" s="75"/>
    </row>
    <row r="1915" spans="1:9">
      <c r="A1915" s="410" t="s">
        <v>729</v>
      </c>
      <c r="B1915" s="411"/>
      <c r="C1915" s="411"/>
      <c r="D1915" s="411"/>
      <c r="E1915" s="411"/>
      <c r="F1915" s="411"/>
      <c r="G1915" s="411"/>
      <c r="H1915" s="411"/>
      <c r="I1915" s="412"/>
    </row>
    <row r="1916" spans="1:9" ht="19.95" customHeight="1">
      <c r="A1916" s="413" t="s">
        <v>730</v>
      </c>
      <c r="B1916" s="414"/>
      <c r="C1916" s="414"/>
      <c r="D1916" s="414"/>
      <c r="E1916" s="414"/>
      <c r="F1916" s="415"/>
      <c r="G1916" s="101" t="s">
        <v>731</v>
      </c>
      <c r="H1916" s="102">
        <v>496602</v>
      </c>
      <c r="I1916" s="103"/>
    </row>
    <row r="1917" spans="1:9" ht="19.95" customHeight="1">
      <c r="A1917" s="413" t="s">
        <v>732</v>
      </c>
      <c r="B1917" s="414"/>
      <c r="C1917" s="414"/>
      <c r="D1917" s="414"/>
      <c r="E1917" s="414"/>
      <c r="F1917" s="415"/>
      <c r="G1917" s="101" t="s">
        <v>733</v>
      </c>
      <c r="H1917" s="102">
        <v>331068</v>
      </c>
      <c r="I1917" s="103"/>
    </row>
    <row r="1918" spans="1:9">
      <c r="A1918" s="398" t="s">
        <v>734</v>
      </c>
      <c r="B1918" s="399"/>
      <c r="C1918" s="399"/>
      <c r="D1918" s="399"/>
      <c r="E1918" s="399"/>
      <c r="F1918" s="399"/>
      <c r="G1918" s="400"/>
      <c r="H1918" s="74">
        <v>827670</v>
      </c>
      <c r="I1918" s="75"/>
    </row>
    <row r="1919" spans="1:9">
      <c r="A1919" s="15"/>
      <c r="B1919" s="15"/>
      <c r="C1919" s="15"/>
      <c r="D1919" s="15"/>
      <c r="E1919" s="15"/>
      <c r="F1919" s="59"/>
      <c r="G1919" s="59"/>
      <c r="H1919" s="15"/>
      <c r="I1919" s="59"/>
    </row>
    <row r="1920" spans="1:9">
      <c r="A1920" s="401" t="s">
        <v>181</v>
      </c>
      <c r="B1920" s="402"/>
      <c r="C1920" s="402"/>
      <c r="D1920" s="402"/>
      <c r="E1920" s="402"/>
      <c r="F1920" s="402"/>
      <c r="G1920" s="403"/>
      <c r="H1920" s="104">
        <v>10322400</v>
      </c>
      <c r="I1920" s="105"/>
    </row>
    <row r="1921" spans="1:9">
      <c r="A1921" s="401" t="s">
        <v>182</v>
      </c>
      <c r="B1921" s="402"/>
      <c r="C1921" s="402"/>
      <c r="D1921" s="402"/>
      <c r="E1921" s="402"/>
      <c r="F1921" s="402"/>
      <c r="G1921" s="403"/>
      <c r="H1921" s="104">
        <v>5850000</v>
      </c>
      <c r="I1921" s="105"/>
    </row>
    <row r="1922" spans="1:9">
      <c r="A1922" s="401" t="s">
        <v>714</v>
      </c>
      <c r="B1922" s="402"/>
      <c r="C1922" s="402"/>
      <c r="D1922" s="402"/>
      <c r="E1922" s="402"/>
      <c r="F1922" s="402"/>
      <c r="G1922" s="403"/>
      <c r="H1922" s="104">
        <v>296000</v>
      </c>
      <c r="I1922" s="105"/>
    </row>
    <row r="1923" spans="1:9">
      <c r="A1923" s="401" t="s">
        <v>728</v>
      </c>
      <c r="B1923" s="402"/>
      <c r="C1923" s="402"/>
      <c r="D1923" s="402"/>
      <c r="E1923" s="402"/>
      <c r="F1923" s="402"/>
      <c r="G1923" s="403"/>
      <c r="H1923" s="104">
        <v>85000</v>
      </c>
      <c r="I1923" s="105"/>
    </row>
    <row r="1924" spans="1:9">
      <c r="A1924" s="401" t="s">
        <v>734</v>
      </c>
      <c r="B1924" s="402"/>
      <c r="C1924" s="402"/>
      <c r="D1924" s="402"/>
      <c r="E1924" s="402"/>
      <c r="F1924" s="402"/>
      <c r="G1924" s="403"/>
      <c r="H1924" s="104">
        <v>827670</v>
      </c>
      <c r="I1924" s="105"/>
    </row>
    <row r="1925" spans="1:9" ht="38.4">
      <c r="A1925" s="380" t="s">
        <v>1073</v>
      </c>
      <c r="B1925" s="381"/>
      <c r="C1925" s="381"/>
      <c r="D1925" s="381"/>
      <c r="E1925" s="381"/>
      <c r="F1925" s="381"/>
      <c r="G1925" s="382"/>
      <c r="H1925" s="106">
        <v>-5666948</v>
      </c>
      <c r="I1925" s="98" t="s">
        <v>1162</v>
      </c>
    </row>
    <row r="1926" spans="1:9" ht="21.75" customHeight="1">
      <c r="A1926" s="369" t="s">
        <v>737</v>
      </c>
      <c r="B1926" s="370"/>
      <c r="C1926" s="370"/>
      <c r="D1926" s="370"/>
      <c r="E1926" s="370"/>
      <c r="F1926" s="370"/>
      <c r="G1926" s="371"/>
      <c r="H1926" s="107">
        <v>11714122</v>
      </c>
      <c r="I1926" s="108" t="s">
        <v>56</v>
      </c>
    </row>
    <row r="1927" spans="1:9" ht="21.75" customHeight="1">
      <c r="A1927" s="369" t="s">
        <v>2171</v>
      </c>
      <c r="B1927" s="370"/>
      <c r="C1927" s="370"/>
      <c r="D1927" s="370"/>
      <c r="E1927" s="370"/>
      <c r="F1927" s="370"/>
      <c r="G1927" s="371"/>
      <c r="H1927" s="107">
        <v>15989777</v>
      </c>
      <c r="I1927" s="108"/>
    </row>
    <row r="1928" spans="1:9">
      <c r="A1928" s="15"/>
      <c r="B1928" s="15"/>
      <c r="C1928" s="15"/>
      <c r="D1928" s="15"/>
      <c r="E1928" s="15"/>
      <c r="F1928" s="59"/>
      <c r="G1928" s="59"/>
      <c r="H1928" s="15"/>
      <c r="I1928" s="59"/>
    </row>
    <row r="1929" spans="1:9">
      <c r="A1929" s="383" t="s">
        <v>738</v>
      </c>
      <c r="B1929" s="384"/>
      <c r="C1929" s="384"/>
      <c r="D1929" s="384"/>
      <c r="E1929" s="384"/>
      <c r="F1929" s="384"/>
      <c r="G1929" s="384"/>
      <c r="H1929" s="384"/>
      <c r="I1929" s="385"/>
    </row>
    <row r="1930" spans="1:9" ht="120" customHeight="1">
      <c r="A1930" s="386" t="s">
        <v>1354</v>
      </c>
      <c r="B1930" s="387"/>
      <c r="C1930" s="387"/>
      <c r="D1930" s="387"/>
      <c r="E1930" s="387"/>
      <c r="F1930" s="387"/>
      <c r="G1930" s="387"/>
      <c r="H1930" s="387"/>
      <c r="I1930" s="388"/>
    </row>
    <row r="1931" spans="1:9">
      <c r="A1931" s="389"/>
      <c r="B1931" s="390"/>
      <c r="C1931" s="390"/>
      <c r="D1931" s="390"/>
      <c r="E1931" s="390"/>
      <c r="F1931" s="390"/>
      <c r="G1931" s="390"/>
      <c r="H1931" s="390"/>
      <c r="I1931" s="391"/>
    </row>
    <row r="1932" spans="1:9">
      <c r="A1932" s="389"/>
      <c r="B1932" s="390"/>
      <c r="C1932" s="390"/>
      <c r="D1932" s="390"/>
      <c r="E1932" s="390"/>
      <c r="F1932" s="390"/>
      <c r="G1932" s="390"/>
      <c r="H1932" s="390"/>
      <c r="I1932" s="391"/>
    </row>
    <row r="1933" spans="1:9">
      <c r="A1933" s="389"/>
      <c r="B1933" s="390"/>
      <c r="C1933" s="390"/>
      <c r="D1933" s="390"/>
      <c r="E1933" s="390"/>
      <c r="F1933" s="390"/>
      <c r="G1933" s="390"/>
      <c r="H1933" s="390"/>
      <c r="I1933" s="391"/>
    </row>
    <row r="1934" spans="1:9">
      <c r="A1934" s="389"/>
      <c r="B1934" s="390"/>
      <c r="C1934" s="390"/>
      <c r="D1934" s="390"/>
      <c r="E1934" s="390"/>
      <c r="F1934" s="390"/>
      <c r="G1934" s="390"/>
      <c r="H1934" s="390"/>
      <c r="I1934" s="391"/>
    </row>
    <row r="1935" spans="1:9">
      <c r="A1935" s="392"/>
      <c r="B1935" s="393"/>
      <c r="C1935" s="393"/>
      <c r="D1935" s="393"/>
      <c r="E1935" s="393"/>
      <c r="F1935" s="393"/>
      <c r="G1935" s="393"/>
      <c r="H1935" s="393"/>
      <c r="I1935" s="394"/>
    </row>
    <row r="1936" spans="1:9">
      <c r="A1936" s="15"/>
      <c r="B1936" s="15"/>
      <c r="C1936" s="15"/>
      <c r="D1936" s="15"/>
      <c r="E1936" s="15"/>
      <c r="F1936" s="59"/>
      <c r="G1936" s="59"/>
      <c r="H1936" s="15"/>
      <c r="I1936" s="59"/>
    </row>
    <row r="1937" spans="1:9" ht="28.05" customHeight="1">
      <c r="A1937" s="395" t="s">
        <v>1355</v>
      </c>
      <c r="B1937" s="396"/>
      <c r="C1937" s="396"/>
      <c r="D1937" s="396"/>
      <c r="E1937" s="396"/>
      <c r="F1937" s="396"/>
      <c r="G1937" s="396"/>
      <c r="H1937" s="396"/>
      <c r="I1937" s="397"/>
    </row>
    <row r="1940" spans="1:9" ht="22.05" customHeight="1">
      <c r="A1940" s="436" t="s">
        <v>667</v>
      </c>
      <c r="B1940" s="437"/>
      <c r="C1940" s="437"/>
      <c r="D1940" s="437"/>
      <c r="E1940" s="437"/>
      <c r="F1940" s="437"/>
      <c r="G1940" s="437"/>
      <c r="H1940" s="437"/>
      <c r="I1940" s="438"/>
    </row>
    <row r="1941" spans="1:9">
      <c r="A1941" s="431" t="s">
        <v>668</v>
      </c>
      <c r="B1941" s="432"/>
      <c r="C1941" s="433" t="s">
        <v>669</v>
      </c>
      <c r="D1941" s="434"/>
      <c r="E1941" s="434"/>
      <c r="F1941" s="434"/>
      <c r="G1941" s="434"/>
      <c r="H1941" s="434"/>
      <c r="I1941" s="435"/>
    </row>
    <row r="1942" spans="1:9">
      <c r="A1942" s="58" t="s">
        <v>670</v>
      </c>
      <c r="B1942" s="422" t="s">
        <v>1356</v>
      </c>
      <c r="C1942" s="423"/>
      <c r="D1942" s="58" t="s">
        <v>672</v>
      </c>
      <c r="E1942" s="422" t="s">
        <v>1357</v>
      </c>
      <c r="F1942" s="424"/>
      <c r="G1942" s="424"/>
      <c r="H1942" s="424"/>
      <c r="I1942" s="423"/>
    </row>
    <row r="1943" spans="1:9">
      <c r="A1943" s="58" t="s">
        <v>674</v>
      </c>
      <c r="B1943" s="422" t="s">
        <v>56</v>
      </c>
      <c r="C1943" s="423"/>
      <c r="D1943" s="58" t="s">
        <v>675</v>
      </c>
      <c r="E1943" s="422" t="s">
        <v>676</v>
      </c>
      <c r="F1943" s="424"/>
      <c r="G1943" s="424"/>
      <c r="H1943" s="424"/>
      <c r="I1943" s="423"/>
    </row>
    <row r="1944" spans="1:9">
      <c r="A1944" s="58" t="s">
        <v>677</v>
      </c>
      <c r="B1944" s="422" t="s">
        <v>678</v>
      </c>
      <c r="C1944" s="423"/>
      <c r="D1944" s="58" t="s">
        <v>679</v>
      </c>
      <c r="E1944" s="422" t="s">
        <v>1329</v>
      </c>
      <c r="F1944" s="424"/>
      <c r="G1944" s="424"/>
      <c r="H1944" s="424"/>
      <c r="I1944" s="423"/>
    </row>
    <row r="1945" spans="1:9">
      <c r="A1945" s="15"/>
      <c r="B1945" s="15"/>
      <c r="C1945" s="15"/>
      <c r="D1945" s="15"/>
      <c r="E1945" s="15"/>
      <c r="F1945" s="59"/>
      <c r="G1945" s="59"/>
      <c r="H1945" s="15"/>
      <c r="I1945" s="59"/>
    </row>
    <row r="1946" spans="1:9" ht="13.95" customHeight="1">
      <c r="A1946" s="60" t="s">
        <v>681</v>
      </c>
      <c r="B1946" s="60" t="s">
        <v>114</v>
      </c>
      <c r="C1946" s="60" t="s">
        <v>56</v>
      </c>
      <c r="D1946" s="60" t="s">
        <v>682</v>
      </c>
      <c r="E1946" s="60" t="s">
        <v>683</v>
      </c>
      <c r="F1946" s="61" t="s">
        <v>817</v>
      </c>
      <c r="G1946" s="61" t="s">
        <v>818</v>
      </c>
      <c r="H1946" s="60" t="s">
        <v>686</v>
      </c>
      <c r="I1946" s="61" t="s">
        <v>687</v>
      </c>
    </row>
    <row r="1947" spans="1:9">
      <c r="A1947" s="425" t="s">
        <v>688</v>
      </c>
      <c r="B1947" s="426"/>
      <c r="C1947" s="426"/>
      <c r="D1947" s="426"/>
      <c r="E1947" s="426"/>
      <c r="F1947" s="426"/>
      <c r="G1947" s="426"/>
      <c r="H1947" s="426"/>
      <c r="I1947" s="427"/>
    </row>
    <row r="1948" spans="1:9" ht="36" customHeight="1">
      <c r="A1948" s="62">
        <v>1</v>
      </c>
      <c r="B1948" s="63" t="s">
        <v>1358</v>
      </c>
      <c r="C1948" s="62" t="s">
        <v>56</v>
      </c>
      <c r="D1948" s="109">
        <v>1</v>
      </c>
      <c r="E1948" s="65">
        <v>580000</v>
      </c>
      <c r="F1948" s="66">
        <v>0</v>
      </c>
      <c r="G1948" s="67">
        <v>1</v>
      </c>
      <c r="H1948" s="65">
        <v>580000</v>
      </c>
      <c r="I1948" s="63"/>
    </row>
    <row r="1949" spans="1:9" ht="36" customHeight="1">
      <c r="A1949" s="68">
        <v>2</v>
      </c>
      <c r="B1949" s="69" t="s">
        <v>1359</v>
      </c>
      <c r="C1949" s="68" t="s">
        <v>14</v>
      </c>
      <c r="D1949" s="110">
        <v>0.4</v>
      </c>
      <c r="E1949" s="71">
        <v>85000</v>
      </c>
      <c r="F1949" s="72">
        <v>0.05</v>
      </c>
      <c r="G1949" s="73">
        <v>0.42</v>
      </c>
      <c r="H1949" s="71">
        <v>35700</v>
      </c>
      <c r="I1949" s="69"/>
    </row>
    <row r="1950" spans="1:9" ht="36" customHeight="1">
      <c r="A1950" s="62">
        <v>3</v>
      </c>
      <c r="B1950" s="63" t="s">
        <v>1360</v>
      </c>
      <c r="C1950" s="62" t="s">
        <v>56</v>
      </c>
      <c r="D1950" s="109">
        <v>4</v>
      </c>
      <c r="E1950" s="65">
        <v>22000</v>
      </c>
      <c r="F1950" s="66">
        <v>0.05</v>
      </c>
      <c r="G1950" s="67">
        <v>4.2</v>
      </c>
      <c r="H1950" s="65">
        <v>92400</v>
      </c>
      <c r="I1950" s="63"/>
    </row>
    <row r="1951" spans="1:9" ht="36" customHeight="1">
      <c r="A1951" s="68">
        <v>4</v>
      </c>
      <c r="B1951" s="69" t="s">
        <v>1361</v>
      </c>
      <c r="C1951" s="68" t="s">
        <v>186</v>
      </c>
      <c r="D1951" s="110">
        <v>1</v>
      </c>
      <c r="E1951" s="71">
        <v>18000</v>
      </c>
      <c r="F1951" s="72">
        <v>0</v>
      </c>
      <c r="G1951" s="73">
        <v>1</v>
      </c>
      <c r="H1951" s="71">
        <v>18000</v>
      </c>
      <c r="I1951" s="69"/>
    </row>
    <row r="1952" spans="1:9" ht="36" customHeight="1">
      <c r="A1952" s="62">
        <v>5</v>
      </c>
      <c r="B1952" s="63" t="s">
        <v>1362</v>
      </c>
      <c r="C1952" s="62" t="s">
        <v>186</v>
      </c>
      <c r="D1952" s="109">
        <v>1</v>
      </c>
      <c r="E1952" s="65">
        <v>12000</v>
      </c>
      <c r="F1952" s="66">
        <v>0</v>
      </c>
      <c r="G1952" s="67">
        <v>1</v>
      </c>
      <c r="H1952" s="65">
        <v>12000</v>
      </c>
      <c r="I1952" s="63"/>
    </row>
    <row r="1953" spans="1:9">
      <c r="A1953" s="398" t="s">
        <v>181</v>
      </c>
      <c r="B1953" s="399"/>
      <c r="C1953" s="399"/>
      <c r="D1953" s="399"/>
      <c r="E1953" s="399"/>
      <c r="F1953" s="399"/>
      <c r="G1953" s="400"/>
      <c r="H1953" s="74">
        <v>738100</v>
      </c>
      <c r="I1953" s="75"/>
    </row>
    <row r="1954" spans="1:9">
      <c r="A1954" s="428" t="s">
        <v>694</v>
      </c>
      <c r="B1954" s="429"/>
      <c r="C1954" s="429"/>
      <c r="D1954" s="429"/>
      <c r="E1954" s="429"/>
      <c r="F1954" s="429"/>
      <c r="G1954" s="429"/>
      <c r="H1954" s="429"/>
      <c r="I1954" s="430"/>
    </row>
    <row r="1955" spans="1:9">
      <c r="A1955" s="76" t="s">
        <v>681</v>
      </c>
      <c r="B1955" s="76" t="s">
        <v>695</v>
      </c>
      <c r="C1955" s="76" t="s">
        <v>696</v>
      </c>
      <c r="D1955" s="76" t="s">
        <v>826</v>
      </c>
      <c r="E1955" s="76" t="s">
        <v>827</v>
      </c>
      <c r="F1955" s="77" t="s">
        <v>828</v>
      </c>
      <c r="G1955" s="77" t="s">
        <v>700</v>
      </c>
      <c r="H1955" s="76" t="s">
        <v>686</v>
      </c>
      <c r="I1955" s="77" t="s">
        <v>829</v>
      </c>
    </row>
    <row r="1956" spans="1:9" ht="28.05" customHeight="1">
      <c r="A1956" s="78">
        <v>1</v>
      </c>
      <c r="B1956" s="79" t="s">
        <v>1363</v>
      </c>
      <c r="C1956" s="80"/>
      <c r="D1956" s="81" t="s">
        <v>877</v>
      </c>
      <c r="E1956" s="82">
        <v>160000</v>
      </c>
      <c r="F1956" s="83">
        <v>20000</v>
      </c>
      <c r="G1956" s="114">
        <v>4</v>
      </c>
      <c r="H1956" s="82">
        <v>80000</v>
      </c>
      <c r="I1956" s="85" t="s">
        <v>1344</v>
      </c>
    </row>
    <row r="1957" spans="1:9" ht="28.05" customHeight="1">
      <c r="A1957" s="68">
        <v>2</v>
      </c>
      <c r="B1957" s="69" t="s">
        <v>1364</v>
      </c>
      <c r="C1957" s="86"/>
      <c r="D1957" s="87" t="s">
        <v>877</v>
      </c>
      <c r="E1957" s="71">
        <v>110000</v>
      </c>
      <c r="F1957" s="88">
        <v>13750</v>
      </c>
      <c r="G1957" s="73">
        <v>4</v>
      </c>
      <c r="H1957" s="71">
        <v>55000</v>
      </c>
      <c r="I1957" s="90" t="s">
        <v>1344</v>
      </c>
    </row>
    <row r="1958" spans="1:9">
      <c r="A1958" s="398" t="s">
        <v>182</v>
      </c>
      <c r="B1958" s="399"/>
      <c r="C1958" s="399"/>
      <c r="D1958" s="399"/>
      <c r="E1958" s="399"/>
      <c r="F1958" s="399"/>
      <c r="G1958" s="400"/>
      <c r="H1958" s="74">
        <v>135000</v>
      </c>
      <c r="I1958" s="75"/>
    </row>
    <row r="1959" spans="1:9">
      <c r="A1959" s="416" t="s">
        <v>707</v>
      </c>
      <c r="B1959" s="417"/>
      <c r="C1959" s="417"/>
      <c r="D1959" s="417"/>
      <c r="E1959" s="417"/>
      <c r="F1959" s="417"/>
      <c r="G1959" s="417"/>
      <c r="H1959" s="417"/>
      <c r="I1959" s="418"/>
    </row>
    <row r="1960" spans="1:9">
      <c r="A1960" s="91" t="s">
        <v>681</v>
      </c>
      <c r="B1960" s="91" t="s">
        <v>183</v>
      </c>
      <c r="C1960" s="91" t="s">
        <v>696</v>
      </c>
      <c r="D1960" s="91" t="s">
        <v>700</v>
      </c>
      <c r="E1960" s="91" t="s">
        <v>709</v>
      </c>
      <c r="F1960" s="92" t="s">
        <v>696</v>
      </c>
      <c r="G1960" s="92" t="s">
        <v>696</v>
      </c>
      <c r="H1960" s="91" t="s">
        <v>686</v>
      </c>
      <c r="I1960" s="92" t="s">
        <v>829</v>
      </c>
    </row>
    <row r="1961" spans="1:9" ht="24" customHeight="1">
      <c r="A1961" s="93">
        <v>1</v>
      </c>
      <c r="B1961" s="94" t="s">
        <v>1365</v>
      </c>
      <c r="C1961" s="95"/>
      <c r="D1961" s="113">
        <v>4</v>
      </c>
      <c r="E1961" s="97">
        <v>12000</v>
      </c>
      <c r="F1961" s="94"/>
      <c r="G1961" s="94"/>
      <c r="H1961" s="97">
        <v>48000</v>
      </c>
      <c r="I1961" s="98" t="s">
        <v>835</v>
      </c>
    </row>
    <row r="1962" spans="1:9" ht="24" customHeight="1">
      <c r="A1962" s="68">
        <v>2</v>
      </c>
      <c r="B1962" s="69" t="s">
        <v>1366</v>
      </c>
      <c r="C1962" s="86"/>
      <c r="D1962" s="110">
        <v>2</v>
      </c>
      <c r="E1962" s="71">
        <v>18000</v>
      </c>
      <c r="F1962" s="69"/>
      <c r="G1962" s="69"/>
      <c r="H1962" s="71">
        <v>36000</v>
      </c>
      <c r="I1962" s="90" t="s">
        <v>835</v>
      </c>
    </row>
    <row r="1963" spans="1:9" ht="24" customHeight="1">
      <c r="A1963" s="93">
        <v>3</v>
      </c>
      <c r="B1963" s="94" t="s">
        <v>1367</v>
      </c>
      <c r="C1963" s="95"/>
      <c r="D1963" s="113">
        <v>4</v>
      </c>
      <c r="E1963" s="97">
        <v>5000</v>
      </c>
      <c r="F1963" s="94"/>
      <c r="G1963" s="94"/>
      <c r="H1963" s="97">
        <v>20000</v>
      </c>
      <c r="I1963" s="98" t="s">
        <v>835</v>
      </c>
    </row>
    <row r="1964" spans="1:9">
      <c r="A1964" s="398" t="s">
        <v>714</v>
      </c>
      <c r="B1964" s="399"/>
      <c r="C1964" s="399"/>
      <c r="D1964" s="399"/>
      <c r="E1964" s="399"/>
      <c r="F1964" s="399"/>
      <c r="G1964" s="400"/>
      <c r="H1964" s="74">
        <v>104000</v>
      </c>
      <c r="I1964" s="75"/>
    </row>
    <row r="1965" spans="1:9">
      <c r="A1965" s="419" t="s">
        <v>715</v>
      </c>
      <c r="B1965" s="420"/>
      <c r="C1965" s="420"/>
      <c r="D1965" s="420"/>
      <c r="E1965" s="420"/>
      <c r="F1965" s="420"/>
      <c r="G1965" s="420"/>
      <c r="H1965" s="420"/>
      <c r="I1965" s="421"/>
    </row>
    <row r="1966" spans="1:9" ht="22.05" customHeight="1">
      <c r="A1966" s="100"/>
      <c r="B1966" s="404" t="s">
        <v>1246</v>
      </c>
      <c r="C1966" s="405"/>
      <c r="D1966" s="406"/>
      <c r="E1966" s="407" t="s">
        <v>1368</v>
      </c>
      <c r="F1966" s="408"/>
      <c r="G1966" s="408"/>
      <c r="H1966" s="408"/>
      <c r="I1966" s="409"/>
    </row>
    <row r="1967" spans="1:9" ht="22.05" customHeight="1">
      <c r="A1967" s="100"/>
      <c r="B1967" s="404" t="s">
        <v>1248</v>
      </c>
      <c r="C1967" s="405"/>
      <c r="D1967" s="406"/>
      <c r="E1967" s="407" t="s">
        <v>719</v>
      </c>
      <c r="F1967" s="408"/>
      <c r="G1967" s="408"/>
      <c r="H1967" s="408"/>
      <c r="I1967" s="409"/>
    </row>
    <row r="1968" spans="1:9" ht="22.05" customHeight="1">
      <c r="A1968" s="100"/>
      <c r="B1968" s="404" t="s">
        <v>185</v>
      </c>
      <c r="C1968" s="405"/>
      <c r="D1968" s="406"/>
      <c r="E1968" s="407" t="s">
        <v>1012</v>
      </c>
      <c r="F1968" s="408"/>
      <c r="G1968" s="408"/>
      <c r="H1968" s="408"/>
      <c r="I1968" s="409"/>
    </row>
    <row r="1969" spans="1:9" ht="22.05" customHeight="1">
      <c r="A1969" s="100"/>
      <c r="B1969" s="404" t="s">
        <v>1250</v>
      </c>
      <c r="C1969" s="405"/>
      <c r="D1969" s="406"/>
      <c r="E1969" s="407" t="s">
        <v>1369</v>
      </c>
      <c r="F1969" s="408"/>
      <c r="G1969" s="408"/>
      <c r="H1969" s="408"/>
      <c r="I1969" s="409"/>
    </row>
    <row r="1970" spans="1:9" ht="22.05" customHeight="1">
      <c r="A1970" s="100"/>
      <c r="B1970" s="404" t="s">
        <v>1252</v>
      </c>
      <c r="C1970" s="405"/>
      <c r="D1970" s="406"/>
      <c r="E1970" s="407" t="s">
        <v>773</v>
      </c>
      <c r="F1970" s="408"/>
      <c r="G1970" s="408"/>
      <c r="H1970" s="408"/>
      <c r="I1970" s="409"/>
    </row>
    <row r="1971" spans="1:9" ht="22.05" customHeight="1">
      <c r="A1971" s="100"/>
      <c r="B1971" s="404" t="s">
        <v>935</v>
      </c>
      <c r="C1971" s="405"/>
      <c r="D1971" s="406"/>
      <c r="E1971" s="407" t="s">
        <v>1253</v>
      </c>
      <c r="F1971" s="408"/>
      <c r="G1971" s="408"/>
      <c r="H1971" s="408"/>
      <c r="I1971" s="409"/>
    </row>
    <row r="1972" spans="1:9">
      <c r="A1972" s="398" t="s">
        <v>728</v>
      </c>
      <c r="B1972" s="399"/>
      <c r="C1972" s="399"/>
      <c r="D1972" s="399"/>
      <c r="E1972" s="399"/>
      <c r="F1972" s="399"/>
      <c r="G1972" s="400"/>
      <c r="H1972" s="74">
        <v>18000</v>
      </c>
      <c r="I1972" s="75"/>
    </row>
    <row r="1973" spans="1:9">
      <c r="A1973" s="410" t="s">
        <v>729</v>
      </c>
      <c r="B1973" s="411"/>
      <c r="C1973" s="411"/>
      <c r="D1973" s="411"/>
      <c r="E1973" s="411"/>
      <c r="F1973" s="411"/>
      <c r="G1973" s="411"/>
      <c r="H1973" s="411"/>
      <c r="I1973" s="412"/>
    </row>
    <row r="1974" spans="1:9" ht="19.95" customHeight="1">
      <c r="A1974" s="413" t="s">
        <v>730</v>
      </c>
      <c r="B1974" s="414"/>
      <c r="C1974" s="414"/>
      <c r="D1974" s="414"/>
      <c r="E1974" s="414"/>
      <c r="F1974" s="415"/>
      <c r="G1974" s="101" t="s">
        <v>731</v>
      </c>
      <c r="H1974" s="102">
        <v>29853</v>
      </c>
      <c r="I1974" s="103"/>
    </row>
    <row r="1975" spans="1:9" ht="19.95" customHeight="1">
      <c r="A1975" s="413" t="s">
        <v>732</v>
      </c>
      <c r="B1975" s="414"/>
      <c r="C1975" s="414"/>
      <c r="D1975" s="414"/>
      <c r="E1975" s="414"/>
      <c r="F1975" s="415"/>
      <c r="G1975" s="101" t="s">
        <v>733</v>
      </c>
      <c r="H1975" s="102">
        <v>19902</v>
      </c>
      <c r="I1975" s="103"/>
    </row>
    <row r="1976" spans="1:9">
      <c r="A1976" s="398" t="s">
        <v>734</v>
      </c>
      <c r="B1976" s="399"/>
      <c r="C1976" s="399"/>
      <c r="D1976" s="399"/>
      <c r="E1976" s="399"/>
      <c r="F1976" s="399"/>
      <c r="G1976" s="400"/>
      <c r="H1976" s="74">
        <v>49755</v>
      </c>
      <c r="I1976" s="75"/>
    </row>
    <row r="1977" spans="1:9">
      <c r="A1977" s="15"/>
      <c r="B1977" s="15"/>
      <c r="C1977" s="15"/>
      <c r="D1977" s="15"/>
      <c r="E1977" s="15"/>
      <c r="F1977" s="59"/>
      <c r="G1977" s="59"/>
      <c r="H1977" s="15"/>
      <c r="I1977" s="59"/>
    </row>
    <row r="1978" spans="1:9">
      <c r="A1978" s="401" t="s">
        <v>181</v>
      </c>
      <c r="B1978" s="402"/>
      <c r="C1978" s="402"/>
      <c r="D1978" s="402"/>
      <c r="E1978" s="402"/>
      <c r="F1978" s="402"/>
      <c r="G1978" s="403"/>
      <c r="H1978" s="104">
        <v>738100</v>
      </c>
      <c r="I1978" s="105"/>
    </row>
    <row r="1979" spans="1:9">
      <c r="A1979" s="401" t="s">
        <v>182</v>
      </c>
      <c r="B1979" s="402"/>
      <c r="C1979" s="402"/>
      <c r="D1979" s="402"/>
      <c r="E1979" s="402"/>
      <c r="F1979" s="402"/>
      <c r="G1979" s="403"/>
      <c r="H1979" s="104">
        <v>135000</v>
      </c>
      <c r="I1979" s="105"/>
    </row>
    <row r="1980" spans="1:9">
      <c r="A1980" s="401" t="s">
        <v>714</v>
      </c>
      <c r="B1980" s="402"/>
      <c r="C1980" s="402"/>
      <c r="D1980" s="402"/>
      <c r="E1980" s="402"/>
      <c r="F1980" s="402"/>
      <c r="G1980" s="403"/>
      <c r="H1980" s="104">
        <v>104000</v>
      </c>
      <c r="I1980" s="105"/>
    </row>
    <row r="1981" spans="1:9">
      <c r="A1981" s="401" t="s">
        <v>728</v>
      </c>
      <c r="B1981" s="402"/>
      <c r="C1981" s="402"/>
      <c r="D1981" s="402"/>
      <c r="E1981" s="402"/>
      <c r="F1981" s="402"/>
      <c r="G1981" s="403"/>
      <c r="H1981" s="104">
        <v>18000</v>
      </c>
      <c r="I1981" s="105"/>
    </row>
    <row r="1982" spans="1:9">
      <c r="A1982" s="401" t="s">
        <v>734</v>
      </c>
      <c r="B1982" s="402"/>
      <c r="C1982" s="402"/>
      <c r="D1982" s="402"/>
      <c r="E1982" s="402"/>
      <c r="F1982" s="402"/>
      <c r="G1982" s="403"/>
      <c r="H1982" s="104">
        <v>49755</v>
      </c>
      <c r="I1982" s="105"/>
    </row>
    <row r="1983" spans="1:9" ht="38.4">
      <c r="A1983" s="380" t="s">
        <v>1073</v>
      </c>
      <c r="B1983" s="381"/>
      <c r="C1983" s="381"/>
      <c r="D1983" s="381"/>
      <c r="E1983" s="381"/>
      <c r="F1983" s="381"/>
      <c r="G1983" s="382"/>
      <c r="H1983" s="106">
        <v>-42279</v>
      </c>
      <c r="I1983" s="98" t="s">
        <v>1162</v>
      </c>
    </row>
    <row r="1984" spans="1:9" ht="22.05" customHeight="1">
      <c r="A1984" s="369" t="s">
        <v>737</v>
      </c>
      <c r="B1984" s="370"/>
      <c r="C1984" s="370"/>
      <c r="D1984" s="370"/>
      <c r="E1984" s="370"/>
      <c r="F1984" s="370"/>
      <c r="G1984" s="371"/>
      <c r="H1984" s="107">
        <v>1002576</v>
      </c>
      <c r="I1984" s="108" t="s">
        <v>56</v>
      </c>
    </row>
    <row r="1985" spans="1:9" ht="21.75" customHeight="1">
      <c r="A1985" s="369" t="s">
        <v>2171</v>
      </c>
      <c r="B1985" s="370"/>
      <c r="C1985" s="370"/>
      <c r="D1985" s="370"/>
      <c r="E1985" s="370"/>
      <c r="F1985" s="370"/>
      <c r="G1985" s="371"/>
      <c r="H1985" s="107">
        <v>1368516</v>
      </c>
      <c r="I1985" s="108"/>
    </row>
    <row r="1986" spans="1:9">
      <c r="A1986" s="15"/>
      <c r="B1986" s="15"/>
      <c r="C1986" s="15"/>
      <c r="D1986" s="15"/>
      <c r="E1986" s="15"/>
      <c r="F1986" s="59"/>
      <c r="G1986" s="59"/>
      <c r="H1986" s="15"/>
      <c r="I1986" s="59"/>
    </row>
    <row r="1987" spans="1:9">
      <c r="A1987" s="383" t="s">
        <v>738</v>
      </c>
      <c r="B1987" s="384"/>
      <c r="C1987" s="384"/>
      <c r="D1987" s="384"/>
      <c r="E1987" s="384"/>
      <c r="F1987" s="384"/>
      <c r="G1987" s="384"/>
      <c r="H1987" s="384"/>
      <c r="I1987" s="385"/>
    </row>
    <row r="1988" spans="1:9" ht="120" customHeight="1">
      <c r="A1988" s="386" t="s">
        <v>1370</v>
      </c>
      <c r="B1988" s="387"/>
      <c r="C1988" s="387"/>
      <c r="D1988" s="387"/>
      <c r="E1988" s="387"/>
      <c r="F1988" s="387"/>
      <c r="G1988" s="387"/>
      <c r="H1988" s="387"/>
      <c r="I1988" s="388"/>
    </row>
    <row r="1989" spans="1:9">
      <c r="A1989" s="389"/>
      <c r="B1989" s="390"/>
      <c r="C1989" s="390"/>
      <c r="D1989" s="390"/>
      <c r="E1989" s="390"/>
      <c r="F1989" s="390"/>
      <c r="G1989" s="390"/>
      <c r="H1989" s="390"/>
      <c r="I1989" s="391"/>
    </row>
    <row r="1990" spans="1:9">
      <c r="A1990" s="389"/>
      <c r="B1990" s="390"/>
      <c r="C1990" s="390"/>
      <c r="D1990" s="390"/>
      <c r="E1990" s="390"/>
      <c r="F1990" s="390"/>
      <c r="G1990" s="390"/>
      <c r="H1990" s="390"/>
      <c r="I1990" s="391"/>
    </row>
    <row r="1991" spans="1:9">
      <c r="A1991" s="389"/>
      <c r="B1991" s="390"/>
      <c r="C1991" s="390"/>
      <c r="D1991" s="390"/>
      <c r="E1991" s="390"/>
      <c r="F1991" s="390"/>
      <c r="G1991" s="390"/>
      <c r="H1991" s="390"/>
      <c r="I1991" s="391"/>
    </row>
    <row r="1992" spans="1:9">
      <c r="A1992" s="389"/>
      <c r="B1992" s="390"/>
      <c r="C1992" s="390"/>
      <c r="D1992" s="390"/>
      <c r="E1992" s="390"/>
      <c r="F1992" s="390"/>
      <c r="G1992" s="390"/>
      <c r="H1992" s="390"/>
      <c r="I1992" s="391"/>
    </row>
    <row r="1993" spans="1:9">
      <c r="A1993" s="392"/>
      <c r="B1993" s="393"/>
      <c r="C1993" s="393"/>
      <c r="D1993" s="393"/>
      <c r="E1993" s="393"/>
      <c r="F1993" s="393"/>
      <c r="G1993" s="393"/>
      <c r="H1993" s="393"/>
      <c r="I1993" s="394"/>
    </row>
    <row r="1994" spans="1:9">
      <c r="A1994" s="15"/>
      <c r="B1994" s="15"/>
      <c r="C1994" s="15"/>
      <c r="D1994" s="15"/>
      <c r="E1994" s="15"/>
      <c r="F1994" s="59"/>
      <c r="G1994" s="59"/>
      <c r="H1994" s="15"/>
      <c r="I1994" s="59"/>
    </row>
    <row r="1995" spans="1:9" ht="28.05" customHeight="1">
      <c r="A1995" s="395" t="s">
        <v>1355</v>
      </c>
      <c r="B1995" s="396"/>
      <c r="C1995" s="396"/>
      <c r="D1995" s="396"/>
      <c r="E1995" s="396"/>
      <c r="F1995" s="396"/>
      <c r="G1995" s="396"/>
      <c r="H1995" s="396"/>
      <c r="I1995" s="397"/>
    </row>
    <row r="1997" spans="1:9" ht="22.05" customHeight="1">
      <c r="A1997" s="436" t="s">
        <v>667</v>
      </c>
      <c r="B1997" s="437"/>
      <c r="C1997" s="437"/>
      <c r="D1997" s="437"/>
      <c r="E1997" s="437"/>
      <c r="F1997" s="437"/>
      <c r="G1997" s="437"/>
      <c r="H1997" s="437"/>
      <c r="I1997" s="438"/>
    </row>
    <row r="1998" spans="1:9">
      <c r="A1998" s="431" t="s">
        <v>668</v>
      </c>
      <c r="B1998" s="432"/>
      <c r="C1998" s="433" t="s">
        <v>669</v>
      </c>
      <c r="D1998" s="434"/>
      <c r="E1998" s="434"/>
      <c r="F1998" s="434"/>
      <c r="G1998" s="434"/>
      <c r="H1998" s="434"/>
      <c r="I1998" s="435"/>
    </row>
    <row r="1999" spans="1:9">
      <c r="A1999" s="58" t="s">
        <v>670</v>
      </c>
      <c r="B1999" s="422" t="s">
        <v>1371</v>
      </c>
      <c r="C1999" s="423"/>
      <c r="D1999" s="58" t="s">
        <v>672</v>
      </c>
      <c r="E1999" s="422" t="s">
        <v>1372</v>
      </c>
      <c r="F1999" s="424"/>
      <c r="G1999" s="424"/>
      <c r="H1999" s="424"/>
      <c r="I1999" s="423"/>
    </row>
    <row r="2000" spans="1:9">
      <c r="A2000" s="58" t="s">
        <v>674</v>
      </c>
      <c r="B2000" s="422" t="s">
        <v>14</v>
      </c>
      <c r="C2000" s="423"/>
      <c r="D2000" s="58" t="s">
        <v>675</v>
      </c>
      <c r="E2000" s="422" t="s">
        <v>676</v>
      </c>
      <c r="F2000" s="424"/>
      <c r="G2000" s="424"/>
      <c r="H2000" s="424"/>
      <c r="I2000" s="423"/>
    </row>
    <row r="2001" spans="1:9">
      <c r="A2001" s="58" t="s">
        <v>677</v>
      </c>
      <c r="B2001" s="422" t="s">
        <v>678</v>
      </c>
      <c r="C2001" s="423"/>
      <c r="D2001" s="58" t="s">
        <v>679</v>
      </c>
      <c r="E2001" s="422" t="s">
        <v>1329</v>
      </c>
      <c r="F2001" s="424"/>
      <c r="G2001" s="424"/>
      <c r="H2001" s="424"/>
      <c r="I2001" s="423"/>
    </row>
    <row r="2002" spans="1:9">
      <c r="A2002" s="15"/>
      <c r="B2002" s="15"/>
      <c r="C2002" s="15"/>
      <c r="D2002" s="15"/>
      <c r="E2002" s="15"/>
      <c r="F2002" s="59"/>
      <c r="G2002" s="59"/>
      <c r="H2002" s="15"/>
      <c r="I2002" s="59"/>
    </row>
    <row r="2003" spans="1:9" ht="13.95" customHeight="1">
      <c r="A2003" s="60" t="s">
        <v>681</v>
      </c>
      <c r="B2003" s="60" t="s">
        <v>114</v>
      </c>
      <c r="C2003" s="60" t="s">
        <v>56</v>
      </c>
      <c r="D2003" s="60" t="s">
        <v>682</v>
      </c>
      <c r="E2003" s="60" t="s">
        <v>683</v>
      </c>
      <c r="F2003" s="61" t="s">
        <v>817</v>
      </c>
      <c r="G2003" s="61" t="s">
        <v>818</v>
      </c>
      <c r="H2003" s="60" t="s">
        <v>686</v>
      </c>
      <c r="I2003" s="61" t="s">
        <v>687</v>
      </c>
    </row>
    <row r="2004" spans="1:9">
      <c r="A2004" s="425" t="s">
        <v>688</v>
      </c>
      <c r="B2004" s="426"/>
      <c r="C2004" s="426"/>
      <c r="D2004" s="426"/>
      <c r="E2004" s="426"/>
      <c r="F2004" s="426"/>
      <c r="G2004" s="426"/>
      <c r="H2004" s="426"/>
      <c r="I2004" s="427"/>
    </row>
    <row r="2005" spans="1:9" ht="36" customHeight="1">
      <c r="A2005" s="62">
        <v>1</v>
      </c>
      <c r="B2005" s="63" t="s">
        <v>1373</v>
      </c>
      <c r="C2005" s="62" t="s">
        <v>14</v>
      </c>
      <c r="D2005" s="109">
        <v>4</v>
      </c>
      <c r="E2005" s="65">
        <v>38500</v>
      </c>
      <c r="F2005" s="66">
        <v>0.03</v>
      </c>
      <c r="G2005" s="67">
        <v>4.12</v>
      </c>
      <c r="H2005" s="65">
        <v>158620</v>
      </c>
      <c r="I2005" s="63"/>
    </row>
    <row r="2006" spans="1:9" ht="36" customHeight="1">
      <c r="A2006" s="68">
        <v>2</v>
      </c>
      <c r="B2006" s="69" t="s">
        <v>1374</v>
      </c>
      <c r="C2006" s="68" t="s">
        <v>14</v>
      </c>
      <c r="D2006" s="110">
        <v>1</v>
      </c>
      <c r="E2006" s="71">
        <v>14500</v>
      </c>
      <c r="F2006" s="72">
        <v>0.03</v>
      </c>
      <c r="G2006" s="73">
        <v>1.03</v>
      </c>
      <c r="H2006" s="71">
        <v>14935</v>
      </c>
      <c r="I2006" s="69"/>
    </row>
    <row r="2007" spans="1:9" ht="36" customHeight="1">
      <c r="A2007" s="62">
        <v>3</v>
      </c>
      <c r="B2007" s="63" t="s">
        <v>1375</v>
      </c>
      <c r="C2007" s="62" t="s">
        <v>56</v>
      </c>
      <c r="D2007" s="109">
        <v>8</v>
      </c>
      <c r="E2007" s="65">
        <v>22000</v>
      </c>
      <c r="F2007" s="66">
        <v>0.05</v>
      </c>
      <c r="G2007" s="67">
        <v>8.4</v>
      </c>
      <c r="H2007" s="65">
        <v>184800</v>
      </c>
      <c r="I2007" s="63"/>
    </row>
    <row r="2008" spans="1:9" ht="36" customHeight="1">
      <c r="A2008" s="68">
        <v>4</v>
      </c>
      <c r="B2008" s="69" t="s">
        <v>1376</v>
      </c>
      <c r="C2008" s="68" t="s">
        <v>186</v>
      </c>
      <c r="D2008" s="110">
        <v>1</v>
      </c>
      <c r="E2008" s="71">
        <v>8500</v>
      </c>
      <c r="F2008" s="72">
        <v>0</v>
      </c>
      <c r="G2008" s="73">
        <v>1</v>
      </c>
      <c r="H2008" s="71">
        <v>8500</v>
      </c>
      <c r="I2008" s="69"/>
    </row>
    <row r="2009" spans="1:9">
      <c r="A2009" s="398" t="s">
        <v>181</v>
      </c>
      <c r="B2009" s="399"/>
      <c r="C2009" s="399"/>
      <c r="D2009" s="399"/>
      <c r="E2009" s="399"/>
      <c r="F2009" s="399"/>
      <c r="G2009" s="400"/>
      <c r="H2009" s="74">
        <v>366855</v>
      </c>
      <c r="I2009" s="75"/>
    </row>
    <row r="2010" spans="1:9">
      <c r="A2010" s="428" t="s">
        <v>694</v>
      </c>
      <c r="B2010" s="429"/>
      <c r="C2010" s="429"/>
      <c r="D2010" s="429"/>
      <c r="E2010" s="429"/>
      <c r="F2010" s="429"/>
      <c r="G2010" s="429"/>
      <c r="H2010" s="429"/>
      <c r="I2010" s="430"/>
    </row>
    <row r="2011" spans="1:9">
      <c r="A2011" s="76" t="s">
        <v>681</v>
      </c>
      <c r="B2011" s="76" t="s">
        <v>695</v>
      </c>
      <c r="C2011" s="76" t="s">
        <v>696</v>
      </c>
      <c r="D2011" s="76" t="s">
        <v>826</v>
      </c>
      <c r="E2011" s="76" t="s">
        <v>827</v>
      </c>
      <c r="F2011" s="77" t="s">
        <v>828</v>
      </c>
      <c r="G2011" s="77" t="s">
        <v>700</v>
      </c>
      <c r="H2011" s="76" t="s">
        <v>686</v>
      </c>
      <c r="I2011" s="77" t="s">
        <v>829</v>
      </c>
    </row>
    <row r="2012" spans="1:9" ht="28.05" customHeight="1">
      <c r="A2012" s="78">
        <v>1</v>
      </c>
      <c r="B2012" s="79" t="s">
        <v>1377</v>
      </c>
      <c r="C2012" s="80"/>
      <c r="D2012" s="81" t="s">
        <v>1153</v>
      </c>
      <c r="E2012" s="82">
        <v>160000</v>
      </c>
      <c r="F2012" s="83">
        <v>20000</v>
      </c>
      <c r="G2012" s="114">
        <v>0.32</v>
      </c>
      <c r="H2012" s="82">
        <v>6400</v>
      </c>
      <c r="I2012" s="85" t="s">
        <v>1344</v>
      </c>
    </row>
    <row r="2013" spans="1:9" ht="28.05" customHeight="1">
      <c r="A2013" s="68">
        <v>2</v>
      </c>
      <c r="B2013" s="69" t="s">
        <v>1378</v>
      </c>
      <c r="C2013" s="86"/>
      <c r="D2013" s="87" t="s">
        <v>1153</v>
      </c>
      <c r="E2013" s="71">
        <v>110000</v>
      </c>
      <c r="F2013" s="88">
        <v>13750</v>
      </c>
      <c r="G2013" s="73">
        <v>0.32</v>
      </c>
      <c r="H2013" s="71">
        <v>4400</v>
      </c>
      <c r="I2013" s="90" t="s">
        <v>1344</v>
      </c>
    </row>
    <row r="2014" spans="1:9">
      <c r="A2014" s="398" t="s">
        <v>182</v>
      </c>
      <c r="B2014" s="399"/>
      <c r="C2014" s="399"/>
      <c r="D2014" s="399"/>
      <c r="E2014" s="399"/>
      <c r="F2014" s="399"/>
      <c r="G2014" s="400"/>
      <c r="H2014" s="74">
        <v>10800</v>
      </c>
      <c r="I2014" s="75"/>
    </row>
    <row r="2015" spans="1:9">
      <c r="A2015" s="416" t="s">
        <v>707</v>
      </c>
      <c r="B2015" s="417"/>
      <c r="C2015" s="417"/>
      <c r="D2015" s="417"/>
      <c r="E2015" s="417"/>
      <c r="F2015" s="417"/>
      <c r="G2015" s="417"/>
      <c r="H2015" s="417"/>
      <c r="I2015" s="418"/>
    </row>
    <row r="2016" spans="1:9">
      <c r="A2016" s="91" t="s">
        <v>681</v>
      </c>
      <c r="B2016" s="91" t="s">
        <v>183</v>
      </c>
      <c r="C2016" s="91" t="s">
        <v>696</v>
      </c>
      <c r="D2016" s="91" t="s">
        <v>700</v>
      </c>
      <c r="E2016" s="91" t="s">
        <v>709</v>
      </c>
      <c r="F2016" s="92" t="s">
        <v>696</v>
      </c>
      <c r="G2016" s="92" t="s">
        <v>696</v>
      </c>
      <c r="H2016" s="91" t="s">
        <v>686</v>
      </c>
      <c r="I2016" s="92" t="s">
        <v>829</v>
      </c>
    </row>
    <row r="2017" spans="1:9" ht="24" customHeight="1">
      <c r="A2017" s="93">
        <v>1</v>
      </c>
      <c r="B2017" s="94" t="s">
        <v>1379</v>
      </c>
      <c r="C2017" s="95"/>
      <c r="D2017" s="113">
        <v>0.32</v>
      </c>
      <c r="E2017" s="97">
        <v>15000</v>
      </c>
      <c r="F2017" s="94"/>
      <c r="G2017" s="94"/>
      <c r="H2017" s="97">
        <v>4800</v>
      </c>
      <c r="I2017" s="98" t="s">
        <v>835</v>
      </c>
    </row>
    <row r="2018" spans="1:9" ht="24" customHeight="1">
      <c r="A2018" s="68">
        <v>2</v>
      </c>
      <c r="B2018" s="69" t="s">
        <v>1380</v>
      </c>
      <c r="C2018" s="86"/>
      <c r="D2018" s="110">
        <v>0.32</v>
      </c>
      <c r="E2018" s="71">
        <v>5000</v>
      </c>
      <c r="F2018" s="69"/>
      <c r="G2018" s="69"/>
      <c r="H2018" s="71">
        <v>1600</v>
      </c>
      <c r="I2018" s="90" t="s">
        <v>835</v>
      </c>
    </row>
    <row r="2019" spans="1:9" ht="24" customHeight="1">
      <c r="A2019" s="93">
        <v>3</v>
      </c>
      <c r="B2019" s="94" t="s">
        <v>1367</v>
      </c>
      <c r="C2019" s="95"/>
      <c r="D2019" s="113">
        <v>0.32</v>
      </c>
      <c r="E2019" s="97">
        <v>5000</v>
      </c>
      <c r="F2019" s="94"/>
      <c r="G2019" s="94"/>
      <c r="H2019" s="97">
        <v>1600</v>
      </c>
      <c r="I2019" s="98" t="s">
        <v>835</v>
      </c>
    </row>
    <row r="2020" spans="1:9">
      <c r="A2020" s="398" t="s">
        <v>714</v>
      </c>
      <c r="B2020" s="399"/>
      <c r="C2020" s="399"/>
      <c r="D2020" s="399"/>
      <c r="E2020" s="399"/>
      <c r="F2020" s="399"/>
      <c r="G2020" s="400"/>
      <c r="H2020" s="74">
        <v>8000</v>
      </c>
      <c r="I2020" s="75"/>
    </row>
    <row r="2021" spans="1:9">
      <c r="A2021" s="419" t="s">
        <v>715</v>
      </c>
      <c r="B2021" s="420"/>
      <c r="C2021" s="420"/>
      <c r="D2021" s="420"/>
      <c r="E2021" s="420"/>
      <c r="F2021" s="420"/>
      <c r="G2021" s="420"/>
      <c r="H2021" s="420"/>
      <c r="I2021" s="421"/>
    </row>
    <row r="2022" spans="1:9" ht="22.05" customHeight="1">
      <c r="A2022" s="100"/>
      <c r="B2022" s="404" t="s">
        <v>1246</v>
      </c>
      <c r="C2022" s="405"/>
      <c r="D2022" s="406"/>
      <c r="E2022" s="407" t="s">
        <v>1381</v>
      </c>
      <c r="F2022" s="408"/>
      <c r="G2022" s="408"/>
      <c r="H2022" s="408"/>
      <c r="I2022" s="409"/>
    </row>
    <row r="2023" spans="1:9" ht="22.05" customHeight="1">
      <c r="A2023" s="100"/>
      <c r="B2023" s="404" t="s">
        <v>1248</v>
      </c>
      <c r="C2023" s="405"/>
      <c r="D2023" s="406"/>
      <c r="E2023" s="407" t="s">
        <v>719</v>
      </c>
      <c r="F2023" s="408"/>
      <c r="G2023" s="408"/>
      <c r="H2023" s="408"/>
      <c r="I2023" s="409"/>
    </row>
    <row r="2024" spans="1:9" ht="22.05" customHeight="1">
      <c r="A2024" s="100"/>
      <c r="B2024" s="404" t="s">
        <v>185</v>
      </c>
      <c r="C2024" s="405"/>
      <c r="D2024" s="406"/>
      <c r="E2024" s="407" t="s">
        <v>919</v>
      </c>
      <c r="F2024" s="408"/>
      <c r="G2024" s="408"/>
      <c r="H2024" s="408"/>
      <c r="I2024" s="409"/>
    </row>
    <row r="2025" spans="1:9" ht="22.05" customHeight="1">
      <c r="A2025" s="100"/>
      <c r="B2025" s="404" t="s">
        <v>1250</v>
      </c>
      <c r="C2025" s="405"/>
      <c r="D2025" s="406"/>
      <c r="E2025" s="407" t="s">
        <v>1382</v>
      </c>
      <c r="F2025" s="408"/>
      <c r="G2025" s="408"/>
      <c r="H2025" s="408"/>
      <c r="I2025" s="409"/>
    </row>
    <row r="2026" spans="1:9" ht="22.05" customHeight="1">
      <c r="A2026" s="100"/>
      <c r="B2026" s="404" t="s">
        <v>1252</v>
      </c>
      <c r="C2026" s="405"/>
      <c r="D2026" s="406"/>
      <c r="E2026" s="407" t="s">
        <v>1383</v>
      </c>
      <c r="F2026" s="408"/>
      <c r="G2026" s="408"/>
      <c r="H2026" s="408"/>
      <c r="I2026" s="409"/>
    </row>
    <row r="2027" spans="1:9" ht="22.05" customHeight="1">
      <c r="A2027" s="100"/>
      <c r="B2027" s="404" t="s">
        <v>935</v>
      </c>
      <c r="C2027" s="405"/>
      <c r="D2027" s="406"/>
      <c r="E2027" s="407" t="s">
        <v>1253</v>
      </c>
      <c r="F2027" s="408"/>
      <c r="G2027" s="408"/>
      <c r="H2027" s="408"/>
      <c r="I2027" s="409"/>
    </row>
    <row r="2028" spans="1:9">
      <c r="A2028" s="398" t="s">
        <v>728</v>
      </c>
      <c r="B2028" s="399"/>
      <c r="C2028" s="399"/>
      <c r="D2028" s="399"/>
      <c r="E2028" s="399"/>
      <c r="F2028" s="399"/>
      <c r="G2028" s="400"/>
      <c r="H2028" s="74">
        <v>3200</v>
      </c>
      <c r="I2028" s="75"/>
    </row>
    <row r="2029" spans="1:9">
      <c r="A2029" s="410" t="s">
        <v>729</v>
      </c>
      <c r="B2029" s="411"/>
      <c r="C2029" s="411"/>
      <c r="D2029" s="411"/>
      <c r="E2029" s="411"/>
      <c r="F2029" s="411"/>
      <c r="G2029" s="411"/>
      <c r="H2029" s="411"/>
      <c r="I2029" s="412"/>
    </row>
    <row r="2030" spans="1:9" ht="19.95" customHeight="1">
      <c r="A2030" s="413" t="s">
        <v>730</v>
      </c>
      <c r="B2030" s="414"/>
      <c r="C2030" s="414"/>
      <c r="D2030" s="414"/>
      <c r="E2030" s="414"/>
      <c r="F2030" s="415"/>
      <c r="G2030" s="101" t="s">
        <v>731</v>
      </c>
      <c r="H2030" s="102">
        <v>11665.65</v>
      </c>
      <c r="I2030" s="103"/>
    </row>
    <row r="2031" spans="1:9" ht="19.95" customHeight="1">
      <c r="A2031" s="413" t="s">
        <v>732</v>
      </c>
      <c r="B2031" s="414"/>
      <c r="C2031" s="414"/>
      <c r="D2031" s="414"/>
      <c r="E2031" s="414"/>
      <c r="F2031" s="415"/>
      <c r="G2031" s="101" t="s">
        <v>733</v>
      </c>
      <c r="H2031" s="102">
        <v>7777.1</v>
      </c>
      <c r="I2031" s="103"/>
    </row>
    <row r="2032" spans="1:9">
      <c r="A2032" s="398" t="s">
        <v>734</v>
      </c>
      <c r="B2032" s="399"/>
      <c r="C2032" s="399"/>
      <c r="D2032" s="399"/>
      <c r="E2032" s="399"/>
      <c r="F2032" s="399"/>
      <c r="G2032" s="400"/>
      <c r="H2032" s="74">
        <v>19442.75</v>
      </c>
      <c r="I2032" s="75"/>
    </row>
    <row r="2033" spans="1:9">
      <c r="A2033" s="15"/>
      <c r="B2033" s="15"/>
      <c r="C2033" s="15"/>
      <c r="D2033" s="15"/>
      <c r="E2033" s="15"/>
      <c r="F2033" s="59"/>
      <c r="G2033" s="59"/>
      <c r="H2033" s="15"/>
      <c r="I2033" s="59"/>
    </row>
    <row r="2034" spans="1:9">
      <c r="A2034" s="401" t="s">
        <v>181</v>
      </c>
      <c r="B2034" s="402"/>
      <c r="C2034" s="402"/>
      <c r="D2034" s="402"/>
      <c r="E2034" s="402"/>
      <c r="F2034" s="402"/>
      <c r="G2034" s="403"/>
      <c r="H2034" s="104">
        <v>366855</v>
      </c>
      <c r="I2034" s="105"/>
    </row>
    <row r="2035" spans="1:9">
      <c r="A2035" s="401" t="s">
        <v>182</v>
      </c>
      <c r="B2035" s="402"/>
      <c r="C2035" s="402"/>
      <c r="D2035" s="402"/>
      <c r="E2035" s="402"/>
      <c r="F2035" s="402"/>
      <c r="G2035" s="403"/>
      <c r="H2035" s="104">
        <v>10800</v>
      </c>
      <c r="I2035" s="105"/>
    </row>
    <row r="2036" spans="1:9">
      <c r="A2036" s="401" t="s">
        <v>714</v>
      </c>
      <c r="B2036" s="402"/>
      <c r="C2036" s="402"/>
      <c r="D2036" s="402"/>
      <c r="E2036" s="402"/>
      <c r="F2036" s="402"/>
      <c r="G2036" s="403"/>
      <c r="H2036" s="104">
        <v>8000</v>
      </c>
      <c r="I2036" s="105"/>
    </row>
    <row r="2037" spans="1:9">
      <c r="A2037" s="401" t="s">
        <v>728</v>
      </c>
      <c r="B2037" s="402"/>
      <c r="C2037" s="402"/>
      <c r="D2037" s="402"/>
      <c r="E2037" s="402"/>
      <c r="F2037" s="402"/>
      <c r="G2037" s="403"/>
      <c r="H2037" s="104">
        <v>3200</v>
      </c>
      <c r="I2037" s="105"/>
    </row>
    <row r="2038" spans="1:9">
      <c r="A2038" s="401" t="s">
        <v>734</v>
      </c>
      <c r="B2038" s="402"/>
      <c r="C2038" s="402"/>
      <c r="D2038" s="402"/>
      <c r="E2038" s="402"/>
      <c r="F2038" s="402"/>
      <c r="G2038" s="403"/>
      <c r="H2038" s="104">
        <v>19442.75</v>
      </c>
      <c r="I2038" s="105"/>
    </row>
    <row r="2039" spans="1:9" ht="38.4">
      <c r="A2039" s="380" t="s">
        <v>1073</v>
      </c>
      <c r="B2039" s="381"/>
      <c r="C2039" s="381"/>
      <c r="D2039" s="381"/>
      <c r="E2039" s="381"/>
      <c r="F2039" s="381"/>
      <c r="G2039" s="382"/>
      <c r="H2039" s="106">
        <v>-188839.75</v>
      </c>
      <c r="I2039" s="98" t="s">
        <v>1162</v>
      </c>
    </row>
    <row r="2040" spans="1:9" ht="22.05" customHeight="1">
      <c r="A2040" s="369" t="s">
        <v>737</v>
      </c>
      <c r="B2040" s="370"/>
      <c r="C2040" s="370"/>
      <c r="D2040" s="370"/>
      <c r="E2040" s="370"/>
      <c r="F2040" s="370"/>
      <c r="G2040" s="371"/>
      <c r="H2040" s="107">
        <v>219458</v>
      </c>
      <c r="I2040" s="108" t="s">
        <v>14</v>
      </c>
    </row>
    <row r="2041" spans="1:9" ht="21.75" customHeight="1">
      <c r="A2041" s="369" t="s">
        <v>2171</v>
      </c>
      <c r="B2041" s="370"/>
      <c r="C2041" s="370"/>
      <c r="D2041" s="370"/>
      <c r="E2041" s="370"/>
      <c r="F2041" s="370"/>
      <c r="G2041" s="371"/>
      <c r="H2041" s="107">
        <v>299560</v>
      </c>
      <c r="I2041" s="108"/>
    </row>
    <row r="2042" spans="1:9">
      <c r="A2042" s="15"/>
      <c r="B2042" s="15"/>
      <c r="C2042" s="15"/>
      <c r="D2042" s="15"/>
      <c r="E2042" s="15"/>
      <c r="F2042" s="59"/>
      <c r="G2042" s="59"/>
      <c r="H2042" s="15"/>
      <c r="I2042" s="59"/>
    </row>
    <row r="2043" spans="1:9">
      <c r="A2043" s="383" t="s">
        <v>738</v>
      </c>
      <c r="B2043" s="384"/>
      <c r="C2043" s="384"/>
      <c r="D2043" s="384"/>
      <c r="E2043" s="384"/>
      <c r="F2043" s="384"/>
      <c r="G2043" s="384"/>
      <c r="H2043" s="384"/>
      <c r="I2043" s="385"/>
    </row>
    <row r="2044" spans="1:9" ht="120" customHeight="1">
      <c r="A2044" s="386" t="s">
        <v>1384</v>
      </c>
      <c r="B2044" s="387"/>
      <c r="C2044" s="387"/>
      <c r="D2044" s="387"/>
      <c r="E2044" s="387"/>
      <c r="F2044" s="387"/>
      <c r="G2044" s="387"/>
      <c r="H2044" s="387"/>
      <c r="I2044" s="388"/>
    </row>
    <row r="2045" spans="1:9">
      <c r="A2045" s="389"/>
      <c r="B2045" s="390"/>
      <c r="C2045" s="390"/>
      <c r="D2045" s="390"/>
      <c r="E2045" s="390"/>
      <c r="F2045" s="390"/>
      <c r="G2045" s="390"/>
      <c r="H2045" s="390"/>
      <c r="I2045" s="391"/>
    </row>
    <row r="2046" spans="1:9">
      <c r="A2046" s="389"/>
      <c r="B2046" s="390"/>
      <c r="C2046" s="390"/>
      <c r="D2046" s="390"/>
      <c r="E2046" s="390"/>
      <c r="F2046" s="390"/>
      <c r="G2046" s="390"/>
      <c r="H2046" s="390"/>
      <c r="I2046" s="391"/>
    </row>
    <row r="2047" spans="1:9">
      <c r="A2047" s="389"/>
      <c r="B2047" s="390"/>
      <c r="C2047" s="390"/>
      <c r="D2047" s="390"/>
      <c r="E2047" s="390"/>
      <c r="F2047" s="390"/>
      <c r="G2047" s="390"/>
      <c r="H2047" s="390"/>
      <c r="I2047" s="391"/>
    </row>
    <row r="2048" spans="1:9">
      <c r="A2048" s="389"/>
      <c r="B2048" s="390"/>
      <c r="C2048" s="390"/>
      <c r="D2048" s="390"/>
      <c r="E2048" s="390"/>
      <c r="F2048" s="390"/>
      <c r="G2048" s="390"/>
      <c r="H2048" s="390"/>
      <c r="I2048" s="391"/>
    </row>
    <row r="2049" spans="1:9">
      <c r="A2049" s="392"/>
      <c r="B2049" s="393"/>
      <c r="C2049" s="393"/>
      <c r="D2049" s="393"/>
      <c r="E2049" s="393"/>
      <c r="F2049" s="393"/>
      <c r="G2049" s="393"/>
      <c r="H2049" s="393"/>
      <c r="I2049" s="394"/>
    </row>
    <row r="2050" spans="1:9">
      <c r="A2050" s="15"/>
      <c r="B2050" s="15"/>
      <c r="C2050" s="15"/>
      <c r="D2050" s="15"/>
      <c r="E2050" s="15"/>
      <c r="F2050" s="59"/>
      <c r="G2050" s="59"/>
      <c r="H2050" s="15"/>
      <c r="I2050" s="59"/>
    </row>
    <row r="2051" spans="1:9" ht="28.05" customHeight="1">
      <c r="A2051" s="395" t="s">
        <v>1355</v>
      </c>
      <c r="B2051" s="396"/>
      <c r="C2051" s="396"/>
      <c r="D2051" s="396"/>
      <c r="E2051" s="396"/>
      <c r="F2051" s="396"/>
      <c r="G2051" s="396"/>
      <c r="H2051" s="396"/>
      <c r="I2051" s="397"/>
    </row>
    <row r="2054" spans="1:9" ht="22.05" customHeight="1">
      <c r="A2054" s="436" t="s">
        <v>667</v>
      </c>
      <c r="B2054" s="437"/>
      <c r="C2054" s="437"/>
      <c r="D2054" s="437"/>
      <c r="E2054" s="437"/>
      <c r="F2054" s="437"/>
      <c r="G2054" s="437"/>
      <c r="H2054" s="437"/>
      <c r="I2054" s="438"/>
    </row>
    <row r="2055" spans="1:9">
      <c r="A2055" s="431" t="s">
        <v>668</v>
      </c>
      <c r="B2055" s="432"/>
      <c r="C2055" s="433" t="s">
        <v>669</v>
      </c>
      <c r="D2055" s="434"/>
      <c r="E2055" s="434"/>
      <c r="F2055" s="434"/>
      <c r="G2055" s="434"/>
      <c r="H2055" s="434"/>
      <c r="I2055" s="435"/>
    </row>
    <row r="2056" spans="1:9">
      <c r="A2056" s="58" t="s">
        <v>670</v>
      </c>
      <c r="B2056" s="422" t="s">
        <v>1385</v>
      </c>
      <c r="C2056" s="423"/>
      <c r="D2056" s="58" t="s">
        <v>672</v>
      </c>
      <c r="E2056" s="422" t="s">
        <v>1386</v>
      </c>
      <c r="F2056" s="424"/>
      <c r="G2056" s="424"/>
      <c r="H2056" s="424"/>
      <c r="I2056" s="423"/>
    </row>
    <row r="2057" spans="1:9">
      <c r="A2057" s="58" t="s">
        <v>674</v>
      </c>
      <c r="B2057" s="422" t="s">
        <v>14</v>
      </c>
      <c r="C2057" s="423"/>
      <c r="D2057" s="58" t="s">
        <v>675</v>
      </c>
      <c r="E2057" s="422" t="s">
        <v>676</v>
      </c>
      <c r="F2057" s="424"/>
      <c r="G2057" s="424"/>
      <c r="H2057" s="424"/>
      <c r="I2057" s="423"/>
    </row>
    <row r="2058" spans="1:9">
      <c r="A2058" s="58" t="s">
        <v>677</v>
      </c>
      <c r="B2058" s="422" t="s">
        <v>678</v>
      </c>
      <c r="C2058" s="423"/>
      <c r="D2058" s="58" t="s">
        <v>679</v>
      </c>
      <c r="E2058" s="422" t="s">
        <v>1329</v>
      </c>
      <c r="F2058" s="424"/>
      <c r="G2058" s="424"/>
      <c r="H2058" s="424"/>
      <c r="I2058" s="423"/>
    </row>
    <row r="2059" spans="1:9">
      <c r="A2059" s="15"/>
      <c r="B2059" s="15"/>
      <c r="C2059" s="15"/>
      <c r="D2059" s="15"/>
      <c r="E2059" s="15"/>
      <c r="F2059" s="59"/>
      <c r="G2059" s="59"/>
      <c r="H2059" s="15"/>
      <c r="I2059" s="59"/>
    </row>
    <row r="2060" spans="1:9" ht="13.95" customHeight="1">
      <c r="A2060" s="60" t="s">
        <v>681</v>
      </c>
      <c r="B2060" s="60" t="s">
        <v>114</v>
      </c>
      <c r="C2060" s="60" t="s">
        <v>56</v>
      </c>
      <c r="D2060" s="60" t="s">
        <v>682</v>
      </c>
      <c r="E2060" s="60" t="s">
        <v>683</v>
      </c>
      <c r="F2060" s="61" t="s">
        <v>817</v>
      </c>
      <c r="G2060" s="61" t="s">
        <v>818</v>
      </c>
      <c r="H2060" s="60" t="s">
        <v>686</v>
      </c>
      <c r="I2060" s="61" t="s">
        <v>687</v>
      </c>
    </row>
    <row r="2061" spans="1:9">
      <c r="A2061" s="425" t="s">
        <v>688</v>
      </c>
      <c r="B2061" s="426"/>
      <c r="C2061" s="426"/>
      <c r="D2061" s="426"/>
      <c r="E2061" s="426"/>
      <c r="F2061" s="426"/>
      <c r="G2061" s="426"/>
      <c r="H2061" s="426"/>
      <c r="I2061" s="427"/>
    </row>
    <row r="2062" spans="1:9" ht="36" customHeight="1">
      <c r="A2062" s="62">
        <v>1</v>
      </c>
      <c r="B2062" s="63" t="s">
        <v>1387</v>
      </c>
      <c r="C2062" s="62" t="s">
        <v>14</v>
      </c>
      <c r="D2062" s="109">
        <v>3</v>
      </c>
      <c r="E2062" s="65">
        <v>14800</v>
      </c>
      <c r="F2062" s="66">
        <v>0.03</v>
      </c>
      <c r="G2062" s="67">
        <v>3.09</v>
      </c>
      <c r="H2062" s="65">
        <v>45732</v>
      </c>
      <c r="I2062" s="63"/>
    </row>
    <row r="2063" spans="1:9" ht="36" customHeight="1">
      <c r="A2063" s="68">
        <v>2</v>
      </c>
      <c r="B2063" s="69" t="s">
        <v>1388</v>
      </c>
      <c r="C2063" s="68" t="s">
        <v>14</v>
      </c>
      <c r="D2063" s="110">
        <v>1</v>
      </c>
      <c r="E2063" s="71">
        <v>14800</v>
      </c>
      <c r="F2063" s="72">
        <v>0.03</v>
      </c>
      <c r="G2063" s="73">
        <v>1.03</v>
      </c>
      <c r="H2063" s="71">
        <v>15244</v>
      </c>
      <c r="I2063" s="69"/>
    </row>
    <row r="2064" spans="1:9" ht="36" customHeight="1">
      <c r="A2064" s="62">
        <v>3</v>
      </c>
      <c r="B2064" s="63" t="s">
        <v>1389</v>
      </c>
      <c r="C2064" s="62" t="s">
        <v>56</v>
      </c>
      <c r="D2064" s="109">
        <v>8</v>
      </c>
      <c r="E2064" s="65">
        <v>3800</v>
      </c>
      <c r="F2064" s="66">
        <v>0.05</v>
      </c>
      <c r="G2064" s="67">
        <v>8.4</v>
      </c>
      <c r="H2064" s="65">
        <v>31920</v>
      </c>
      <c r="I2064" s="63"/>
    </row>
    <row r="2065" spans="1:9" ht="36" customHeight="1">
      <c r="A2065" s="68">
        <v>4</v>
      </c>
      <c r="B2065" s="69" t="s">
        <v>1390</v>
      </c>
      <c r="C2065" s="68" t="s">
        <v>186</v>
      </c>
      <c r="D2065" s="110">
        <v>1</v>
      </c>
      <c r="E2065" s="71">
        <v>5500</v>
      </c>
      <c r="F2065" s="72">
        <v>0</v>
      </c>
      <c r="G2065" s="73">
        <v>1</v>
      </c>
      <c r="H2065" s="71">
        <v>5500</v>
      </c>
      <c r="I2065" s="69"/>
    </row>
    <row r="2066" spans="1:9">
      <c r="A2066" s="398" t="s">
        <v>181</v>
      </c>
      <c r="B2066" s="399"/>
      <c r="C2066" s="399"/>
      <c r="D2066" s="399"/>
      <c r="E2066" s="399"/>
      <c r="F2066" s="399"/>
      <c r="G2066" s="400"/>
      <c r="H2066" s="74">
        <v>98396</v>
      </c>
      <c r="I2066" s="75"/>
    </row>
    <row r="2067" spans="1:9">
      <c r="A2067" s="428" t="s">
        <v>694</v>
      </c>
      <c r="B2067" s="429"/>
      <c r="C2067" s="429"/>
      <c r="D2067" s="429"/>
      <c r="E2067" s="429"/>
      <c r="F2067" s="429"/>
      <c r="G2067" s="429"/>
      <c r="H2067" s="429"/>
      <c r="I2067" s="430"/>
    </row>
    <row r="2068" spans="1:9">
      <c r="A2068" s="76" t="s">
        <v>681</v>
      </c>
      <c r="B2068" s="76" t="s">
        <v>695</v>
      </c>
      <c r="C2068" s="76" t="s">
        <v>696</v>
      </c>
      <c r="D2068" s="76" t="s">
        <v>826</v>
      </c>
      <c r="E2068" s="76" t="s">
        <v>827</v>
      </c>
      <c r="F2068" s="77" t="s">
        <v>828</v>
      </c>
      <c r="G2068" s="77" t="s">
        <v>700</v>
      </c>
      <c r="H2068" s="76" t="s">
        <v>686</v>
      </c>
      <c r="I2068" s="77" t="s">
        <v>829</v>
      </c>
    </row>
    <row r="2069" spans="1:9" ht="28.05" customHeight="1">
      <c r="A2069" s="78">
        <v>1</v>
      </c>
      <c r="B2069" s="79" t="s">
        <v>1391</v>
      </c>
      <c r="C2069" s="80"/>
      <c r="D2069" s="81" t="s">
        <v>913</v>
      </c>
      <c r="E2069" s="82">
        <v>160000</v>
      </c>
      <c r="F2069" s="83">
        <v>20000</v>
      </c>
      <c r="G2069" s="114">
        <v>0.2</v>
      </c>
      <c r="H2069" s="82">
        <v>4000</v>
      </c>
      <c r="I2069" s="85" t="s">
        <v>1344</v>
      </c>
    </row>
    <row r="2070" spans="1:9" ht="28.05" customHeight="1">
      <c r="A2070" s="68">
        <v>2</v>
      </c>
      <c r="B2070" s="69" t="s">
        <v>1364</v>
      </c>
      <c r="C2070" s="86"/>
      <c r="D2070" s="87" t="s">
        <v>913</v>
      </c>
      <c r="E2070" s="71">
        <v>110000</v>
      </c>
      <c r="F2070" s="88">
        <v>13750</v>
      </c>
      <c r="G2070" s="73">
        <v>0.2</v>
      </c>
      <c r="H2070" s="71">
        <v>2750</v>
      </c>
      <c r="I2070" s="90" t="s">
        <v>1344</v>
      </c>
    </row>
    <row r="2071" spans="1:9">
      <c r="A2071" s="398" t="s">
        <v>182</v>
      </c>
      <c r="B2071" s="399"/>
      <c r="C2071" s="399"/>
      <c r="D2071" s="399"/>
      <c r="E2071" s="399"/>
      <c r="F2071" s="399"/>
      <c r="G2071" s="400"/>
      <c r="H2071" s="74">
        <v>6750</v>
      </c>
      <c r="I2071" s="75"/>
    </row>
    <row r="2072" spans="1:9">
      <c r="A2072" s="416" t="s">
        <v>707</v>
      </c>
      <c r="B2072" s="417"/>
      <c r="C2072" s="417"/>
      <c r="D2072" s="417"/>
      <c r="E2072" s="417"/>
      <c r="F2072" s="417"/>
      <c r="G2072" s="417"/>
      <c r="H2072" s="417"/>
      <c r="I2072" s="418"/>
    </row>
    <row r="2073" spans="1:9">
      <c r="A2073" s="91" t="s">
        <v>681</v>
      </c>
      <c r="B2073" s="91" t="s">
        <v>183</v>
      </c>
      <c r="C2073" s="91" t="s">
        <v>696</v>
      </c>
      <c r="D2073" s="91" t="s">
        <v>700</v>
      </c>
      <c r="E2073" s="91" t="s">
        <v>709</v>
      </c>
      <c r="F2073" s="92" t="s">
        <v>696</v>
      </c>
      <c r="G2073" s="92" t="s">
        <v>696</v>
      </c>
      <c r="H2073" s="91" t="s">
        <v>686</v>
      </c>
      <c r="I2073" s="92" t="s">
        <v>829</v>
      </c>
    </row>
    <row r="2074" spans="1:9" ht="24" customHeight="1">
      <c r="A2074" s="93">
        <v>1</v>
      </c>
      <c r="B2074" s="94" t="s">
        <v>1392</v>
      </c>
      <c r="C2074" s="95"/>
      <c r="D2074" s="113">
        <v>0.2</v>
      </c>
      <c r="E2074" s="97">
        <v>15000</v>
      </c>
      <c r="F2074" s="94"/>
      <c r="G2074" s="94"/>
      <c r="H2074" s="97">
        <v>3000</v>
      </c>
      <c r="I2074" s="98" t="s">
        <v>835</v>
      </c>
    </row>
    <row r="2075" spans="1:9" ht="24" customHeight="1">
      <c r="A2075" s="68">
        <v>2</v>
      </c>
      <c r="B2075" s="69" t="s">
        <v>1367</v>
      </c>
      <c r="C2075" s="86"/>
      <c r="D2075" s="110">
        <v>0.2</v>
      </c>
      <c r="E2075" s="71">
        <v>5000</v>
      </c>
      <c r="F2075" s="69"/>
      <c r="G2075" s="69"/>
      <c r="H2075" s="71">
        <v>1000</v>
      </c>
      <c r="I2075" s="90" t="s">
        <v>835</v>
      </c>
    </row>
    <row r="2076" spans="1:9">
      <c r="A2076" s="398" t="s">
        <v>714</v>
      </c>
      <c r="B2076" s="399"/>
      <c r="C2076" s="399"/>
      <c r="D2076" s="399"/>
      <c r="E2076" s="399"/>
      <c r="F2076" s="399"/>
      <c r="G2076" s="400"/>
      <c r="H2076" s="74">
        <v>4000</v>
      </c>
      <c r="I2076" s="75"/>
    </row>
    <row r="2077" spans="1:9">
      <c r="A2077" s="419" t="s">
        <v>715</v>
      </c>
      <c r="B2077" s="420"/>
      <c r="C2077" s="420"/>
      <c r="D2077" s="420"/>
      <c r="E2077" s="420"/>
      <c r="F2077" s="420"/>
      <c r="G2077" s="420"/>
      <c r="H2077" s="420"/>
      <c r="I2077" s="421"/>
    </row>
    <row r="2078" spans="1:9" ht="22.05" customHeight="1">
      <c r="A2078" s="100"/>
      <c r="B2078" s="404" t="s">
        <v>1246</v>
      </c>
      <c r="C2078" s="405"/>
      <c r="D2078" s="406"/>
      <c r="E2078" s="407" t="s">
        <v>1393</v>
      </c>
      <c r="F2078" s="408"/>
      <c r="G2078" s="408"/>
      <c r="H2078" s="408"/>
      <c r="I2078" s="409"/>
    </row>
    <row r="2079" spans="1:9" ht="22.05" customHeight="1">
      <c r="A2079" s="100"/>
      <c r="B2079" s="404" t="s">
        <v>1248</v>
      </c>
      <c r="C2079" s="405"/>
      <c r="D2079" s="406"/>
      <c r="E2079" s="407" t="s">
        <v>719</v>
      </c>
      <c r="F2079" s="408"/>
      <c r="G2079" s="408"/>
      <c r="H2079" s="408"/>
      <c r="I2079" s="409"/>
    </row>
    <row r="2080" spans="1:9" ht="22.05" customHeight="1">
      <c r="A2080" s="100"/>
      <c r="B2080" s="404" t="s">
        <v>185</v>
      </c>
      <c r="C2080" s="405"/>
      <c r="D2080" s="406"/>
      <c r="E2080" s="407" t="s">
        <v>1012</v>
      </c>
      <c r="F2080" s="408"/>
      <c r="G2080" s="408"/>
      <c r="H2080" s="408"/>
      <c r="I2080" s="409"/>
    </row>
    <row r="2081" spans="1:9" ht="22.05" customHeight="1">
      <c r="A2081" s="100"/>
      <c r="B2081" s="404" t="s">
        <v>1250</v>
      </c>
      <c r="C2081" s="405"/>
      <c r="D2081" s="406"/>
      <c r="E2081" s="407" t="s">
        <v>1394</v>
      </c>
      <c r="F2081" s="408"/>
      <c r="G2081" s="408"/>
      <c r="H2081" s="408"/>
      <c r="I2081" s="409"/>
    </row>
    <row r="2082" spans="1:9" ht="22.05" customHeight="1">
      <c r="A2082" s="100"/>
      <c r="B2082" s="404" t="s">
        <v>1252</v>
      </c>
      <c r="C2082" s="405"/>
      <c r="D2082" s="406"/>
      <c r="E2082" s="407" t="s">
        <v>1395</v>
      </c>
      <c r="F2082" s="408"/>
      <c r="G2082" s="408"/>
      <c r="H2082" s="408"/>
      <c r="I2082" s="409"/>
    </row>
    <row r="2083" spans="1:9" ht="22.05" customHeight="1">
      <c r="A2083" s="100"/>
      <c r="B2083" s="404" t="s">
        <v>935</v>
      </c>
      <c r="C2083" s="405"/>
      <c r="D2083" s="406"/>
      <c r="E2083" s="407" t="s">
        <v>1253</v>
      </c>
      <c r="F2083" s="408"/>
      <c r="G2083" s="408"/>
      <c r="H2083" s="408"/>
      <c r="I2083" s="409"/>
    </row>
    <row r="2084" spans="1:9">
      <c r="A2084" s="398" t="s">
        <v>728</v>
      </c>
      <c r="B2084" s="399"/>
      <c r="C2084" s="399"/>
      <c r="D2084" s="399"/>
      <c r="E2084" s="399"/>
      <c r="F2084" s="399"/>
      <c r="G2084" s="400"/>
      <c r="H2084" s="74">
        <v>1800</v>
      </c>
      <c r="I2084" s="75"/>
    </row>
    <row r="2085" spans="1:9">
      <c r="A2085" s="410" t="s">
        <v>729</v>
      </c>
      <c r="B2085" s="411"/>
      <c r="C2085" s="411"/>
      <c r="D2085" s="411"/>
      <c r="E2085" s="411"/>
      <c r="F2085" s="411"/>
      <c r="G2085" s="411"/>
      <c r="H2085" s="411"/>
      <c r="I2085" s="412"/>
    </row>
    <row r="2086" spans="1:9" ht="19.95" customHeight="1">
      <c r="A2086" s="413" t="s">
        <v>730</v>
      </c>
      <c r="B2086" s="414"/>
      <c r="C2086" s="414"/>
      <c r="D2086" s="414"/>
      <c r="E2086" s="414"/>
      <c r="F2086" s="415"/>
      <c r="G2086" s="101" t="s">
        <v>731</v>
      </c>
      <c r="H2086" s="102">
        <v>3328.38</v>
      </c>
      <c r="I2086" s="103"/>
    </row>
    <row r="2087" spans="1:9" ht="19.95" customHeight="1">
      <c r="A2087" s="413" t="s">
        <v>732</v>
      </c>
      <c r="B2087" s="414"/>
      <c r="C2087" s="414"/>
      <c r="D2087" s="414"/>
      <c r="E2087" s="414"/>
      <c r="F2087" s="415"/>
      <c r="G2087" s="101" t="s">
        <v>733</v>
      </c>
      <c r="H2087" s="102">
        <v>2218.92</v>
      </c>
      <c r="I2087" s="103"/>
    </row>
    <row r="2088" spans="1:9">
      <c r="A2088" s="398" t="s">
        <v>734</v>
      </c>
      <c r="B2088" s="399"/>
      <c r="C2088" s="399"/>
      <c r="D2088" s="399"/>
      <c r="E2088" s="399"/>
      <c r="F2088" s="399"/>
      <c r="G2088" s="400"/>
      <c r="H2088" s="74">
        <v>5547.3</v>
      </c>
      <c r="I2088" s="75"/>
    </row>
    <row r="2089" spans="1:9">
      <c r="A2089" s="15"/>
      <c r="B2089" s="15"/>
      <c r="C2089" s="15"/>
      <c r="D2089" s="15"/>
      <c r="E2089" s="15"/>
      <c r="F2089" s="59"/>
      <c r="G2089" s="59"/>
      <c r="H2089" s="15"/>
      <c r="I2089" s="59"/>
    </row>
    <row r="2090" spans="1:9">
      <c r="A2090" s="401" t="s">
        <v>181</v>
      </c>
      <c r="B2090" s="402"/>
      <c r="C2090" s="402"/>
      <c r="D2090" s="402"/>
      <c r="E2090" s="402"/>
      <c r="F2090" s="402"/>
      <c r="G2090" s="403"/>
      <c r="H2090" s="104">
        <v>98396</v>
      </c>
      <c r="I2090" s="105"/>
    </row>
    <row r="2091" spans="1:9">
      <c r="A2091" s="401" t="s">
        <v>182</v>
      </c>
      <c r="B2091" s="402"/>
      <c r="C2091" s="402"/>
      <c r="D2091" s="402"/>
      <c r="E2091" s="402"/>
      <c r="F2091" s="402"/>
      <c r="G2091" s="403"/>
      <c r="H2091" s="104">
        <v>6750</v>
      </c>
      <c r="I2091" s="105"/>
    </row>
    <row r="2092" spans="1:9">
      <c r="A2092" s="401" t="s">
        <v>714</v>
      </c>
      <c r="B2092" s="402"/>
      <c r="C2092" s="402"/>
      <c r="D2092" s="402"/>
      <c r="E2092" s="402"/>
      <c r="F2092" s="402"/>
      <c r="G2092" s="403"/>
      <c r="H2092" s="104">
        <v>4000</v>
      </c>
      <c r="I2092" s="105"/>
    </row>
    <row r="2093" spans="1:9">
      <c r="A2093" s="401" t="s">
        <v>728</v>
      </c>
      <c r="B2093" s="402"/>
      <c r="C2093" s="402"/>
      <c r="D2093" s="402"/>
      <c r="E2093" s="402"/>
      <c r="F2093" s="402"/>
      <c r="G2093" s="403"/>
      <c r="H2093" s="104">
        <v>1800</v>
      </c>
      <c r="I2093" s="105"/>
    </row>
    <row r="2094" spans="1:9">
      <c r="A2094" s="401" t="s">
        <v>734</v>
      </c>
      <c r="B2094" s="402"/>
      <c r="C2094" s="402"/>
      <c r="D2094" s="402"/>
      <c r="E2094" s="402"/>
      <c r="F2094" s="402"/>
      <c r="G2094" s="403"/>
      <c r="H2094" s="104">
        <v>5547.3</v>
      </c>
      <c r="I2094" s="105"/>
    </row>
    <row r="2095" spans="1:9" ht="38.4">
      <c r="A2095" s="380" t="s">
        <v>1073</v>
      </c>
      <c r="B2095" s="381"/>
      <c r="C2095" s="381"/>
      <c r="D2095" s="381"/>
      <c r="E2095" s="381"/>
      <c r="F2095" s="381"/>
      <c r="G2095" s="382"/>
      <c r="H2095" s="106">
        <v>-35681.300000000003</v>
      </c>
      <c r="I2095" s="98" t="s">
        <v>1162</v>
      </c>
    </row>
    <row r="2096" spans="1:9" ht="22.05" customHeight="1">
      <c r="A2096" s="369" t="s">
        <v>737</v>
      </c>
      <c r="B2096" s="370"/>
      <c r="C2096" s="370"/>
      <c r="D2096" s="370"/>
      <c r="E2096" s="370"/>
      <c r="F2096" s="370"/>
      <c r="G2096" s="371"/>
      <c r="H2096" s="107">
        <v>80812</v>
      </c>
      <c r="I2096" s="108" t="s">
        <v>14</v>
      </c>
    </row>
    <row r="2097" spans="1:9" ht="21.75" customHeight="1">
      <c r="A2097" s="369" t="s">
        <v>2171</v>
      </c>
      <c r="B2097" s="370"/>
      <c r="C2097" s="370"/>
      <c r="D2097" s="370"/>
      <c r="E2097" s="370"/>
      <c r="F2097" s="370"/>
      <c r="G2097" s="371"/>
      <c r="H2097" s="107">
        <v>110308</v>
      </c>
      <c r="I2097" s="108"/>
    </row>
    <row r="2098" spans="1:9">
      <c r="A2098" s="15"/>
      <c r="B2098" s="15"/>
      <c r="C2098" s="15"/>
      <c r="D2098" s="15"/>
      <c r="E2098" s="15"/>
      <c r="F2098" s="59"/>
      <c r="G2098" s="59"/>
      <c r="H2098" s="15"/>
      <c r="I2098" s="59"/>
    </row>
    <row r="2099" spans="1:9">
      <c r="A2099" s="383" t="s">
        <v>738</v>
      </c>
      <c r="B2099" s="384"/>
      <c r="C2099" s="384"/>
      <c r="D2099" s="384"/>
      <c r="E2099" s="384"/>
      <c r="F2099" s="384"/>
      <c r="G2099" s="384"/>
      <c r="H2099" s="384"/>
      <c r="I2099" s="385"/>
    </row>
    <row r="2100" spans="1:9" ht="120" customHeight="1">
      <c r="A2100" s="386" t="s">
        <v>1396</v>
      </c>
      <c r="B2100" s="387"/>
      <c r="C2100" s="387"/>
      <c r="D2100" s="387"/>
      <c r="E2100" s="387"/>
      <c r="F2100" s="387"/>
      <c r="G2100" s="387"/>
      <c r="H2100" s="387"/>
      <c r="I2100" s="388"/>
    </row>
    <row r="2101" spans="1:9">
      <c r="A2101" s="389"/>
      <c r="B2101" s="390"/>
      <c r="C2101" s="390"/>
      <c r="D2101" s="390"/>
      <c r="E2101" s="390"/>
      <c r="F2101" s="390"/>
      <c r="G2101" s="390"/>
      <c r="H2101" s="390"/>
      <c r="I2101" s="391"/>
    </row>
    <row r="2102" spans="1:9">
      <c r="A2102" s="389"/>
      <c r="B2102" s="390"/>
      <c r="C2102" s="390"/>
      <c r="D2102" s="390"/>
      <c r="E2102" s="390"/>
      <c r="F2102" s="390"/>
      <c r="G2102" s="390"/>
      <c r="H2102" s="390"/>
      <c r="I2102" s="391"/>
    </row>
    <row r="2103" spans="1:9">
      <c r="A2103" s="389"/>
      <c r="B2103" s="390"/>
      <c r="C2103" s="390"/>
      <c r="D2103" s="390"/>
      <c r="E2103" s="390"/>
      <c r="F2103" s="390"/>
      <c r="G2103" s="390"/>
      <c r="H2103" s="390"/>
      <c r="I2103" s="391"/>
    </row>
    <row r="2104" spans="1:9">
      <c r="A2104" s="389"/>
      <c r="B2104" s="390"/>
      <c r="C2104" s="390"/>
      <c r="D2104" s="390"/>
      <c r="E2104" s="390"/>
      <c r="F2104" s="390"/>
      <c r="G2104" s="390"/>
      <c r="H2104" s="390"/>
      <c r="I2104" s="391"/>
    </row>
    <row r="2105" spans="1:9">
      <c r="A2105" s="392"/>
      <c r="B2105" s="393"/>
      <c r="C2105" s="393"/>
      <c r="D2105" s="393"/>
      <c r="E2105" s="393"/>
      <c r="F2105" s="393"/>
      <c r="G2105" s="393"/>
      <c r="H2105" s="393"/>
      <c r="I2105" s="394"/>
    </row>
    <row r="2106" spans="1:9">
      <c r="A2106" s="15"/>
      <c r="B2106" s="15"/>
      <c r="C2106" s="15"/>
      <c r="D2106" s="15"/>
      <c r="E2106" s="15"/>
      <c r="F2106" s="59"/>
      <c r="G2106" s="59"/>
      <c r="H2106" s="15"/>
      <c r="I2106" s="59"/>
    </row>
    <row r="2107" spans="1:9" ht="28.05" customHeight="1">
      <c r="A2107" s="395" t="s">
        <v>1355</v>
      </c>
      <c r="B2107" s="396"/>
      <c r="C2107" s="396"/>
      <c r="D2107" s="396"/>
      <c r="E2107" s="396"/>
      <c r="F2107" s="396"/>
      <c r="G2107" s="396"/>
      <c r="H2107" s="396"/>
      <c r="I2107" s="397"/>
    </row>
    <row r="2110" spans="1:9" ht="22.05" customHeight="1">
      <c r="A2110" s="436" t="s">
        <v>667</v>
      </c>
      <c r="B2110" s="437"/>
      <c r="C2110" s="437"/>
      <c r="D2110" s="437"/>
      <c r="E2110" s="437"/>
      <c r="F2110" s="437"/>
      <c r="G2110" s="437"/>
      <c r="H2110" s="437"/>
      <c r="I2110" s="438"/>
    </row>
    <row r="2111" spans="1:9">
      <c r="A2111" s="431" t="s">
        <v>668</v>
      </c>
      <c r="B2111" s="432"/>
      <c r="C2111" s="433" t="s">
        <v>669</v>
      </c>
      <c r="D2111" s="434"/>
      <c r="E2111" s="434"/>
      <c r="F2111" s="434"/>
      <c r="G2111" s="434"/>
      <c r="H2111" s="434"/>
      <c r="I2111" s="435"/>
    </row>
    <row r="2112" spans="1:9">
      <c r="A2112" s="58" t="s">
        <v>670</v>
      </c>
      <c r="B2112" s="422" t="s">
        <v>1397</v>
      </c>
      <c r="C2112" s="423"/>
      <c r="D2112" s="58" t="s">
        <v>672</v>
      </c>
      <c r="E2112" s="422" t="s">
        <v>1398</v>
      </c>
      <c r="F2112" s="424"/>
      <c r="G2112" s="424"/>
      <c r="H2112" s="424"/>
      <c r="I2112" s="423"/>
    </row>
    <row r="2113" spans="1:9">
      <c r="A2113" s="58" t="s">
        <v>674</v>
      </c>
      <c r="B2113" s="422" t="s">
        <v>14</v>
      </c>
      <c r="C2113" s="423"/>
      <c r="D2113" s="58" t="s">
        <v>675</v>
      </c>
      <c r="E2113" s="422" t="s">
        <v>676</v>
      </c>
      <c r="F2113" s="424"/>
      <c r="G2113" s="424"/>
      <c r="H2113" s="424"/>
      <c r="I2113" s="423"/>
    </row>
    <row r="2114" spans="1:9">
      <c r="A2114" s="58" t="s">
        <v>677</v>
      </c>
      <c r="B2114" s="422" t="s">
        <v>678</v>
      </c>
      <c r="C2114" s="423"/>
      <c r="D2114" s="58" t="s">
        <v>679</v>
      </c>
      <c r="E2114" s="422" t="s">
        <v>1329</v>
      </c>
      <c r="F2114" s="424"/>
      <c r="G2114" s="424"/>
      <c r="H2114" s="424"/>
      <c r="I2114" s="423"/>
    </row>
    <row r="2115" spans="1:9">
      <c r="A2115" s="15"/>
      <c r="B2115" s="15"/>
      <c r="C2115" s="15"/>
      <c r="D2115" s="15"/>
      <c r="E2115" s="15"/>
      <c r="F2115" s="59"/>
      <c r="G2115" s="59"/>
      <c r="H2115" s="15"/>
      <c r="I2115" s="59"/>
    </row>
    <row r="2116" spans="1:9" ht="13.95" customHeight="1">
      <c r="A2116" s="60" t="s">
        <v>681</v>
      </c>
      <c r="B2116" s="60" t="s">
        <v>114</v>
      </c>
      <c r="C2116" s="60" t="s">
        <v>56</v>
      </c>
      <c r="D2116" s="60" t="s">
        <v>682</v>
      </c>
      <c r="E2116" s="60" t="s">
        <v>683</v>
      </c>
      <c r="F2116" s="61" t="s">
        <v>817</v>
      </c>
      <c r="G2116" s="61" t="s">
        <v>818</v>
      </c>
      <c r="H2116" s="60" t="s">
        <v>686</v>
      </c>
      <c r="I2116" s="61" t="s">
        <v>687</v>
      </c>
    </row>
    <row r="2117" spans="1:9">
      <c r="A2117" s="425" t="s">
        <v>688</v>
      </c>
      <c r="B2117" s="426"/>
      <c r="C2117" s="426"/>
      <c r="D2117" s="426"/>
      <c r="E2117" s="426"/>
      <c r="F2117" s="426"/>
      <c r="G2117" s="426"/>
      <c r="H2117" s="426"/>
      <c r="I2117" s="427"/>
    </row>
    <row r="2118" spans="1:9" ht="36" customHeight="1">
      <c r="A2118" s="62">
        <v>1</v>
      </c>
      <c r="B2118" s="63" t="s">
        <v>1399</v>
      </c>
      <c r="C2118" s="62" t="s">
        <v>14</v>
      </c>
      <c r="D2118" s="109">
        <v>4</v>
      </c>
      <c r="E2118" s="65">
        <v>38500</v>
      </c>
      <c r="F2118" s="66">
        <v>0.03</v>
      </c>
      <c r="G2118" s="67">
        <v>4.12</v>
      </c>
      <c r="H2118" s="65">
        <v>158620</v>
      </c>
      <c r="I2118" s="63"/>
    </row>
    <row r="2119" spans="1:9" ht="36" customHeight="1">
      <c r="A2119" s="68">
        <v>2</v>
      </c>
      <c r="B2119" s="69" t="s">
        <v>1388</v>
      </c>
      <c r="C2119" s="68" t="s">
        <v>14</v>
      </c>
      <c r="D2119" s="110">
        <v>1</v>
      </c>
      <c r="E2119" s="71">
        <v>14800</v>
      </c>
      <c r="F2119" s="72">
        <v>0.03</v>
      </c>
      <c r="G2119" s="73">
        <v>1.03</v>
      </c>
      <c r="H2119" s="71">
        <v>15244</v>
      </c>
      <c r="I2119" s="69"/>
    </row>
    <row r="2120" spans="1:9" ht="36" customHeight="1">
      <c r="A2120" s="62">
        <v>3</v>
      </c>
      <c r="B2120" s="63" t="s">
        <v>1400</v>
      </c>
      <c r="C2120" s="62" t="s">
        <v>56</v>
      </c>
      <c r="D2120" s="109">
        <v>10</v>
      </c>
      <c r="E2120" s="65">
        <v>8500</v>
      </c>
      <c r="F2120" s="66">
        <v>0.05</v>
      </c>
      <c r="G2120" s="67">
        <v>10.5</v>
      </c>
      <c r="H2120" s="65">
        <v>89250</v>
      </c>
      <c r="I2120" s="63"/>
    </row>
    <row r="2121" spans="1:9" ht="36" customHeight="1">
      <c r="A2121" s="68">
        <v>4</v>
      </c>
      <c r="B2121" s="69" t="s">
        <v>1401</v>
      </c>
      <c r="C2121" s="68" t="s">
        <v>186</v>
      </c>
      <c r="D2121" s="110">
        <v>1</v>
      </c>
      <c r="E2121" s="71">
        <v>6500</v>
      </c>
      <c r="F2121" s="72">
        <v>0</v>
      </c>
      <c r="G2121" s="73">
        <v>1</v>
      </c>
      <c r="H2121" s="71">
        <v>6500</v>
      </c>
      <c r="I2121" s="69"/>
    </row>
    <row r="2122" spans="1:9">
      <c r="A2122" s="398" t="s">
        <v>181</v>
      </c>
      <c r="B2122" s="399"/>
      <c r="C2122" s="399"/>
      <c r="D2122" s="399"/>
      <c r="E2122" s="399"/>
      <c r="F2122" s="399"/>
      <c r="G2122" s="400"/>
      <c r="H2122" s="74">
        <v>269614</v>
      </c>
      <c r="I2122" s="75"/>
    </row>
    <row r="2123" spans="1:9">
      <c r="A2123" s="428" t="s">
        <v>694</v>
      </c>
      <c r="B2123" s="429"/>
      <c r="C2123" s="429"/>
      <c r="D2123" s="429"/>
      <c r="E2123" s="429"/>
      <c r="F2123" s="429"/>
      <c r="G2123" s="429"/>
      <c r="H2123" s="429"/>
      <c r="I2123" s="430"/>
    </row>
    <row r="2124" spans="1:9">
      <c r="A2124" s="76" t="s">
        <v>681</v>
      </c>
      <c r="B2124" s="76" t="s">
        <v>695</v>
      </c>
      <c r="C2124" s="76" t="s">
        <v>696</v>
      </c>
      <c r="D2124" s="76" t="s">
        <v>826</v>
      </c>
      <c r="E2124" s="76" t="s">
        <v>827</v>
      </c>
      <c r="F2124" s="77" t="s">
        <v>828</v>
      </c>
      <c r="G2124" s="77" t="s">
        <v>700</v>
      </c>
      <c r="H2124" s="76" t="s">
        <v>686</v>
      </c>
      <c r="I2124" s="77" t="s">
        <v>829</v>
      </c>
    </row>
    <row r="2125" spans="1:9" ht="28.05" customHeight="1">
      <c r="A2125" s="78">
        <v>1</v>
      </c>
      <c r="B2125" s="79" t="s">
        <v>1391</v>
      </c>
      <c r="C2125" s="80"/>
      <c r="D2125" s="81" t="s">
        <v>1172</v>
      </c>
      <c r="E2125" s="82">
        <v>160000</v>
      </c>
      <c r="F2125" s="83">
        <v>20000</v>
      </c>
      <c r="G2125" s="114">
        <v>0.28599999999999998</v>
      </c>
      <c r="H2125" s="82">
        <v>5719.9999999999991</v>
      </c>
      <c r="I2125" s="85" t="s">
        <v>1344</v>
      </c>
    </row>
    <row r="2126" spans="1:9" ht="28.05" customHeight="1">
      <c r="A2126" s="68">
        <v>2</v>
      </c>
      <c r="B2126" s="69" t="s">
        <v>1364</v>
      </c>
      <c r="C2126" s="86"/>
      <c r="D2126" s="87" t="s">
        <v>1172</v>
      </c>
      <c r="E2126" s="71">
        <v>110000</v>
      </c>
      <c r="F2126" s="88">
        <v>13750</v>
      </c>
      <c r="G2126" s="73">
        <v>0.28599999999999998</v>
      </c>
      <c r="H2126" s="71">
        <v>3932.5</v>
      </c>
      <c r="I2126" s="90" t="s">
        <v>1344</v>
      </c>
    </row>
    <row r="2127" spans="1:9">
      <c r="A2127" s="398" t="s">
        <v>182</v>
      </c>
      <c r="B2127" s="399"/>
      <c r="C2127" s="399"/>
      <c r="D2127" s="399"/>
      <c r="E2127" s="399"/>
      <c r="F2127" s="399"/>
      <c r="G2127" s="400"/>
      <c r="H2127" s="74">
        <v>9652.4999999999982</v>
      </c>
      <c r="I2127" s="75"/>
    </row>
    <row r="2128" spans="1:9">
      <c r="A2128" s="416" t="s">
        <v>707</v>
      </c>
      <c r="B2128" s="417"/>
      <c r="C2128" s="417"/>
      <c r="D2128" s="417"/>
      <c r="E2128" s="417"/>
      <c r="F2128" s="417"/>
      <c r="G2128" s="417"/>
      <c r="H2128" s="417"/>
      <c r="I2128" s="418"/>
    </row>
    <row r="2129" spans="1:9">
      <c r="A2129" s="91" t="s">
        <v>681</v>
      </c>
      <c r="B2129" s="91" t="s">
        <v>183</v>
      </c>
      <c r="C2129" s="91" t="s">
        <v>696</v>
      </c>
      <c r="D2129" s="91" t="s">
        <v>700</v>
      </c>
      <c r="E2129" s="91" t="s">
        <v>709</v>
      </c>
      <c r="F2129" s="92" t="s">
        <v>696</v>
      </c>
      <c r="G2129" s="92" t="s">
        <v>696</v>
      </c>
      <c r="H2129" s="91" t="s">
        <v>686</v>
      </c>
      <c r="I2129" s="92" t="s">
        <v>829</v>
      </c>
    </row>
    <row r="2130" spans="1:9" ht="24" customHeight="1">
      <c r="A2130" s="93">
        <v>1</v>
      </c>
      <c r="B2130" s="94" t="s">
        <v>1402</v>
      </c>
      <c r="C2130" s="95"/>
      <c r="D2130" s="113">
        <v>0.28599999999999998</v>
      </c>
      <c r="E2130" s="97">
        <v>15000</v>
      </c>
      <c r="F2130" s="94"/>
      <c r="G2130" s="94"/>
      <c r="H2130" s="97">
        <v>4290</v>
      </c>
      <c r="I2130" s="98" t="s">
        <v>835</v>
      </c>
    </row>
    <row r="2131" spans="1:9" ht="24" customHeight="1">
      <c r="A2131" s="68">
        <v>2</v>
      </c>
      <c r="B2131" s="69" t="s">
        <v>1403</v>
      </c>
      <c r="C2131" s="86"/>
      <c r="D2131" s="110">
        <v>0.28599999999999998</v>
      </c>
      <c r="E2131" s="71">
        <v>18000</v>
      </c>
      <c r="F2131" s="69"/>
      <c r="G2131" s="69"/>
      <c r="H2131" s="71">
        <v>5148</v>
      </c>
      <c r="I2131" s="90" t="s">
        <v>835</v>
      </c>
    </row>
    <row r="2132" spans="1:9" ht="24" customHeight="1">
      <c r="A2132" s="93">
        <v>3</v>
      </c>
      <c r="B2132" s="94" t="s">
        <v>1367</v>
      </c>
      <c r="C2132" s="95"/>
      <c r="D2132" s="113">
        <v>0.28599999999999998</v>
      </c>
      <c r="E2132" s="97">
        <v>5000</v>
      </c>
      <c r="F2132" s="94"/>
      <c r="G2132" s="94"/>
      <c r="H2132" s="97">
        <v>1430</v>
      </c>
      <c r="I2132" s="98" t="s">
        <v>835</v>
      </c>
    </row>
    <row r="2133" spans="1:9">
      <c r="A2133" s="398" t="s">
        <v>714</v>
      </c>
      <c r="B2133" s="399"/>
      <c r="C2133" s="399"/>
      <c r="D2133" s="399"/>
      <c r="E2133" s="399"/>
      <c r="F2133" s="399"/>
      <c r="G2133" s="400"/>
      <c r="H2133" s="74">
        <v>10868</v>
      </c>
      <c r="I2133" s="75"/>
    </row>
    <row r="2134" spans="1:9">
      <c r="A2134" s="419" t="s">
        <v>715</v>
      </c>
      <c r="B2134" s="420"/>
      <c r="C2134" s="420"/>
      <c r="D2134" s="420"/>
      <c r="E2134" s="420"/>
      <c r="F2134" s="420"/>
      <c r="G2134" s="420"/>
      <c r="H2134" s="420"/>
      <c r="I2134" s="421"/>
    </row>
    <row r="2135" spans="1:9" ht="22.05" customHeight="1">
      <c r="A2135" s="100"/>
      <c r="B2135" s="404" t="s">
        <v>1246</v>
      </c>
      <c r="C2135" s="405"/>
      <c r="D2135" s="406"/>
      <c r="E2135" s="407" t="s">
        <v>1404</v>
      </c>
      <c r="F2135" s="408"/>
      <c r="G2135" s="408"/>
      <c r="H2135" s="408"/>
      <c r="I2135" s="409"/>
    </row>
    <row r="2136" spans="1:9" ht="22.05" customHeight="1">
      <c r="A2136" s="100"/>
      <c r="B2136" s="404" t="s">
        <v>1248</v>
      </c>
      <c r="C2136" s="405"/>
      <c r="D2136" s="406"/>
      <c r="E2136" s="407" t="s">
        <v>719</v>
      </c>
      <c r="F2136" s="408"/>
      <c r="G2136" s="408"/>
      <c r="H2136" s="408"/>
      <c r="I2136" s="409"/>
    </row>
    <row r="2137" spans="1:9" ht="22.05" customHeight="1">
      <c r="A2137" s="100"/>
      <c r="B2137" s="404" t="s">
        <v>185</v>
      </c>
      <c r="C2137" s="405"/>
      <c r="D2137" s="406"/>
      <c r="E2137" s="407" t="s">
        <v>919</v>
      </c>
      <c r="F2137" s="408"/>
      <c r="G2137" s="408"/>
      <c r="H2137" s="408"/>
      <c r="I2137" s="409"/>
    </row>
    <row r="2138" spans="1:9" ht="22.05" customHeight="1">
      <c r="A2138" s="100"/>
      <c r="B2138" s="404" t="s">
        <v>1250</v>
      </c>
      <c r="C2138" s="405"/>
      <c r="D2138" s="406"/>
      <c r="E2138" s="407" t="s">
        <v>1405</v>
      </c>
      <c r="F2138" s="408"/>
      <c r="G2138" s="408"/>
      <c r="H2138" s="408"/>
      <c r="I2138" s="409"/>
    </row>
    <row r="2139" spans="1:9" ht="22.05" customHeight="1">
      <c r="A2139" s="100"/>
      <c r="B2139" s="404" t="s">
        <v>1252</v>
      </c>
      <c r="C2139" s="405"/>
      <c r="D2139" s="406"/>
      <c r="E2139" s="407" t="s">
        <v>1406</v>
      </c>
      <c r="F2139" s="408"/>
      <c r="G2139" s="408"/>
      <c r="H2139" s="408"/>
      <c r="I2139" s="409"/>
    </row>
    <row r="2140" spans="1:9" ht="22.05" customHeight="1">
      <c r="A2140" s="100"/>
      <c r="B2140" s="404" t="s">
        <v>935</v>
      </c>
      <c r="C2140" s="405"/>
      <c r="D2140" s="406"/>
      <c r="E2140" s="407" t="s">
        <v>1253</v>
      </c>
      <c r="F2140" s="408"/>
      <c r="G2140" s="408"/>
      <c r="H2140" s="408"/>
      <c r="I2140" s="409"/>
    </row>
    <row r="2141" spans="1:9">
      <c r="A2141" s="398" t="s">
        <v>728</v>
      </c>
      <c r="B2141" s="399"/>
      <c r="C2141" s="399"/>
      <c r="D2141" s="399"/>
      <c r="E2141" s="399"/>
      <c r="F2141" s="399"/>
      <c r="G2141" s="400"/>
      <c r="H2141" s="74">
        <v>3800</v>
      </c>
      <c r="I2141" s="75"/>
    </row>
    <row r="2142" spans="1:9">
      <c r="A2142" s="410" t="s">
        <v>729</v>
      </c>
      <c r="B2142" s="411"/>
      <c r="C2142" s="411"/>
      <c r="D2142" s="411"/>
      <c r="E2142" s="411"/>
      <c r="F2142" s="411"/>
      <c r="G2142" s="411"/>
      <c r="H2142" s="411"/>
      <c r="I2142" s="412"/>
    </row>
    <row r="2143" spans="1:9" ht="19.95" customHeight="1">
      <c r="A2143" s="413" t="s">
        <v>730</v>
      </c>
      <c r="B2143" s="414"/>
      <c r="C2143" s="414"/>
      <c r="D2143" s="414"/>
      <c r="E2143" s="414"/>
      <c r="F2143" s="415"/>
      <c r="G2143" s="101" t="s">
        <v>731</v>
      </c>
      <c r="H2143" s="102">
        <v>8818.0349999999999</v>
      </c>
      <c r="I2143" s="103"/>
    </row>
    <row r="2144" spans="1:9" ht="19.95" customHeight="1">
      <c r="A2144" s="413" t="s">
        <v>732</v>
      </c>
      <c r="B2144" s="414"/>
      <c r="C2144" s="414"/>
      <c r="D2144" s="414"/>
      <c r="E2144" s="414"/>
      <c r="F2144" s="415"/>
      <c r="G2144" s="101" t="s">
        <v>733</v>
      </c>
      <c r="H2144" s="102">
        <v>5878.6900000000014</v>
      </c>
      <c r="I2144" s="103"/>
    </row>
    <row r="2145" spans="1:9">
      <c r="A2145" s="398" t="s">
        <v>734</v>
      </c>
      <c r="B2145" s="399"/>
      <c r="C2145" s="399"/>
      <c r="D2145" s="399"/>
      <c r="E2145" s="399"/>
      <c r="F2145" s="399"/>
      <c r="G2145" s="400"/>
      <c r="H2145" s="74">
        <v>14696.725</v>
      </c>
      <c r="I2145" s="75"/>
    </row>
    <row r="2146" spans="1:9">
      <c r="A2146" s="15"/>
      <c r="B2146" s="15"/>
      <c r="C2146" s="15"/>
      <c r="D2146" s="15"/>
      <c r="E2146" s="15"/>
      <c r="F2146" s="59"/>
      <c r="G2146" s="59"/>
      <c r="H2146" s="15"/>
      <c r="I2146" s="59"/>
    </row>
    <row r="2147" spans="1:9">
      <c r="A2147" s="401" t="s">
        <v>181</v>
      </c>
      <c r="B2147" s="402"/>
      <c r="C2147" s="402"/>
      <c r="D2147" s="402"/>
      <c r="E2147" s="402"/>
      <c r="F2147" s="402"/>
      <c r="G2147" s="403"/>
      <c r="H2147" s="104">
        <v>269614</v>
      </c>
      <c r="I2147" s="105"/>
    </row>
    <row r="2148" spans="1:9">
      <c r="A2148" s="401" t="s">
        <v>182</v>
      </c>
      <c r="B2148" s="402"/>
      <c r="C2148" s="402"/>
      <c r="D2148" s="402"/>
      <c r="E2148" s="402"/>
      <c r="F2148" s="402"/>
      <c r="G2148" s="403"/>
      <c r="H2148" s="104">
        <v>9652.4999999999982</v>
      </c>
      <c r="I2148" s="105"/>
    </row>
    <row r="2149" spans="1:9">
      <c r="A2149" s="401" t="s">
        <v>714</v>
      </c>
      <c r="B2149" s="402"/>
      <c r="C2149" s="402"/>
      <c r="D2149" s="402"/>
      <c r="E2149" s="402"/>
      <c r="F2149" s="402"/>
      <c r="G2149" s="403"/>
      <c r="H2149" s="104">
        <v>10868</v>
      </c>
      <c r="I2149" s="105"/>
    </row>
    <row r="2150" spans="1:9">
      <c r="A2150" s="401" t="s">
        <v>728</v>
      </c>
      <c r="B2150" s="402"/>
      <c r="C2150" s="402"/>
      <c r="D2150" s="402"/>
      <c r="E2150" s="402"/>
      <c r="F2150" s="402"/>
      <c r="G2150" s="403"/>
      <c r="H2150" s="104">
        <v>3800</v>
      </c>
      <c r="I2150" s="105"/>
    </row>
    <row r="2151" spans="1:9">
      <c r="A2151" s="401" t="s">
        <v>734</v>
      </c>
      <c r="B2151" s="402"/>
      <c r="C2151" s="402"/>
      <c r="D2151" s="402"/>
      <c r="E2151" s="402"/>
      <c r="F2151" s="402"/>
      <c r="G2151" s="403"/>
      <c r="H2151" s="104">
        <v>14696.725</v>
      </c>
      <c r="I2151" s="105"/>
    </row>
    <row r="2152" spans="1:9" ht="38.4">
      <c r="A2152" s="380" t="s">
        <v>1073</v>
      </c>
      <c r="B2152" s="381"/>
      <c r="C2152" s="381"/>
      <c r="D2152" s="381"/>
      <c r="E2152" s="381"/>
      <c r="F2152" s="381"/>
      <c r="G2152" s="382"/>
      <c r="H2152" s="106">
        <v>-72884.224999999977</v>
      </c>
      <c r="I2152" s="98" t="s">
        <v>1162</v>
      </c>
    </row>
    <row r="2153" spans="1:9" ht="22.05" customHeight="1">
      <c r="A2153" s="369" t="s">
        <v>737</v>
      </c>
      <c r="B2153" s="370"/>
      <c r="C2153" s="370"/>
      <c r="D2153" s="370"/>
      <c r="E2153" s="370"/>
      <c r="F2153" s="370"/>
      <c r="G2153" s="371"/>
      <c r="H2153" s="107">
        <v>235747</v>
      </c>
      <c r="I2153" s="108" t="s">
        <v>14</v>
      </c>
    </row>
    <row r="2154" spans="1:9" ht="21.75" customHeight="1">
      <c r="A2154" s="369" t="s">
        <v>2171</v>
      </c>
      <c r="B2154" s="370"/>
      <c r="C2154" s="370"/>
      <c r="D2154" s="370"/>
      <c r="E2154" s="370"/>
      <c r="F2154" s="370"/>
      <c r="G2154" s="371"/>
      <c r="H2154" s="107">
        <v>321795</v>
      </c>
      <c r="I2154" s="108"/>
    </row>
    <row r="2155" spans="1:9">
      <c r="A2155" s="15"/>
      <c r="B2155" s="15"/>
      <c r="C2155" s="15"/>
      <c r="D2155" s="15"/>
      <c r="E2155" s="15"/>
      <c r="F2155" s="59"/>
      <c r="G2155" s="59"/>
      <c r="H2155" s="15"/>
      <c r="I2155" s="59"/>
    </row>
    <row r="2156" spans="1:9">
      <c r="A2156" s="383" t="s">
        <v>738</v>
      </c>
      <c r="B2156" s="384"/>
      <c r="C2156" s="384"/>
      <c r="D2156" s="384"/>
      <c r="E2156" s="384"/>
      <c r="F2156" s="384"/>
      <c r="G2156" s="384"/>
      <c r="H2156" s="384"/>
      <c r="I2156" s="385"/>
    </row>
    <row r="2157" spans="1:9" ht="120" customHeight="1">
      <c r="A2157" s="386" t="s">
        <v>1407</v>
      </c>
      <c r="B2157" s="387"/>
      <c r="C2157" s="387"/>
      <c r="D2157" s="387"/>
      <c r="E2157" s="387"/>
      <c r="F2157" s="387"/>
      <c r="G2157" s="387"/>
      <c r="H2157" s="387"/>
      <c r="I2157" s="388"/>
    </row>
    <row r="2158" spans="1:9">
      <c r="A2158" s="389"/>
      <c r="B2158" s="390"/>
      <c r="C2158" s="390"/>
      <c r="D2158" s="390"/>
      <c r="E2158" s="390"/>
      <c r="F2158" s="390"/>
      <c r="G2158" s="390"/>
      <c r="H2158" s="390"/>
      <c r="I2158" s="391"/>
    </row>
    <row r="2159" spans="1:9">
      <c r="A2159" s="389"/>
      <c r="B2159" s="390"/>
      <c r="C2159" s="390"/>
      <c r="D2159" s="390"/>
      <c r="E2159" s="390"/>
      <c r="F2159" s="390"/>
      <c r="G2159" s="390"/>
      <c r="H2159" s="390"/>
      <c r="I2159" s="391"/>
    </row>
    <row r="2160" spans="1:9">
      <c r="A2160" s="389"/>
      <c r="B2160" s="390"/>
      <c r="C2160" s="390"/>
      <c r="D2160" s="390"/>
      <c r="E2160" s="390"/>
      <c r="F2160" s="390"/>
      <c r="G2160" s="390"/>
      <c r="H2160" s="390"/>
      <c r="I2160" s="391"/>
    </row>
    <row r="2161" spans="1:9">
      <c r="A2161" s="389"/>
      <c r="B2161" s="390"/>
      <c r="C2161" s="390"/>
      <c r="D2161" s="390"/>
      <c r="E2161" s="390"/>
      <c r="F2161" s="390"/>
      <c r="G2161" s="390"/>
      <c r="H2161" s="390"/>
      <c r="I2161" s="391"/>
    </row>
    <row r="2162" spans="1:9">
      <c r="A2162" s="392"/>
      <c r="B2162" s="393"/>
      <c r="C2162" s="393"/>
      <c r="D2162" s="393"/>
      <c r="E2162" s="393"/>
      <c r="F2162" s="393"/>
      <c r="G2162" s="393"/>
      <c r="H2162" s="393"/>
      <c r="I2162" s="394"/>
    </row>
    <row r="2163" spans="1:9">
      <c r="A2163" s="15"/>
      <c r="B2163" s="15"/>
      <c r="C2163" s="15"/>
      <c r="D2163" s="15"/>
      <c r="E2163" s="15"/>
      <c r="F2163" s="59"/>
      <c r="G2163" s="59"/>
      <c r="H2163" s="15"/>
      <c r="I2163" s="59"/>
    </row>
    <row r="2164" spans="1:9" ht="28.05" customHeight="1">
      <c r="A2164" s="395" t="s">
        <v>1355</v>
      </c>
      <c r="B2164" s="396"/>
      <c r="C2164" s="396"/>
      <c r="D2164" s="396"/>
      <c r="E2164" s="396"/>
      <c r="F2164" s="396"/>
      <c r="G2164" s="396"/>
      <c r="H2164" s="396"/>
      <c r="I2164" s="397"/>
    </row>
    <row r="2168" spans="1:9" ht="22.05" customHeight="1">
      <c r="A2168" s="436" t="s">
        <v>667</v>
      </c>
      <c r="B2168" s="437"/>
      <c r="C2168" s="437"/>
      <c r="D2168" s="437"/>
      <c r="E2168" s="437"/>
      <c r="F2168" s="437"/>
      <c r="G2168" s="437"/>
      <c r="H2168" s="437"/>
      <c r="I2168" s="438"/>
    </row>
    <row r="2169" spans="1:9">
      <c r="A2169" s="431" t="s">
        <v>668</v>
      </c>
      <c r="B2169" s="432"/>
      <c r="C2169" s="433" t="s">
        <v>669</v>
      </c>
      <c r="D2169" s="434"/>
      <c r="E2169" s="434"/>
      <c r="F2169" s="434"/>
      <c r="G2169" s="434"/>
      <c r="H2169" s="434"/>
      <c r="I2169" s="435"/>
    </row>
    <row r="2170" spans="1:9">
      <c r="A2170" s="58" t="s">
        <v>670</v>
      </c>
      <c r="B2170" s="422" t="s">
        <v>1408</v>
      </c>
      <c r="C2170" s="423"/>
      <c r="D2170" s="58" t="s">
        <v>672</v>
      </c>
      <c r="E2170" s="422" t="s">
        <v>1409</v>
      </c>
      <c r="F2170" s="424"/>
      <c r="G2170" s="424"/>
      <c r="H2170" s="424"/>
      <c r="I2170" s="423"/>
    </row>
    <row r="2171" spans="1:9">
      <c r="A2171" s="58" t="s">
        <v>674</v>
      </c>
      <c r="B2171" s="422" t="s">
        <v>14</v>
      </c>
      <c r="C2171" s="423"/>
      <c r="D2171" s="58" t="s">
        <v>675</v>
      </c>
      <c r="E2171" s="422" t="s">
        <v>676</v>
      </c>
      <c r="F2171" s="424"/>
      <c r="G2171" s="424"/>
      <c r="H2171" s="424"/>
      <c r="I2171" s="423"/>
    </row>
    <row r="2172" spans="1:9">
      <c r="A2172" s="58" t="s">
        <v>677</v>
      </c>
      <c r="B2172" s="422" t="s">
        <v>678</v>
      </c>
      <c r="C2172" s="423"/>
      <c r="D2172" s="58" t="s">
        <v>679</v>
      </c>
      <c r="E2172" s="422" t="s">
        <v>1329</v>
      </c>
      <c r="F2172" s="424"/>
      <c r="G2172" s="424"/>
      <c r="H2172" s="424"/>
      <c r="I2172" s="423"/>
    </row>
    <row r="2173" spans="1:9">
      <c r="A2173" s="15"/>
      <c r="B2173" s="15"/>
      <c r="C2173" s="15"/>
      <c r="D2173" s="15"/>
      <c r="E2173" s="15"/>
      <c r="F2173" s="59"/>
      <c r="G2173" s="59"/>
      <c r="H2173" s="15"/>
      <c r="I2173" s="59"/>
    </row>
    <row r="2174" spans="1:9" ht="13.95" customHeight="1">
      <c r="A2174" s="60" t="s">
        <v>681</v>
      </c>
      <c r="B2174" s="60" t="s">
        <v>114</v>
      </c>
      <c r="C2174" s="60" t="s">
        <v>56</v>
      </c>
      <c r="D2174" s="60" t="s">
        <v>682</v>
      </c>
      <c r="E2174" s="60" t="s">
        <v>683</v>
      </c>
      <c r="F2174" s="61" t="s">
        <v>817</v>
      </c>
      <c r="G2174" s="61" t="s">
        <v>818</v>
      </c>
      <c r="H2174" s="60" t="s">
        <v>686</v>
      </c>
      <c r="I2174" s="61" t="s">
        <v>687</v>
      </c>
    </row>
    <row r="2175" spans="1:9">
      <c r="A2175" s="425" t="s">
        <v>688</v>
      </c>
      <c r="B2175" s="426"/>
      <c r="C2175" s="426"/>
      <c r="D2175" s="426"/>
      <c r="E2175" s="426"/>
      <c r="F2175" s="426"/>
      <c r="G2175" s="426"/>
      <c r="H2175" s="426"/>
      <c r="I2175" s="427"/>
    </row>
    <row r="2176" spans="1:9" ht="36" customHeight="1">
      <c r="A2176" s="62">
        <v>1</v>
      </c>
      <c r="B2176" s="63" t="s">
        <v>1410</v>
      </c>
      <c r="C2176" s="62" t="s">
        <v>14</v>
      </c>
      <c r="D2176" s="109">
        <v>4</v>
      </c>
      <c r="E2176" s="65">
        <v>47500</v>
      </c>
      <c r="F2176" s="66">
        <v>0.03</v>
      </c>
      <c r="G2176" s="67">
        <v>4.12</v>
      </c>
      <c r="H2176" s="65">
        <v>195700</v>
      </c>
      <c r="I2176" s="63"/>
    </row>
    <row r="2177" spans="1:9" ht="36" customHeight="1">
      <c r="A2177" s="68">
        <v>2</v>
      </c>
      <c r="B2177" s="69" t="s">
        <v>1411</v>
      </c>
      <c r="C2177" s="68" t="s">
        <v>14</v>
      </c>
      <c r="D2177" s="110">
        <v>1</v>
      </c>
      <c r="E2177" s="71">
        <v>24000</v>
      </c>
      <c r="F2177" s="72">
        <v>0.03</v>
      </c>
      <c r="G2177" s="73">
        <v>1.03</v>
      </c>
      <c r="H2177" s="71">
        <v>24720</v>
      </c>
      <c r="I2177" s="69"/>
    </row>
    <row r="2178" spans="1:9" ht="36" customHeight="1">
      <c r="A2178" s="62">
        <v>3</v>
      </c>
      <c r="B2178" s="63" t="s">
        <v>1412</v>
      </c>
      <c r="C2178" s="62" t="s">
        <v>56</v>
      </c>
      <c r="D2178" s="109">
        <v>8</v>
      </c>
      <c r="E2178" s="65">
        <v>32000</v>
      </c>
      <c r="F2178" s="66">
        <v>0.05</v>
      </c>
      <c r="G2178" s="67">
        <v>8.4</v>
      </c>
      <c r="H2178" s="65">
        <v>268800</v>
      </c>
      <c r="I2178" s="63"/>
    </row>
    <row r="2179" spans="1:9" ht="36" customHeight="1">
      <c r="A2179" s="68">
        <v>4</v>
      </c>
      <c r="B2179" s="69" t="s">
        <v>1413</v>
      </c>
      <c r="C2179" s="68" t="s">
        <v>186</v>
      </c>
      <c r="D2179" s="110">
        <v>1</v>
      </c>
      <c r="E2179" s="71">
        <v>10000</v>
      </c>
      <c r="F2179" s="72">
        <v>0</v>
      </c>
      <c r="G2179" s="73">
        <v>1</v>
      </c>
      <c r="H2179" s="71">
        <v>10000</v>
      </c>
      <c r="I2179" s="69"/>
    </row>
    <row r="2180" spans="1:9">
      <c r="A2180" s="398" t="s">
        <v>181</v>
      </c>
      <c r="B2180" s="399"/>
      <c r="C2180" s="399"/>
      <c r="D2180" s="399"/>
      <c r="E2180" s="399"/>
      <c r="F2180" s="399"/>
      <c r="G2180" s="400"/>
      <c r="H2180" s="74">
        <v>499220</v>
      </c>
      <c r="I2180" s="75"/>
    </row>
    <row r="2181" spans="1:9">
      <c r="A2181" s="428" t="s">
        <v>694</v>
      </c>
      <c r="B2181" s="429"/>
      <c r="C2181" s="429"/>
      <c r="D2181" s="429"/>
      <c r="E2181" s="429"/>
      <c r="F2181" s="429"/>
      <c r="G2181" s="429"/>
      <c r="H2181" s="429"/>
      <c r="I2181" s="430"/>
    </row>
    <row r="2182" spans="1:9">
      <c r="A2182" s="76" t="s">
        <v>681</v>
      </c>
      <c r="B2182" s="76" t="s">
        <v>695</v>
      </c>
      <c r="C2182" s="76" t="s">
        <v>696</v>
      </c>
      <c r="D2182" s="76" t="s">
        <v>826</v>
      </c>
      <c r="E2182" s="76" t="s">
        <v>827</v>
      </c>
      <c r="F2182" s="77" t="s">
        <v>828</v>
      </c>
      <c r="G2182" s="77" t="s">
        <v>700</v>
      </c>
      <c r="H2182" s="76" t="s">
        <v>686</v>
      </c>
      <c r="I2182" s="77" t="s">
        <v>829</v>
      </c>
    </row>
    <row r="2183" spans="1:9" ht="28.05" customHeight="1">
      <c r="A2183" s="78">
        <v>1</v>
      </c>
      <c r="B2183" s="79" t="s">
        <v>1414</v>
      </c>
      <c r="C2183" s="80"/>
      <c r="D2183" s="81" t="s">
        <v>1415</v>
      </c>
      <c r="E2183" s="82">
        <v>160000</v>
      </c>
      <c r="F2183" s="83">
        <v>20000</v>
      </c>
      <c r="G2183" s="114">
        <v>0.44400000000000001</v>
      </c>
      <c r="H2183" s="82">
        <v>8880</v>
      </c>
      <c r="I2183" s="85" t="s">
        <v>1344</v>
      </c>
    </row>
    <row r="2184" spans="1:9" ht="28.05" customHeight="1">
      <c r="A2184" s="68">
        <v>2</v>
      </c>
      <c r="B2184" s="69" t="s">
        <v>1416</v>
      </c>
      <c r="C2184" s="86"/>
      <c r="D2184" s="87" t="s">
        <v>1415</v>
      </c>
      <c r="E2184" s="71">
        <v>110000</v>
      </c>
      <c r="F2184" s="88">
        <v>13750</v>
      </c>
      <c r="G2184" s="73">
        <v>0.44400000000000001</v>
      </c>
      <c r="H2184" s="71">
        <v>6105</v>
      </c>
      <c r="I2184" s="90" t="s">
        <v>1344</v>
      </c>
    </row>
    <row r="2185" spans="1:9">
      <c r="A2185" s="398" t="s">
        <v>182</v>
      </c>
      <c r="B2185" s="399"/>
      <c r="C2185" s="399"/>
      <c r="D2185" s="399"/>
      <c r="E2185" s="399"/>
      <c r="F2185" s="399"/>
      <c r="G2185" s="400"/>
      <c r="H2185" s="74">
        <v>14985</v>
      </c>
      <c r="I2185" s="75"/>
    </row>
    <row r="2186" spans="1:9">
      <c r="A2186" s="416" t="s">
        <v>707</v>
      </c>
      <c r="B2186" s="417"/>
      <c r="C2186" s="417"/>
      <c r="D2186" s="417"/>
      <c r="E2186" s="417"/>
      <c r="F2186" s="417"/>
      <c r="G2186" s="417"/>
      <c r="H2186" s="417"/>
      <c r="I2186" s="418"/>
    </row>
    <row r="2187" spans="1:9">
      <c r="A2187" s="91" t="s">
        <v>681</v>
      </c>
      <c r="B2187" s="91" t="s">
        <v>183</v>
      </c>
      <c r="C2187" s="91" t="s">
        <v>696</v>
      </c>
      <c r="D2187" s="91" t="s">
        <v>700</v>
      </c>
      <c r="E2187" s="91" t="s">
        <v>709</v>
      </c>
      <c r="F2187" s="92" t="s">
        <v>696</v>
      </c>
      <c r="G2187" s="92" t="s">
        <v>696</v>
      </c>
      <c r="H2187" s="91" t="s">
        <v>686</v>
      </c>
      <c r="I2187" s="92" t="s">
        <v>829</v>
      </c>
    </row>
    <row r="2188" spans="1:9" ht="24" customHeight="1">
      <c r="A2188" s="93">
        <v>1</v>
      </c>
      <c r="B2188" s="94" t="s">
        <v>1402</v>
      </c>
      <c r="C2188" s="95"/>
      <c r="D2188" s="113">
        <v>0.44400000000000001</v>
      </c>
      <c r="E2188" s="97">
        <v>15000</v>
      </c>
      <c r="F2188" s="94"/>
      <c r="G2188" s="94"/>
      <c r="H2188" s="97">
        <v>6660</v>
      </c>
      <c r="I2188" s="98" t="s">
        <v>835</v>
      </c>
    </row>
    <row r="2189" spans="1:9" ht="24" customHeight="1">
      <c r="A2189" s="68">
        <v>2</v>
      </c>
      <c r="B2189" s="69" t="s">
        <v>1417</v>
      </c>
      <c r="C2189" s="86"/>
      <c r="D2189" s="110">
        <v>0.44400000000000001</v>
      </c>
      <c r="E2189" s="71">
        <v>35000</v>
      </c>
      <c r="F2189" s="69"/>
      <c r="G2189" s="69"/>
      <c r="H2189" s="71">
        <v>15540</v>
      </c>
      <c r="I2189" s="90" t="s">
        <v>835</v>
      </c>
    </row>
    <row r="2190" spans="1:9" ht="24" customHeight="1">
      <c r="A2190" s="93">
        <v>3</v>
      </c>
      <c r="B2190" s="94" t="s">
        <v>1418</v>
      </c>
      <c r="C2190" s="95"/>
      <c r="D2190" s="113">
        <v>0.44400000000000001</v>
      </c>
      <c r="E2190" s="97">
        <v>25000</v>
      </c>
      <c r="F2190" s="94"/>
      <c r="G2190" s="94"/>
      <c r="H2190" s="97">
        <v>11100</v>
      </c>
      <c r="I2190" s="98" t="s">
        <v>835</v>
      </c>
    </row>
    <row r="2191" spans="1:9" ht="24" customHeight="1">
      <c r="A2191" s="68">
        <v>4</v>
      </c>
      <c r="B2191" s="69" t="s">
        <v>1367</v>
      </c>
      <c r="C2191" s="86"/>
      <c r="D2191" s="110">
        <v>0.44400000000000001</v>
      </c>
      <c r="E2191" s="71">
        <v>5000</v>
      </c>
      <c r="F2191" s="69"/>
      <c r="G2191" s="69"/>
      <c r="H2191" s="71">
        <v>2220</v>
      </c>
      <c r="I2191" s="90" t="s">
        <v>835</v>
      </c>
    </row>
    <row r="2192" spans="1:9">
      <c r="A2192" s="398" t="s">
        <v>714</v>
      </c>
      <c r="B2192" s="399"/>
      <c r="C2192" s="399"/>
      <c r="D2192" s="399"/>
      <c r="E2192" s="399"/>
      <c r="F2192" s="399"/>
      <c r="G2192" s="400"/>
      <c r="H2192" s="74">
        <v>35520</v>
      </c>
      <c r="I2192" s="75"/>
    </row>
    <row r="2193" spans="1:9">
      <c r="A2193" s="419" t="s">
        <v>715</v>
      </c>
      <c r="B2193" s="420"/>
      <c r="C2193" s="420"/>
      <c r="D2193" s="420"/>
      <c r="E2193" s="420"/>
      <c r="F2193" s="420"/>
      <c r="G2193" s="420"/>
      <c r="H2193" s="420"/>
      <c r="I2193" s="421"/>
    </row>
    <row r="2194" spans="1:9" ht="22.05" customHeight="1">
      <c r="A2194" s="100"/>
      <c r="B2194" s="404" t="s">
        <v>1246</v>
      </c>
      <c r="C2194" s="405"/>
      <c r="D2194" s="406"/>
      <c r="E2194" s="407" t="s">
        <v>1419</v>
      </c>
      <c r="F2194" s="408"/>
      <c r="G2194" s="408"/>
      <c r="H2194" s="408"/>
      <c r="I2194" s="409"/>
    </row>
    <row r="2195" spans="1:9" ht="22.05" customHeight="1">
      <c r="A2195" s="100"/>
      <c r="B2195" s="404" t="s">
        <v>1248</v>
      </c>
      <c r="C2195" s="405"/>
      <c r="D2195" s="406"/>
      <c r="E2195" s="407" t="s">
        <v>719</v>
      </c>
      <c r="F2195" s="408"/>
      <c r="G2195" s="408"/>
      <c r="H2195" s="408"/>
      <c r="I2195" s="409"/>
    </row>
    <row r="2196" spans="1:9" ht="22.05" customHeight="1">
      <c r="A2196" s="100"/>
      <c r="B2196" s="404" t="s">
        <v>185</v>
      </c>
      <c r="C2196" s="405"/>
      <c r="D2196" s="406"/>
      <c r="E2196" s="407" t="s">
        <v>919</v>
      </c>
      <c r="F2196" s="408"/>
      <c r="G2196" s="408"/>
      <c r="H2196" s="408"/>
      <c r="I2196" s="409"/>
    </row>
    <row r="2197" spans="1:9" ht="22.05" customHeight="1">
      <c r="A2197" s="100"/>
      <c r="B2197" s="404" t="s">
        <v>1250</v>
      </c>
      <c r="C2197" s="405"/>
      <c r="D2197" s="406"/>
      <c r="E2197" s="407" t="s">
        <v>1420</v>
      </c>
      <c r="F2197" s="408"/>
      <c r="G2197" s="408"/>
      <c r="H2197" s="408"/>
      <c r="I2197" s="409"/>
    </row>
    <row r="2198" spans="1:9" ht="22.05" customHeight="1">
      <c r="A2198" s="100"/>
      <c r="B2198" s="404" t="s">
        <v>1252</v>
      </c>
      <c r="C2198" s="405"/>
      <c r="D2198" s="406"/>
      <c r="E2198" s="407" t="s">
        <v>1421</v>
      </c>
      <c r="F2198" s="408"/>
      <c r="G2198" s="408"/>
      <c r="H2198" s="408"/>
      <c r="I2198" s="409"/>
    </row>
    <row r="2199" spans="1:9" ht="22.05" customHeight="1">
      <c r="A2199" s="100"/>
      <c r="B2199" s="404" t="s">
        <v>935</v>
      </c>
      <c r="C2199" s="405"/>
      <c r="D2199" s="406"/>
      <c r="E2199" s="407" t="s">
        <v>1253</v>
      </c>
      <c r="F2199" s="408"/>
      <c r="G2199" s="408"/>
      <c r="H2199" s="408"/>
      <c r="I2199" s="409"/>
    </row>
    <row r="2200" spans="1:9">
      <c r="A2200" s="398" t="s">
        <v>728</v>
      </c>
      <c r="B2200" s="399"/>
      <c r="C2200" s="399"/>
      <c r="D2200" s="399"/>
      <c r="E2200" s="399"/>
      <c r="F2200" s="399"/>
      <c r="G2200" s="400"/>
      <c r="H2200" s="74">
        <v>4500</v>
      </c>
      <c r="I2200" s="75"/>
    </row>
    <row r="2201" spans="1:9">
      <c r="A2201" s="410" t="s">
        <v>729</v>
      </c>
      <c r="B2201" s="411"/>
      <c r="C2201" s="411"/>
      <c r="D2201" s="411"/>
      <c r="E2201" s="411"/>
      <c r="F2201" s="411"/>
      <c r="G2201" s="411"/>
      <c r="H2201" s="411"/>
      <c r="I2201" s="412"/>
    </row>
    <row r="2202" spans="1:9" ht="19.95" customHeight="1">
      <c r="A2202" s="413" t="s">
        <v>730</v>
      </c>
      <c r="B2202" s="414"/>
      <c r="C2202" s="414"/>
      <c r="D2202" s="414"/>
      <c r="E2202" s="414"/>
      <c r="F2202" s="415"/>
      <c r="G2202" s="101" t="s">
        <v>731</v>
      </c>
      <c r="H2202" s="102">
        <v>16626.75</v>
      </c>
      <c r="I2202" s="103"/>
    </row>
    <row r="2203" spans="1:9" ht="19.95" customHeight="1">
      <c r="A2203" s="413" t="s">
        <v>732</v>
      </c>
      <c r="B2203" s="414"/>
      <c r="C2203" s="414"/>
      <c r="D2203" s="414"/>
      <c r="E2203" s="414"/>
      <c r="F2203" s="415"/>
      <c r="G2203" s="101" t="s">
        <v>733</v>
      </c>
      <c r="H2203" s="102">
        <v>11084.5</v>
      </c>
      <c r="I2203" s="103"/>
    </row>
    <row r="2204" spans="1:9">
      <c r="A2204" s="398" t="s">
        <v>734</v>
      </c>
      <c r="B2204" s="399"/>
      <c r="C2204" s="399"/>
      <c r="D2204" s="399"/>
      <c r="E2204" s="399"/>
      <c r="F2204" s="399"/>
      <c r="G2204" s="400"/>
      <c r="H2204" s="74">
        <v>27711.25</v>
      </c>
      <c r="I2204" s="75"/>
    </row>
    <row r="2205" spans="1:9">
      <c r="A2205" s="15"/>
      <c r="B2205" s="15"/>
      <c r="C2205" s="15"/>
      <c r="D2205" s="15"/>
      <c r="E2205" s="15"/>
      <c r="F2205" s="59"/>
      <c r="G2205" s="59"/>
      <c r="H2205" s="15"/>
      <c r="I2205" s="59"/>
    </row>
    <row r="2206" spans="1:9">
      <c r="A2206" s="401" t="s">
        <v>181</v>
      </c>
      <c r="B2206" s="402"/>
      <c r="C2206" s="402"/>
      <c r="D2206" s="402"/>
      <c r="E2206" s="402"/>
      <c r="F2206" s="402"/>
      <c r="G2206" s="403"/>
      <c r="H2206" s="104">
        <v>499220</v>
      </c>
      <c r="I2206" s="105"/>
    </row>
    <row r="2207" spans="1:9">
      <c r="A2207" s="401" t="s">
        <v>182</v>
      </c>
      <c r="B2207" s="402"/>
      <c r="C2207" s="402"/>
      <c r="D2207" s="402"/>
      <c r="E2207" s="402"/>
      <c r="F2207" s="402"/>
      <c r="G2207" s="403"/>
      <c r="H2207" s="104">
        <v>14985</v>
      </c>
      <c r="I2207" s="105"/>
    </row>
    <row r="2208" spans="1:9">
      <c r="A2208" s="401" t="s">
        <v>714</v>
      </c>
      <c r="B2208" s="402"/>
      <c r="C2208" s="402"/>
      <c r="D2208" s="402"/>
      <c r="E2208" s="402"/>
      <c r="F2208" s="402"/>
      <c r="G2208" s="403"/>
      <c r="H2208" s="104">
        <v>35520</v>
      </c>
      <c r="I2208" s="105"/>
    </row>
    <row r="2209" spans="1:9">
      <c r="A2209" s="401" t="s">
        <v>728</v>
      </c>
      <c r="B2209" s="402"/>
      <c r="C2209" s="402"/>
      <c r="D2209" s="402"/>
      <c r="E2209" s="402"/>
      <c r="F2209" s="402"/>
      <c r="G2209" s="403"/>
      <c r="H2209" s="104">
        <v>4500</v>
      </c>
      <c r="I2209" s="105"/>
    </row>
    <row r="2210" spans="1:9">
      <c r="A2210" s="401" t="s">
        <v>734</v>
      </c>
      <c r="B2210" s="402"/>
      <c r="C2210" s="402"/>
      <c r="D2210" s="402"/>
      <c r="E2210" s="402"/>
      <c r="F2210" s="402"/>
      <c r="G2210" s="403"/>
      <c r="H2210" s="104">
        <v>27711.25</v>
      </c>
      <c r="I2210" s="105"/>
    </row>
    <row r="2211" spans="1:9" ht="38.4">
      <c r="A2211" s="380" t="s">
        <v>1073</v>
      </c>
      <c r="B2211" s="381"/>
      <c r="C2211" s="381"/>
      <c r="D2211" s="381"/>
      <c r="E2211" s="381"/>
      <c r="F2211" s="381"/>
      <c r="G2211" s="382"/>
      <c r="H2211" s="106">
        <v>-309169.25</v>
      </c>
      <c r="I2211" s="98" t="s">
        <v>1162</v>
      </c>
    </row>
    <row r="2212" spans="1:9" ht="22.05" customHeight="1">
      <c r="A2212" s="369" t="s">
        <v>737</v>
      </c>
      <c r="B2212" s="370"/>
      <c r="C2212" s="370"/>
      <c r="D2212" s="370"/>
      <c r="E2212" s="370"/>
      <c r="F2212" s="370"/>
      <c r="G2212" s="371"/>
      <c r="H2212" s="107">
        <v>272767</v>
      </c>
      <c r="I2212" s="108" t="s">
        <v>14</v>
      </c>
    </row>
    <row r="2213" spans="1:9" ht="21.75" customHeight="1">
      <c r="A2213" s="369" t="s">
        <v>2171</v>
      </c>
      <c r="B2213" s="370"/>
      <c r="C2213" s="370"/>
      <c r="D2213" s="370"/>
      <c r="E2213" s="370"/>
      <c r="F2213" s="370"/>
      <c r="G2213" s="371"/>
      <c r="H2213" s="107">
        <v>372327</v>
      </c>
      <c r="I2213" s="108"/>
    </row>
    <row r="2214" spans="1:9">
      <c r="A2214" s="15"/>
      <c r="B2214" s="15"/>
      <c r="C2214" s="15"/>
      <c r="D2214" s="15"/>
      <c r="E2214" s="15"/>
      <c r="F2214" s="59"/>
      <c r="G2214" s="59"/>
      <c r="H2214" s="15"/>
      <c r="I2214" s="59"/>
    </row>
    <row r="2215" spans="1:9">
      <c r="A2215" s="383" t="s">
        <v>738</v>
      </c>
      <c r="B2215" s="384"/>
      <c r="C2215" s="384"/>
      <c r="D2215" s="384"/>
      <c r="E2215" s="384"/>
      <c r="F2215" s="384"/>
      <c r="G2215" s="384"/>
      <c r="H2215" s="384"/>
      <c r="I2215" s="385"/>
    </row>
    <row r="2216" spans="1:9" ht="120" customHeight="1">
      <c r="A2216" s="386" t="s">
        <v>1422</v>
      </c>
      <c r="B2216" s="387"/>
      <c r="C2216" s="387"/>
      <c r="D2216" s="387"/>
      <c r="E2216" s="387"/>
      <c r="F2216" s="387"/>
      <c r="G2216" s="387"/>
      <c r="H2216" s="387"/>
      <c r="I2216" s="388"/>
    </row>
    <row r="2217" spans="1:9">
      <c r="A2217" s="389"/>
      <c r="B2217" s="390"/>
      <c r="C2217" s="390"/>
      <c r="D2217" s="390"/>
      <c r="E2217" s="390"/>
      <c r="F2217" s="390"/>
      <c r="G2217" s="390"/>
      <c r="H2217" s="390"/>
      <c r="I2217" s="391"/>
    </row>
    <row r="2218" spans="1:9">
      <c r="A2218" s="389"/>
      <c r="B2218" s="390"/>
      <c r="C2218" s="390"/>
      <c r="D2218" s="390"/>
      <c r="E2218" s="390"/>
      <c r="F2218" s="390"/>
      <c r="G2218" s="390"/>
      <c r="H2218" s="390"/>
      <c r="I2218" s="391"/>
    </row>
    <row r="2219" spans="1:9">
      <c r="A2219" s="389"/>
      <c r="B2219" s="390"/>
      <c r="C2219" s="390"/>
      <c r="D2219" s="390"/>
      <c r="E2219" s="390"/>
      <c r="F2219" s="390"/>
      <c r="G2219" s="390"/>
      <c r="H2219" s="390"/>
      <c r="I2219" s="391"/>
    </row>
    <row r="2220" spans="1:9">
      <c r="A2220" s="389"/>
      <c r="B2220" s="390"/>
      <c r="C2220" s="390"/>
      <c r="D2220" s="390"/>
      <c r="E2220" s="390"/>
      <c r="F2220" s="390"/>
      <c r="G2220" s="390"/>
      <c r="H2220" s="390"/>
      <c r="I2220" s="391"/>
    </row>
    <row r="2221" spans="1:9">
      <c r="A2221" s="392"/>
      <c r="B2221" s="393"/>
      <c r="C2221" s="393"/>
      <c r="D2221" s="393"/>
      <c r="E2221" s="393"/>
      <c r="F2221" s="393"/>
      <c r="G2221" s="393"/>
      <c r="H2221" s="393"/>
      <c r="I2221" s="394"/>
    </row>
    <row r="2222" spans="1:9">
      <c r="A2222" s="15"/>
      <c r="B2222" s="15"/>
      <c r="C2222" s="15"/>
      <c r="D2222" s="15"/>
      <c r="E2222" s="15"/>
      <c r="F2222" s="59"/>
      <c r="G2222" s="59"/>
      <c r="H2222" s="15"/>
      <c r="I2222" s="59"/>
    </row>
    <row r="2223" spans="1:9" ht="28.05" customHeight="1">
      <c r="A2223" s="395" t="s">
        <v>1355</v>
      </c>
      <c r="B2223" s="396"/>
      <c r="C2223" s="396"/>
      <c r="D2223" s="396"/>
      <c r="E2223" s="396"/>
      <c r="F2223" s="396"/>
      <c r="G2223" s="396"/>
      <c r="H2223" s="396"/>
      <c r="I2223" s="397"/>
    </row>
    <row r="2226" spans="1:9" ht="22.05" customHeight="1">
      <c r="A2226" s="436" t="s">
        <v>667</v>
      </c>
      <c r="B2226" s="437"/>
      <c r="C2226" s="437"/>
      <c r="D2226" s="437"/>
      <c r="E2226" s="437"/>
      <c r="F2226" s="437"/>
      <c r="G2226" s="437"/>
      <c r="H2226" s="437"/>
      <c r="I2226" s="438"/>
    </row>
    <row r="2227" spans="1:9">
      <c r="A2227" s="431" t="s">
        <v>668</v>
      </c>
      <c r="B2227" s="432"/>
      <c r="C2227" s="433" t="s">
        <v>669</v>
      </c>
      <c r="D2227" s="434"/>
      <c r="E2227" s="434"/>
      <c r="F2227" s="434"/>
      <c r="G2227" s="434"/>
      <c r="H2227" s="434"/>
      <c r="I2227" s="435"/>
    </row>
    <row r="2228" spans="1:9">
      <c r="A2228" s="58" t="s">
        <v>670</v>
      </c>
      <c r="B2228" s="422" t="s">
        <v>1423</v>
      </c>
      <c r="C2228" s="423"/>
      <c r="D2228" s="58" t="s">
        <v>672</v>
      </c>
      <c r="E2228" s="422" t="s">
        <v>1424</v>
      </c>
      <c r="F2228" s="424"/>
      <c r="G2228" s="424"/>
      <c r="H2228" s="424"/>
      <c r="I2228" s="423"/>
    </row>
    <row r="2229" spans="1:9">
      <c r="A2229" s="58" t="s">
        <v>674</v>
      </c>
      <c r="B2229" s="422" t="s">
        <v>14</v>
      </c>
      <c r="C2229" s="423"/>
      <c r="D2229" s="58" t="s">
        <v>675</v>
      </c>
      <c r="E2229" s="422" t="s">
        <v>676</v>
      </c>
      <c r="F2229" s="424"/>
      <c r="G2229" s="424"/>
      <c r="H2229" s="424"/>
      <c r="I2229" s="423"/>
    </row>
    <row r="2230" spans="1:9">
      <c r="A2230" s="58" t="s">
        <v>677</v>
      </c>
      <c r="B2230" s="422" t="s">
        <v>678</v>
      </c>
      <c r="C2230" s="423"/>
      <c r="D2230" s="58" t="s">
        <v>679</v>
      </c>
      <c r="E2230" s="422" t="s">
        <v>1329</v>
      </c>
      <c r="F2230" s="424"/>
      <c r="G2230" s="424"/>
      <c r="H2230" s="424"/>
      <c r="I2230" s="423"/>
    </row>
    <row r="2231" spans="1:9">
      <c r="A2231" s="15"/>
      <c r="B2231" s="15"/>
      <c r="C2231" s="15"/>
      <c r="D2231" s="15"/>
      <c r="E2231" s="15"/>
      <c r="F2231" s="59"/>
      <c r="G2231" s="59"/>
      <c r="H2231" s="15"/>
      <c r="I2231" s="59"/>
    </row>
    <row r="2232" spans="1:9" ht="13.95" customHeight="1">
      <c r="A2232" s="60" t="s">
        <v>681</v>
      </c>
      <c r="B2232" s="60" t="s">
        <v>114</v>
      </c>
      <c r="C2232" s="60" t="s">
        <v>56</v>
      </c>
      <c r="D2232" s="60" t="s">
        <v>682</v>
      </c>
      <c r="E2232" s="60" t="s">
        <v>683</v>
      </c>
      <c r="F2232" s="61" t="s">
        <v>817</v>
      </c>
      <c r="G2232" s="61" t="s">
        <v>818</v>
      </c>
      <c r="H2232" s="60" t="s">
        <v>686</v>
      </c>
      <c r="I2232" s="61" t="s">
        <v>687</v>
      </c>
    </row>
    <row r="2233" spans="1:9">
      <c r="A2233" s="425" t="s">
        <v>688</v>
      </c>
      <c r="B2233" s="426"/>
      <c r="C2233" s="426"/>
      <c r="D2233" s="426"/>
      <c r="E2233" s="426"/>
      <c r="F2233" s="426"/>
      <c r="G2233" s="426"/>
      <c r="H2233" s="426"/>
      <c r="I2233" s="427"/>
    </row>
    <row r="2234" spans="1:9" ht="36" customHeight="1">
      <c r="A2234" s="62">
        <v>1</v>
      </c>
      <c r="B2234" s="63" t="s">
        <v>1425</v>
      </c>
      <c r="C2234" s="62" t="s">
        <v>14</v>
      </c>
      <c r="D2234" s="109">
        <v>1</v>
      </c>
      <c r="E2234" s="65">
        <v>15500</v>
      </c>
      <c r="F2234" s="66">
        <v>0.03</v>
      </c>
      <c r="G2234" s="67">
        <v>1.03</v>
      </c>
      <c r="H2234" s="65">
        <v>15965</v>
      </c>
      <c r="I2234" s="63"/>
    </row>
    <row r="2235" spans="1:9" ht="36" customHeight="1">
      <c r="A2235" s="68">
        <v>2</v>
      </c>
      <c r="B2235" s="69" t="s">
        <v>1426</v>
      </c>
      <c r="C2235" s="68" t="s">
        <v>56</v>
      </c>
      <c r="D2235" s="110">
        <v>8</v>
      </c>
      <c r="E2235" s="71">
        <v>3200</v>
      </c>
      <c r="F2235" s="72">
        <v>0.05</v>
      </c>
      <c r="G2235" s="73">
        <v>8.4</v>
      </c>
      <c r="H2235" s="71">
        <v>26880</v>
      </c>
      <c r="I2235" s="69"/>
    </row>
    <row r="2236" spans="1:9" ht="36" customHeight="1">
      <c r="A2236" s="62">
        <v>3</v>
      </c>
      <c r="B2236" s="63" t="s">
        <v>1427</v>
      </c>
      <c r="C2236" s="62" t="s">
        <v>56</v>
      </c>
      <c r="D2236" s="109">
        <v>1</v>
      </c>
      <c r="E2236" s="65">
        <v>4800</v>
      </c>
      <c r="F2236" s="66">
        <v>0.05</v>
      </c>
      <c r="G2236" s="67">
        <v>1.05</v>
      </c>
      <c r="H2236" s="65">
        <v>5040</v>
      </c>
      <c r="I2236" s="63"/>
    </row>
    <row r="2237" spans="1:9" ht="36" customHeight="1">
      <c r="A2237" s="68">
        <v>4</v>
      </c>
      <c r="B2237" s="69" t="s">
        <v>1428</v>
      </c>
      <c r="C2237" s="68" t="s">
        <v>56</v>
      </c>
      <c r="D2237" s="110">
        <v>3</v>
      </c>
      <c r="E2237" s="71">
        <v>1200</v>
      </c>
      <c r="F2237" s="72">
        <v>0</v>
      </c>
      <c r="G2237" s="73">
        <v>3</v>
      </c>
      <c r="H2237" s="71">
        <v>3600</v>
      </c>
      <c r="I2237" s="69"/>
    </row>
    <row r="2238" spans="1:9" ht="36" customHeight="1">
      <c r="A2238" s="62">
        <v>5</v>
      </c>
      <c r="B2238" s="63" t="s">
        <v>1429</v>
      </c>
      <c r="C2238" s="62" t="s">
        <v>186</v>
      </c>
      <c r="D2238" s="109">
        <v>0.1</v>
      </c>
      <c r="E2238" s="65">
        <v>12000</v>
      </c>
      <c r="F2238" s="66">
        <v>0</v>
      </c>
      <c r="G2238" s="67">
        <v>0.1</v>
      </c>
      <c r="H2238" s="65">
        <v>1200</v>
      </c>
      <c r="I2238" s="63"/>
    </row>
    <row r="2239" spans="1:9">
      <c r="A2239" s="398" t="s">
        <v>181</v>
      </c>
      <c r="B2239" s="399"/>
      <c r="C2239" s="399"/>
      <c r="D2239" s="399"/>
      <c r="E2239" s="399"/>
      <c r="F2239" s="399"/>
      <c r="G2239" s="400"/>
      <c r="H2239" s="74">
        <v>52685</v>
      </c>
      <c r="I2239" s="75"/>
    </row>
    <row r="2240" spans="1:9">
      <c r="A2240" s="428" t="s">
        <v>694</v>
      </c>
      <c r="B2240" s="429"/>
      <c r="C2240" s="429"/>
      <c r="D2240" s="429"/>
      <c r="E2240" s="429"/>
      <c r="F2240" s="429"/>
      <c r="G2240" s="429"/>
      <c r="H2240" s="429"/>
      <c r="I2240" s="430"/>
    </row>
    <row r="2241" spans="1:9">
      <c r="A2241" s="76" t="s">
        <v>681</v>
      </c>
      <c r="B2241" s="76" t="s">
        <v>695</v>
      </c>
      <c r="C2241" s="76" t="s">
        <v>696</v>
      </c>
      <c r="D2241" s="76" t="s">
        <v>826</v>
      </c>
      <c r="E2241" s="76" t="s">
        <v>827</v>
      </c>
      <c r="F2241" s="77" t="s">
        <v>828</v>
      </c>
      <c r="G2241" s="77" t="s">
        <v>700</v>
      </c>
      <c r="H2241" s="76" t="s">
        <v>686</v>
      </c>
      <c r="I2241" s="77" t="s">
        <v>829</v>
      </c>
    </row>
    <row r="2242" spans="1:9" ht="28.05" customHeight="1">
      <c r="A2242" s="78">
        <v>1</v>
      </c>
      <c r="B2242" s="79" t="s">
        <v>1430</v>
      </c>
      <c r="C2242" s="80"/>
      <c r="D2242" s="81" t="s">
        <v>1431</v>
      </c>
      <c r="E2242" s="82">
        <v>160000</v>
      </c>
      <c r="F2242" s="83">
        <v>20000</v>
      </c>
      <c r="G2242" s="114">
        <v>0.16</v>
      </c>
      <c r="H2242" s="82">
        <v>3200</v>
      </c>
      <c r="I2242" s="85" t="s">
        <v>1344</v>
      </c>
    </row>
    <row r="2243" spans="1:9" ht="28.05" customHeight="1">
      <c r="A2243" s="68">
        <v>2</v>
      </c>
      <c r="B2243" s="69" t="s">
        <v>1364</v>
      </c>
      <c r="C2243" s="86"/>
      <c r="D2243" s="87" t="s">
        <v>1431</v>
      </c>
      <c r="E2243" s="71">
        <v>110000</v>
      </c>
      <c r="F2243" s="88">
        <v>13750</v>
      </c>
      <c r="G2243" s="73">
        <v>0.16</v>
      </c>
      <c r="H2243" s="71">
        <v>2200</v>
      </c>
      <c r="I2243" s="90" t="s">
        <v>1344</v>
      </c>
    </row>
    <row r="2244" spans="1:9">
      <c r="A2244" s="398" t="s">
        <v>182</v>
      </c>
      <c r="B2244" s="399"/>
      <c r="C2244" s="399"/>
      <c r="D2244" s="399"/>
      <c r="E2244" s="399"/>
      <c r="F2244" s="399"/>
      <c r="G2244" s="400"/>
      <c r="H2244" s="74">
        <v>5400</v>
      </c>
      <c r="I2244" s="75"/>
    </row>
    <row r="2245" spans="1:9">
      <c r="A2245" s="416" t="s">
        <v>707</v>
      </c>
      <c r="B2245" s="417"/>
      <c r="C2245" s="417"/>
      <c r="D2245" s="417"/>
      <c r="E2245" s="417"/>
      <c r="F2245" s="417"/>
      <c r="G2245" s="417"/>
      <c r="H2245" s="417"/>
      <c r="I2245" s="418"/>
    </row>
    <row r="2246" spans="1:9">
      <c r="A2246" s="91" t="s">
        <v>681</v>
      </c>
      <c r="B2246" s="91" t="s">
        <v>183</v>
      </c>
      <c r="C2246" s="91" t="s">
        <v>696</v>
      </c>
      <c r="D2246" s="91" t="s">
        <v>700</v>
      </c>
      <c r="E2246" s="91" t="s">
        <v>709</v>
      </c>
      <c r="F2246" s="92" t="s">
        <v>696</v>
      </c>
      <c r="G2246" s="92" t="s">
        <v>696</v>
      </c>
      <c r="H2246" s="91" t="s">
        <v>686</v>
      </c>
      <c r="I2246" s="92" t="s">
        <v>829</v>
      </c>
    </row>
    <row r="2247" spans="1:9" ht="24" customHeight="1">
      <c r="A2247" s="93">
        <v>1</v>
      </c>
      <c r="B2247" s="94" t="s">
        <v>1432</v>
      </c>
      <c r="C2247" s="95"/>
      <c r="D2247" s="113">
        <v>0.16</v>
      </c>
      <c r="E2247" s="97">
        <v>12000</v>
      </c>
      <c r="F2247" s="94"/>
      <c r="G2247" s="94"/>
      <c r="H2247" s="97">
        <v>1920</v>
      </c>
      <c r="I2247" s="98" t="s">
        <v>835</v>
      </c>
    </row>
    <row r="2248" spans="1:9" ht="24" customHeight="1">
      <c r="A2248" s="68">
        <v>2</v>
      </c>
      <c r="B2248" s="69" t="s">
        <v>1433</v>
      </c>
      <c r="C2248" s="86"/>
      <c r="D2248" s="110">
        <v>0.16</v>
      </c>
      <c r="E2248" s="71">
        <v>15000</v>
      </c>
      <c r="F2248" s="69"/>
      <c r="G2248" s="69"/>
      <c r="H2248" s="71">
        <v>2400</v>
      </c>
      <c r="I2248" s="90" t="s">
        <v>835</v>
      </c>
    </row>
    <row r="2249" spans="1:9" ht="24" customHeight="1">
      <c r="A2249" s="93">
        <v>3</v>
      </c>
      <c r="B2249" s="94" t="s">
        <v>1367</v>
      </c>
      <c r="C2249" s="95"/>
      <c r="D2249" s="113">
        <v>0.16</v>
      </c>
      <c r="E2249" s="97">
        <v>5000</v>
      </c>
      <c r="F2249" s="94"/>
      <c r="G2249" s="94"/>
      <c r="H2249" s="97">
        <v>800</v>
      </c>
      <c r="I2249" s="98" t="s">
        <v>835</v>
      </c>
    </row>
    <row r="2250" spans="1:9">
      <c r="A2250" s="398" t="s">
        <v>714</v>
      </c>
      <c r="B2250" s="399"/>
      <c r="C2250" s="399"/>
      <c r="D2250" s="399"/>
      <c r="E2250" s="399"/>
      <c r="F2250" s="399"/>
      <c r="G2250" s="400"/>
      <c r="H2250" s="74">
        <v>5120</v>
      </c>
      <c r="I2250" s="75"/>
    </row>
    <row r="2251" spans="1:9">
      <c r="A2251" s="419" t="s">
        <v>715</v>
      </c>
      <c r="B2251" s="420"/>
      <c r="C2251" s="420"/>
      <c r="D2251" s="420"/>
      <c r="E2251" s="420"/>
      <c r="F2251" s="420"/>
      <c r="G2251" s="420"/>
      <c r="H2251" s="420"/>
      <c r="I2251" s="421"/>
    </row>
    <row r="2252" spans="1:9" ht="22.05" customHeight="1">
      <c r="A2252" s="100"/>
      <c r="B2252" s="404" t="s">
        <v>1246</v>
      </c>
      <c r="C2252" s="405"/>
      <c r="D2252" s="406"/>
      <c r="E2252" s="407" t="s">
        <v>1368</v>
      </c>
      <c r="F2252" s="408"/>
      <c r="G2252" s="408"/>
      <c r="H2252" s="408"/>
      <c r="I2252" s="409"/>
    </row>
    <row r="2253" spans="1:9" ht="22.05" customHeight="1">
      <c r="A2253" s="100"/>
      <c r="B2253" s="404" t="s">
        <v>1248</v>
      </c>
      <c r="C2253" s="405"/>
      <c r="D2253" s="406"/>
      <c r="E2253" s="407" t="s">
        <v>719</v>
      </c>
      <c r="F2253" s="408"/>
      <c r="G2253" s="408"/>
      <c r="H2253" s="408"/>
      <c r="I2253" s="409"/>
    </row>
    <row r="2254" spans="1:9" ht="22.05" customHeight="1">
      <c r="A2254" s="100"/>
      <c r="B2254" s="404" t="s">
        <v>185</v>
      </c>
      <c r="C2254" s="405"/>
      <c r="D2254" s="406"/>
      <c r="E2254" s="407" t="s">
        <v>1012</v>
      </c>
      <c r="F2254" s="408"/>
      <c r="G2254" s="408"/>
      <c r="H2254" s="408"/>
      <c r="I2254" s="409"/>
    </row>
    <row r="2255" spans="1:9" ht="22.05" customHeight="1">
      <c r="A2255" s="100"/>
      <c r="B2255" s="404" t="s">
        <v>1250</v>
      </c>
      <c r="C2255" s="405"/>
      <c r="D2255" s="406"/>
      <c r="E2255" s="407" t="s">
        <v>1434</v>
      </c>
      <c r="F2255" s="408"/>
      <c r="G2255" s="408"/>
      <c r="H2255" s="408"/>
      <c r="I2255" s="409"/>
    </row>
    <row r="2256" spans="1:9" ht="22.05" customHeight="1">
      <c r="A2256" s="100"/>
      <c r="B2256" s="404" t="s">
        <v>1252</v>
      </c>
      <c r="C2256" s="405"/>
      <c r="D2256" s="406"/>
      <c r="E2256" s="407" t="s">
        <v>1435</v>
      </c>
      <c r="F2256" s="408"/>
      <c r="G2256" s="408"/>
      <c r="H2256" s="408"/>
      <c r="I2256" s="409"/>
    </row>
    <row r="2257" spans="1:9" ht="22.05" customHeight="1">
      <c r="A2257" s="100"/>
      <c r="B2257" s="404" t="s">
        <v>935</v>
      </c>
      <c r="C2257" s="405"/>
      <c r="D2257" s="406"/>
      <c r="E2257" s="407" t="s">
        <v>1253</v>
      </c>
      <c r="F2257" s="408"/>
      <c r="G2257" s="408"/>
      <c r="H2257" s="408"/>
      <c r="I2257" s="409"/>
    </row>
    <row r="2258" spans="1:9">
      <c r="A2258" s="398" t="s">
        <v>728</v>
      </c>
      <c r="B2258" s="399"/>
      <c r="C2258" s="399"/>
      <c r="D2258" s="399"/>
      <c r="E2258" s="399"/>
      <c r="F2258" s="399"/>
      <c r="G2258" s="400"/>
      <c r="H2258" s="74">
        <v>850</v>
      </c>
      <c r="I2258" s="75"/>
    </row>
    <row r="2259" spans="1:9">
      <c r="A2259" s="410" t="s">
        <v>729</v>
      </c>
      <c r="B2259" s="411"/>
      <c r="C2259" s="411"/>
      <c r="D2259" s="411"/>
      <c r="E2259" s="411"/>
      <c r="F2259" s="411"/>
      <c r="G2259" s="411"/>
      <c r="H2259" s="411"/>
      <c r="I2259" s="412"/>
    </row>
    <row r="2260" spans="1:9" ht="19.95" customHeight="1">
      <c r="A2260" s="413" t="s">
        <v>730</v>
      </c>
      <c r="B2260" s="414"/>
      <c r="C2260" s="414"/>
      <c r="D2260" s="414"/>
      <c r="E2260" s="414"/>
      <c r="F2260" s="415"/>
      <c r="G2260" s="101" t="s">
        <v>731</v>
      </c>
      <c r="H2260" s="102">
        <v>1921.65</v>
      </c>
      <c r="I2260" s="103"/>
    </row>
    <row r="2261" spans="1:9" ht="19.95" customHeight="1">
      <c r="A2261" s="413" t="s">
        <v>732</v>
      </c>
      <c r="B2261" s="414"/>
      <c r="C2261" s="414"/>
      <c r="D2261" s="414"/>
      <c r="E2261" s="414"/>
      <c r="F2261" s="415"/>
      <c r="G2261" s="101" t="s">
        <v>733</v>
      </c>
      <c r="H2261" s="102">
        <v>1281.0999999999999</v>
      </c>
      <c r="I2261" s="103"/>
    </row>
    <row r="2262" spans="1:9">
      <c r="A2262" s="398" t="s">
        <v>734</v>
      </c>
      <c r="B2262" s="399"/>
      <c r="C2262" s="399"/>
      <c r="D2262" s="399"/>
      <c r="E2262" s="399"/>
      <c r="F2262" s="399"/>
      <c r="G2262" s="400"/>
      <c r="H2262" s="74">
        <v>3202.75</v>
      </c>
      <c r="I2262" s="75"/>
    </row>
    <row r="2263" spans="1:9">
      <c r="A2263" s="15"/>
      <c r="B2263" s="15"/>
      <c r="C2263" s="15"/>
      <c r="D2263" s="15"/>
      <c r="E2263" s="15"/>
      <c r="F2263" s="59"/>
      <c r="G2263" s="59"/>
      <c r="H2263" s="15"/>
      <c r="I2263" s="59"/>
    </row>
    <row r="2264" spans="1:9">
      <c r="A2264" s="401" t="s">
        <v>181</v>
      </c>
      <c r="B2264" s="402"/>
      <c r="C2264" s="402"/>
      <c r="D2264" s="402"/>
      <c r="E2264" s="402"/>
      <c r="F2264" s="402"/>
      <c r="G2264" s="403"/>
      <c r="H2264" s="104">
        <v>52685</v>
      </c>
      <c r="I2264" s="105"/>
    </row>
    <row r="2265" spans="1:9">
      <c r="A2265" s="401" t="s">
        <v>182</v>
      </c>
      <c r="B2265" s="402"/>
      <c r="C2265" s="402"/>
      <c r="D2265" s="402"/>
      <c r="E2265" s="402"/>
      <c r="F2265" s="402"/>
      <c r="G2265" s="403"/>
      <c r="H2265" s="104">
        <v>5400</v>
      </c>
      <c r="I2265" s="105"/>
    </row>
    <row r="2266" spans="1:9">
      <c r="A2266" s="401" t="s">
        <v>714</v>
      </c>
      <c r="B2266" s="402"/>
      <c r="C2266" s="402"/>
      <c r="D2266" s="402"/>
      <c r="E2266" s="402"/>
      <c r="F2266" s="402"/>
      <c r="G2266" s="403"/>
      <c r="H2266" s="104">
        <v>5120</v>
      </c>
      <c r="I2266" s="105"/>
    </row>
    <row r="2267" spans="1:9">
      <c r="A2267" s="401" t="s">
        <v>728</v>
      </c>
      <c r="B2267" s="402"/>
      <c r="C2267" s="402"/>
      <c r="D2267" s="402"/>
      <c r="E2267" s="402"/>
      <c r="F2267" s="402"/>
      <c r="G2267" s="403"/>
      <c r="H2267" s="104">
        <v>850</v>
      </c>
      <c r="I2267" s="105"/>
    </row>
    <row r="2268" spans="1:9">
      <c r="A2268" s="401" t="s">
        <v>734</v>
      </c>
      <c r="B2268" s="402"/>
      <c r="C2268" s="402"/>
      <c r="D2268" s="402"/>
      <c r="E2268" s="402"/>
      <c r="F2268" s="402"/>
      <c r="G2268" s="403"/>
      <c r="H2268" s="104">
        <v>3202.75</v>
      </c>
      <c r="I2268" s="105"/>
    </row>
    <row r="2269" spans="1:9" ht="38.4">
      <c r="A2269" s="380" t="s">
        <v>1073</v>
      </c>
      <c r="B2269" s="381"/>
      <c r="C2269" s="381"/>
      <c r="D2269" s="381"/>
      <c r="E2269" s="381"/>
      <c r="F2269" s="381"/>
      <c r="G2269" s="382"/>
      <c r="H2269" s="106">
        <v>-42923.75</v>
      </c>
      <c r="I2269" s="98" t="s">
        <v>1162</v>
      </c>
    </row>
    <row r="2270" spans="1:9" ht="22.05" customHeight="1">
      <c r="A2270" s="369" t="s">
        <v>737</v>
      </c>
      <c r="B2270" s="370"/>
      <c r="C2270" s="370"/>
      <c r="D2270" s="370"/>
      <c r="E2270" s="370"/>
      <c r="F2270" s="370"/>
      <c r="G2270" s="371"/>
      <c r="H2270" s="107">
        <v>24334</v>
      </c>
      <c r="I2270" s="108" t="s">
        <v>14</v>
      </c>
    </row>
    <row r="2271" spans="1:9" ht="21.75" customHeight="1">
      <c r="A2271" s="369" t="s">
        <v>2171</v>
      </c>
      <c r="B2271" s="370"/>
      <c r="C2271" s="370"/>
      <c r="D2271" s="370"/>
      <c r="E2271" s="370"/>
      <c r="F2271" s="370"/>
      <c r="G2271" s="371"/>
      <c r="H2271" s="107">
        <v>33216</v>
      </c>
      <c r="I2271" s="108"/>
    </row>
    <row r="2272" spans="1:9">
      <c r="A2272" s="15"/>
      <c r="B2272" s="15"/>
      <c r="C2272" s="15"/>
      <c r="D2272" s="15"/>
      <c r="E2272" s="15"/>
      <c r="F2272" s="59"/>
      <c r="G2272" s="59"/>
      <c r="H2272" s="15"/>
      <c r="I2272" s="59"/>
    </row>
    <row r="2273" spans="1:9">
      <c r="A2273" s="383" t="s">
        <v>738</v>
      </c>
      <c r="B2273" s="384"/>
      <c r="C2273" s="384"/>
      <c r="D2273" s="384"/>
      <c r="E2273" s="384"/>
      <c r="F2273" s="384"/>
      <c r="G2273" s="384"/>
      <c r="H2273" s="384"/>
      <c r="I2273" s="385"/>
    </row>
    <row r="2274" spans="1:9" ht="120" customHeight="1">
      <c r="A2274" s="386" t="s">
        <v>1436</v>
      </c>
      <c r="B2274" s="387"/>
      <c r="C2274" s="387"/>
      <c r="D2274" s="387"/>
      <c r="E2274" s="387"/>
      <c r="F2274" s="387"/>
      <c r="G2274" s="387"/>
      <c r="H2274" s="387"/>
      <c r="I2274" s="388"/>
    </row>
    <row r="2275" spans="1:9">
      <c r="A2275" s="389"/>
      <c r="B2275" s="390"/>
      <c r="C2275" s="390"/>
      <c r="D2275" s="390"/>
      <c r="E2275" s="390"/>
      <c r="F2275" s="390"/>
      <c r="G2275" s="390"/>
      <c r="H2275" s="390"/>
      <c r="I2275" s="391"/>
    </row>
    <row r="2276" spans="1:9">
      <c r="A2276" s="389"/>
      <c r="B2276" s="390"/>
      <c r="C2276" s="390"/>
      <c r="D2276" s="390"/>
      <c r="E2276" s="390"/>
      <c r="F2276" s="390"/>
      <c r="G2276" s="390"/>
      <c r="H2276" s="390"/>
      <c r="I2276" s="391"/>
    </row>
    <row r="2277" spans="1:9">
      <c r="A2277" s="389"/>
      <c r="B2277" s="390"/>
      <c r="C2277" s="390"/>
      <c r="D2277" s="390"/>
      <c r="E2277" s="390"/>
      <c r="F2277" s="390"/>
      <c r="G2277" s="390"/>
      <c r="H2277" s="390"/>
      <c r="I2277" s="391"/>
    </row>
    <row r="2278" spans="1:9">
      <c r="A2278" s="389"/>
      <c r="B2278" s="390"/>
      <c r="C2278" s="390"/>
      <c r="D2278" s="390"/>
      <c r="E2278" s="390"/>
      <c r="F2278" s="390"/>
      <c r="G2278" s="390"/>
      <c r="H2278" s="390"/>
      <c r="I2278" s="391"/>
    </row>
    <row r="2279" spans="1:9">
      <c r="A2279" s="392"/>
      <c r="B2279" s="393"/>
      <c r="C2279" s="393"/>
      <c r="D2279" s="393"/>
      <c r="E2279" s="393"/>
      <c r="F2279" s="393"/>
      <c r="G2279" s="393"/>
      <c r="H2279" s="393"/>
      <c r="I2279" s="394"/>
    </row>
    <row r="2280" spans="1:9">
      <c r="A2280" s="15"/>
      <c r="B2280" s="15"/>
      <c r="C2280" s="15"/>
      <c r="D2280" s="15"/>
      <c r="E2280" s="15"/>
      <c r="F2280" s="59"/>
      <c r="G2280" s="59"/>
      <c r="H2280" s="15"/>
      <c r="I2280" s="59"/>
    </row>
    <row r="2281" spans="1:9" ht="28.05" customHeight="1">
      <c r="A2281" s="395" t="s">
        <v>1355</v>
      </c>
      <c r="B2281" s="396"/>
      <c r="C2281" s="396"/>
      <c r="D2281" s="396"/>
      <c r="E2281" s="396"/>
      <c r="F2281" s="396"/>
      <c r="G2281" s="396"/>
      <c r="H2281" s="396"/>
      <c r="I2281" s="397"/>
    </row>
    <row r="2284" spans="1:9" ht="22.05" customHeight="1">
      <c r="A2284" s="436" t="s">
        <v>667</v>
      </c>
      <c r="B2284" s="437"/>
      <c r="C2284" s="437"/>
      <c r="D2284" s="437"/>
      <c r="E2284" s="437"/>
      <c r="F2284" s="437"/>
      <c r="G2284" s="437"/>
      <c r="H2284" s="437"/>
      <c r="I2284" s="438"/>
    </row>
    <row r="2285" spans="1:9">
      <c r="A2285" s="431" t="s">
        <v>668</v>
      </c>
      <c r="B2285" s="432"/>
      <c r="C2285" s="433" t="s">
        <v>669</v>
      </c>
      <c r="D2285" s="434"/>
      <c r="E2285" s="434"/>
      <c r="F2285" s="434"/>
      <c r="G2285" s="434"/>
      <c r="H2285" s="434"/>
      <c r="I2285" s="435"/>
    </row>
    <row r="2286" spans="1:9">
      <c r="A2286" s="58" t="s">
        <v>670</v>
      </c>
      <c r="B2286" s="422" t="s">
        <v>1437</v>
      </c>
      <c r="C2286" s="423"/>
      <c r="D2286" s="58" t="s">
        <v>672</v>
      </c>
      <c r="E2286" s="422" t="s">
        <v>1438</v>
      </c>
      <c r="F2286" s="424"/>
      <c r="G2286" s="424"/>
      <c r="H2286" s="424"/>
      <c r="I2286" s="423"/>
    </row>
    <row r="2287" spans="1:9">
      <c r="A2287" s="58" t="s">
        <v>674</v>
      </c>
      <c r="B2287" s="422" t="s">
        <v>14</v>
      </c>
      <c r="C2287" s="423"/>
      <c r="D2287" s="58" t="s">
        <v>675</v>
      </c>
      <c r="E2287" s="422" t="s">
        <v>676</v>
      </c>
      <c r="F2287" s="424"/>
      <c r="G2287" s="424"/>
      <c r="H2287" s="424"/>
      <c r="I2287" s="423"/>
    </row>
    <row r="2288" spans="1:9">
      <c r="A2288" s="58" t="s">
        <v>677</v>
      </c>
      <c r="B2288" s="422" t="s">
        <v>678</v>
      </c>
      <c r="C2288" s="423"/>
      <c r="D2288" s="58" t="s">
        <v>679</v>
      </c>
      <c r="E2288" s="422" t="s">
        <v>1439</v>
      </c>
      <c r="F2288" s="424"/>
      <c r="G2288" s="424"/>
      <c r="H2288" s="424"/>
      <c r="I2288" s="423"/>
    </row>
    <row r="2289" spans="1:9">
      <c r="A2289" s="15"/>
      <c r="B2289" s="15"/>
      <c r="C2289" s="15"/>
      <c r="D2289" s="15"/>
      <c r="E2289" s="15"/>
      <c r="F2289" s="59"/>
      <c r="G2289" s="15"/>
      <c r="H2289" s="15"/>
      <c r="I2289" s="59"/>
    </row>
    <row r="2290" spans="1:9" ht="13.95" customHeight="1">
      <c r="A2290" s="60" t="s">
        <v>681</v>
      </c>
      <c r="B2290" s="60" t="s">
        <v>114</v>
      </c>
      <c r="C2290" s="60" t="s">
        <v>56</v>
      </c>
      <c r="D2290" s="60" t="s">
        <v>682</v>
      </c>
      <c r="E2290" s="60" t="s">
        <v>683</v>
      </c>
      <c r="F2290" s="61" t="s">
        <v>817</v>
      </c>
      <c r="G2290" s="60" t="s">
        <v>818</v>
      </c>
      <c r="H2290" s="60" t="s">
        <v>686</v>
      </c>
      <c r="I2290" s="61" t="s">
        <v>687</v>
      </c>
    </row>
    <row r="2291" spans="1:9">
      <c r="A2291" s="425" t="s">
        <v>688</v>
      </c>
      <c r="B2291" s="426"/>
      <c r="C2291" s="426"/>
      <c r="D2291" s="426"/>
      <c r="E2291" s="426"/>
      <c r="F2291" s="426"/>
      <c r="G2291" s="426"/>
      <c r="H2291" s="426"/>
      <c r="I2291" s="427"/>
    </row>
    <row r="2292" spans="1:9" ht="36" customHeight="1">
      <c r="A2292" s="62">
        <v>1</v>
      </c>
      <c r="B2292" s="63" t="s">
        <v>1440</v>
      </c>
      <c r="C2292" s="62" t="s">
        <v>14</v>
      </c>
      <c r="D2292" s="109">
        <v>2</v>
      </c>
      <c r="E2292" s="65">
        <v>4800</v>
      </c>
      <c r="F2292" s="66">
        <v>0.03</v>
      </c>
      <c r="G2292" s="109">
        <v>2.06</v>
      </c>
      <c r="H2292" s="65">
        <v>9888</v>
      </c>
      <c r="I2292" s="63"/>
    </row>
    <row r="2293" spans="1:9" ht="36" customHeight="1">
      <c r="A2293" s="68">
        <v>2</v>
      </c>
      <c r="B2293" s="69" t="s">
        <v>1441</v>
      </c>
      <c r="C2293" s="68" t="s">
        <v>56</v>
      </c>
      <c r="D2293" s="110">
        <v>0.67</v>
      </c>
      <c r="E2293" s="71">
        <v>1200</v>
      </c>
      <c r="F2293" s="72">
        <v>0.05</v>
      </c>
      <c r="G2293" s="110">
        <v>0.70350000000000013</v>
      </c>
      <c r="H2293" s="71">
        <v>844.20000000000016</v>
      </c>
      <c r="I2293" s="69"/>
    </row>
    <row r="2294" spans="1:9" ht="36" customHeight="1">
      <c r="A2294" s="62">
        <v>3</v>
      </c>
      <c r="B2294" s="63" t="s">
        <v>1442</v>
      </c>
      <c r="C2294" s="62" t="s">
        <v>56</v>
      </c>
      <c r="D2294" s="109">
        <v>0.15</v>
      </c>
      <c r="E2294" s="65">
        <v>2800</v>
      </c>
      <c r="F2294" s="66">
        <v>0.05</v>
      </c>
      <c r="G2294" s="109">
        <v>0.1575</v>
      </c>
      <c r="H2294" s="65">
        <v>441</v>
      </c>
      <c r="I2294" s="63"/>
    </row>
    <row r="2295" spans="1:9" ht="36" customHeight="1">
      <c r="A2295" s="68">
        <v>4</v>
      </c>
      <c r="B2295" s="69" t="s">
        <v>1443</v>
      </c>
      <c r="C2295" s="68" t="s">
        <v>56</v>
      </c>
      <c r="D2295" s="110">
        <v>2.5</v>
      </c>
      <c r="E2295" s="71">
        <v>850</v>
      </c>
      <c r="F2295" s="72">
        <v>0.05</v>
      </c>
      <c r="G2295" s="110">
        <v>2.625</v>
      </c>
      <c r="H2295" s="71">
        <v>2231.25</v>
      </c>
      <c r="I2295" s="69"/>
    </row>
    <row r="2296" spans="1:9" ht="36" customHeight="1">
      <c r="A2296" s="62">
        <v>5</v>
      </c>
      <c r="B2296" s="63" t="s">
        <v>1444</v>
      </c>
      <c r="C2296" s="62" t="s">
        <v>186</v>
      </c>
      <c r="D2296" s="109">
        <v>0.02</v>
      </c>
      <c r="E2296" s="65">
        <v>18500</v>
      </c>
      <c r="F2296" s="66">
        <v>0</v>
      </c>
      <c r="G2296" s="109">
        <v>0.02</v>
      </c>
      <c r="H2296" s="65">
        <v>370</v>
      </c>
      <c r="I2296" s="63"/>
    </row>
    <row r="2297" spans="1:9" ht="36" customHeight="1">
      <c r="A2297" s="68">
        <v>6</v>
      </c>
      <c r="B2297" s="69" t="s">
        <v>1445</v>
      </c>
      <c r="C2297" s="68" t="s">
        <v>186</v>
      </c>
      <c r="D2297" s="110">
        <v>1</v>
      </c>
      <c r="E2297" s="71">
        <v>1200</v>
      </c>
      <c r="F2297" s="72">
        <v>0</v>
      </c>
      <c r="G2297" s="110">
        <v>1</v>
      </c>
      <c r="H2297" s="71">
        <v>1200</v>
      </c>
      <c r="I2297" s="69"/>
    </row>
    <row r="2298" spans="1:9">
      <c r="A2298" s="398" t="s">
        <v>181</v>
      </c>
      <c r="B2298" s="399"/>
      <c r="C2298" s="399"/>
      <c r="D2298" s="399"/>
      <c r="E2298" s="399"/>
      <c r="F2298" s="399"/>
      <c r="G2298" s="400"/>
      <c r="H2298" s="74">
        <v>14974.45</v>
      </c>
      <c r="I2298" s="75"/>
    </row>
    <row r="2299" spans="1:9">
      <c r="A2299" s="428" t="s">
        <v>694</v>
      </c>
      <c r="B2299" s="429"/>
      <c r="C2299" s="429"/>
      <c r="D2299" s="429"/>
      <c r="E2299" s="429"/>
      <c r="F2299" s="429"/>
      <c r="G2299" s="429"/>
      <c r="H2299" s="429"/>
      <c r="I2299" s="430"/>
    </row>
    <row r="2300" spans="1:9">
      <c r="A2300" s="76" t="s">
        <v>681</v>
      </c>
      <c r="B2300" s="76" t="s">
        <v>695</v>
      </c>
      <c r="C2300" s="76" t="s">
        <v>696</v>
      </c>
      <c r="D2300" s="76" t="s">
        <v>826</v>
      </c>
      <c r="E2300" s="76" t="s">
        <v>827</v>
      </c>
      <c r="F2300" s="77" t="s">
        <v>828</v>
      </c>
      <c r="G2300" s="76" t="s">
        <v>700</v>
      </c>
      <c r="H2300" s="76" t="s">
        <v>686</v>
      </c>
      <c r="I2300" s="77" t="s">
        <v>829</v>
      </c>
    </row>
    <row r="2301" spans="1:9" ht="28.05" customHeight="1">
      <c r="A2301" s="78">
        <v>1</v>
      </c>
      <c r="B2301" s="79" t="s">
        <v>1446</v>
      </c>
      <c r="C2301" s="80"/>
      <c r="D2301" s="81" t="s">
        <v>1447</v>
      </c>
      <c r="E2301" s="82">
        <v>160000</v>
      </c>
      <c r="F2301" s="83">
        <v>20000</v>
      </c>
      <c r="G2301" s="116">
        <v>0.17799999999999999</v>
      </c>
      <c r="H2301" s="82">
        <v>3560</v>
      </c>
      <c r="I2301" s="85" t="s">
        <v>1344</v>
      </c>
    </row>
    <row r="2302" spans="1:9" ht="28.05" customHeight="1">
      <c r="A2302" s="68">
        <v>2</v>
      </c>
      <c r="B2302" s="69" t="s">
        <v>1364</v>
      </c>
      <c r="C2302" s="86"/>
      <c r="D2302" s="87" t="s">
        <v>1447</v>
      </c>
      <c r="E2302" s="71">
        <v>110000</v>
      </c>
      <c r="F2302" s="88">
        <v>13750</v>
      </c>
      <c r="G2302" s="110">
        <v>0.17799999999999999</v>
      </c>
      <c r="H2302" s="71">
        <v>2447.5</v>
      </c>
      <c r="I2302" s="90" t="s">
        <v>1344</v>
      </c>
    </row>
    <row r="2303" spans="1:9">
      <c r="A2303" s="398" t="s">
        <v>182</v>
      </c>
      <c r="B2303" s="399"/>
      <c r="C2303" s="399"/>
      <c r="D2303" s="399"/>
      <c r="E2303" s="399"/>
      <c r="F2303" s="399"/>
      <c r="G2303" s="400"/>
      <c r="H2303" s="74">
        <v>6007.5</v>
      </c>
      <c r="I2303" s="75"/>
    </row>
    <row r="2304" spans="1:9">
      <c r="A2304" s="416" t="s">
        <v>707</v>
      </c>
      <c r="B2304" s="417"/>
      <c r="C2304" s="417"/>
      <c r="D2304" s="417"/>
      <c r="E2304" s="417"/>
      <c r="F2304" s="417"/>
      <c r="G2304" s="417"/>
      <c r="H2304" s="417"/>
      <c r="I2304" s="418"/>
    </row>
    <row r="2305" spans="1:9">
      <c r="A2305" s="91" t="s">
        <v>681</v>
      </c>
      <c r="B2305" s="91" t="s">
        <v>183</v>
      </c>
      <c r="C2305" s="91" t="s">
        <v>696</v>
      </c>
      <c r="D2305" s="91" t="s">
        <v>700</v>
      </c>
      <c r="E2305" s="91" t="s">
        <v>709</v>
      </c>
      <c r="F2305" s="92" t="s">
        <v>696</v>
      </c>
      <c r="G2305" s="91" t="s">
        <v>696</v>
      </c>
      <c r="H2305" s="91" t="s">
        <v>686</v>
      </c>
      <c r="I2305" s="92" t="s">
        <v>829</v>
      </c>
    </row>
    <row r="2306" spans="1:9" ht="24" customHeight="1">
      <c r="A2306" s="93">
        <v>1</v>
      </c>
      <c r="B2306" s="94" t="s">
        <v>1448</v>
      </c>
      <c r="C2306" s="95"/>
      <c r="D2306" s="113">
        <v>0.17799999999999999</v>
      </c>
      <c r="E2306" s="97">
        <v>9000</v>
      </c>
      <c r="F2306" s="94"/>
      <c r="G2306" s="95"/>
      <c r="H2306" s="97">
        <v>1602</v>
      </c>
      <c r="I2306" s="98" t="s">
        <v>835</v>
      </c>
    </row>
    <row r="2307" spans="1:9" ht="24" customHeight="1">
      <c r="A2307" s="68">
        <v>2</v>
      </c>
      <c r="B2307" s="69" t="s">
        <v>1449</v>
      </c>
      <c r="C2307" s="86"/>
      <c r="D2307" s="110">
        <v>0.17799999999999999</v>
      </c>
      <c r="E2307" s="71">
        <v>4000</v>
      </c>
      <c r="F2307" s="69"/>
      <c r="G2307" s="86"/>
      <c r="H2307" s="71">
        <v>712</v>
      </c>
      <c r="I2307" s="90" t="s">
        <v>835</v>
      </c>
    </row>
    <row r="2308" spans="1:9">
      <c r="A2308" s="398" t="s">
        <v>714</v>
      </c>
      <c r="B2308" s="399"/>
      <c r="C2308" s="399"/>
      <c r="D2308" s="399"/>
      <c r="E2308" s="399"/>
      <c r="F2308" s="399"/>
      <c r="G2308" s="400"/>
      <c r="H2308" s="74">
        <v>2314</v>
      </c>
      <c r="I2308" s="75"/>
    </row>
    <row r="2309" spans="1:9">
      <c r="A2309" s="419" t="s">
        <v>715</v>
      </c>
      <c r="B2309" s="420"/>
      <c r="C2309" s="420"/>
      <c r="D2309" s="420"/>
      <c r="E2309" s="420"/>
      <c r="F2309" s="420"/>
      <c r="G2309" s="420"/>
      <c r="H2309" s="420"/>
      <c r="I2309" s="421"/>
    </row>
    <row r="2310" spans="1:9" ht="22.05" customHeight="1">
      <c r="A2310" s="100"/>
      <c r="B2310" s="404" t="s">
        <v>1246</v>
      </c>
      <c r="C2310" s="405"/>
      <c r="D2310" s="406"/>
      <c r="E2310" s="407" t="s">
        <v>1450</v>
      </c>
      <c r="F2310" s="408"/>
      <c r="G2310" s="408"/>
      <c r="H2310" s="408"/>
      <c r="I2310" s="409"/>
    </row>
    <row r="2311" spans="1:9" ht="22.05" customHeight="1">
      <c r="A2311" s="100"/>
      <c r="B2311" s="404" t="s">
        <v>1248</v>
      </c>
      <c r="C2311" s="405"/>
      <c r="D2311" s="406"/>
      <c r="E2311" s="407" t="s">
        <v>719</v>
      </c>
      <c r="F2311" s="408"/>
      <c r="G2311" s="408"/>
      <c r="H2311" s="408"/>
      <c r="I2311" s="409"/>
    </row>
    <row r="2312" spans="1:9" ht="22.05" customHeight="1">
      <c r="A2312" s="100"/>
      <c r="B2312" s="404" t="s">
        <v>185</v>
      </c>
      <c r="C2312" s="405"/>
      <c r="D2312" s="406"/>
      <c r="E2312" s="407" t="s">
        <v>1012</v>
      </c>
      <c r="F2312" s="408"/>
      <c r="G2312" s="408"/>
      <c r="H2312" s="408"/>
      <c r="I2312" s="409"/>
    </row>
    <row r="2313" spans="1:9" ht="22.05" customHeight="1">
      <c r="A2313" s="100"/>
      <c r="B2313" s="404" t="s">
        <v>1250</v>
      </c>
      <c r="C2313" s="405"/>
      <c r="D2313" s="406"/>
      <c r="E2313" s="407" t="s">
        <v>1451</v>
      </c>
      <c r="F2313" s="408"/>
      <c r="G2313" s="408"/>
      <c r="H2313" s="408"/>
      <c r="I2313" s="409"/>
    </row>
    <row r="2314" spans="1:9" ht="22.05" customHeight="1">
      <c r="A2314" s="100"/>
      <c r="B2314" s="404" t="s">
        <v>1252</v>
      </c>
      <c r="C2314" s="405"/>
      <c r="D2314" s="406"/>
      <c r="E2314" s="407" t="s">
        <v>1452</v>
      </c>
      <c r="F2314" s="408"/>
      <c r="G2314" s="408"/>
      <c r="H2314" s="408"/>
      <c r="I2314" s="409"/>
    </row>
    <row r="2315" spans="1:9" ht="22.05" customHeight="1">
      <c r="A2315" s="100"/>
      <c r="B2315" s="404" t="s">
        <v>935</v>
      </c>
      <c r="C2315" s="405"/>
      <c r="D2315" s="406"/>
      <c r="E2315" s="407" t="s">
        <v>1253</v>
      </c>
      <c r="F2315" s="408"/>
      <c r="G2315" s="408"/>
      <c r="H2315" s="408"/>
      <c r="I2315" s="409"/>
    </row>
    <row r="2316" spans="1:9">
      <c r="A2316" s="398" t="s">
        <v>728</v>
      </c>
      <c r="B2316" s="399"/>
      <c r="C2316" s="399"/>
      <c r="D2316" s="399"/>
      <c r="E2316" s="399"/>
      <c r="F2316" s="399"/>
      <c r="G2316" s="400"/>
      <c r="H2316" s="74">
        <v>650</v>
      </c>
      <c r="I2316" s="75"/>
    </row>
    <row r="2317" spans="1:9">
      <c r="A2317" s="410" t="s">
        <v>729</v>
      </c>
      <c r="B2317" s="411"/>
      <c r="C2317" s="411"/>
      <c r="D2317" s="411"/>
      <c r="E2317" s="411"/>
      <c r="F2317" s="411"/>
      <c r="G2317" s="411"/>
      <c r="H2317" s="411"/>
      <c r="I2317" s="412"/>
    </row>
    <row r="2318" spans="1:9" ht="19.95" customHeight="1">
      <c r="A2318" s="413" t="s">
        <v>730</v>
      </c>
      <c r="B2318" s="414"/>
      <c r="C2318" s="414"/>
      <c r="D2318" s="414"/>
      <c r="E2318" s="414"/>
      <c r="F2318" s="415"/>
      <c r="G2318" s="117" t="s">
        <v>731</v>
      </c>
      <c r="H2318" s="102">
        <v>718.37850000000003</v>
      </c>
      <c r="I2318" s="103"/>
    </row>
    <row r="2319" spans="1:9" ht="19.95" customHeight="1">
      <c r="A2319" s="413" t="s">
        <v>732</v>
      </c>
      <c r="B2319" s="414"/>
      <c r="C2319" s="414"/>
      <c r="D2319" s="414"/>
      <c r="E2319" s="414"/>
      <c r="F2319" s="415"/>
      <c r="G2319" s="117" t="s">
        <v>733</v>
      </c>
      <c r="H2319" s="102">
        <v>478.91899999999998</v>
      </c>
      <c r="I2319" s="103"/>
    </row>
    <row r="2320" spans="1:9">
      <c r="A2320" s="398" t="s">
        <v>734</v>
      </c>
      <c r="B2320" s="399"/>
      <c r="C2320" s="399"/>
      <c r="D2320" s="399"/>
      <c r="E2320" s="399"/>
      <c r="F2320" s="399"/>
      <c r="G2320" s="400"/>
      <c r="H2320" s="74">
        <v>1197.2974999999999</v>
      </c>
      <c r="I2320" s="75"/>
    </row>
    <row r="2321" spans="1:9">
      <c r="A2321" s="15"/>
      <c r="B2321" s="15"/>
      <c r="C2321" s="15"/>
      <c r="D2321" s="15"/>
      <c r="E2321" s="15"/>
      <c r="F2321" s="59"/>
      <c r="G2321" s="15"/>
      <c r="H2321" s="15"/>
      <c r="I2321" s="59"/>
    </row>
    <row r="2322" spans="1:9">
      <c r="A2322" s="401" t="s">
        <v>181</v>
      </c>
      <c r="B2322" s="402"/>
      <c r="C2322" s="402"/>
      <c r="D2322" s="402"/>
      <c r="E2322" s="402"/>
      <c r="F2322" s="402"/>
      <c r="G2322" s="403"/>
      <c r="H2322" s="104">
        <v>14974.45</v>
      </c>
      <c r="I2322" s="105"/>
    </row>
    <row r="2323" spans="1:9">
      <c r="A2323" s="401" t="s">
        <v>182</v>
      </c>
      <c r="B2323" s="402"/>
      <c r="C2323" s="402"/>
      <c r="D2323" s="402"/>
      <c r="E2323" s="402"/>
      <c r="F2323" s="402"/>
      <c r="G2323" s="403"/>
      <c r="H2323" s="104">
        <v>6007.5</v>
      </c>
      <c r="I2323" s="105"/>
    </row>
    <row r="2324" spans="1:9">
      <c r="A2324" s="401" t="s">
        <v>714</v>
      </c>
      <c r="B2324" s="402"/>
      <c r="C2324" s="402"/>
      <c r="D2324" s="402"/>
      <c r="E2324" s="402"/>
      <c r="F2324" s="402"/>
      <c r="G2324" s="403"/>
      <c r="H2324" s="104">
        <v>2314</v>
      </c>
      <c r="I2324" s="105"/>
    </row>
    <row r="2325" spans="1:9">
      <c r="A2325" s="401" t="s">
        <v>728</v>
      </c>
      <c r="B2325" s="402"/>
      <c r="C2325" s="402"/>
      <c r="D2325" s="402"/>
      <c r="E2325" s="402"/>
      <c r="F2325" s="402"/>
      <c r="G2325" s="403"/>
      <c r="H2325" s="104">
        <v>650</v>
      </c>
      <c r="I2325" s="105"/>
    </row>
    <row r="2326" spans="1:9">
      <c r="A2326" s="401" t="s">
        <v>734</v>
      </c>
      <c r="B2326" s="402"/>
      <c r="C2326" s="402"/>
      <c r="D2326" s="402"/>
      <c r="E2326" s="402"/>
      <c r="F2326" s="402"/>
      <c r="G2326" s="403"/>
      <c r="H2326" s="104">
        <v>1197.2974999999999</v>
      </c>
      <c r="I2326" s="105"/>
    </row>
    <row r="2327" spans="1:9" ht="38.4">
      <c r="A2327" s="380" t="s">
        <v>1049</v>
      </c>
      <c r="B2327" s="381"/>
      <c r="C2327" s="381"/>
      <c r="D2327" s="381"/>
      <c r="E2327" s="381"/>
      <c r="F2327" s="381"/>
      <c r="G2327" s="382"/>
      <c r="H2327" s="106">
        <v>5606.7524999999987</v>
      </c>
      <c r="I2327" s="98" t="s">
        <v>1162</v>
      </c>
    </row>
    <row r="2328" spans="1:9" ht="22.05" customHeight="1">
      <c r="A2328" s="369" t="s">
        <v>737</v>
      </c>
      <c r="B2328" s="370"/>
      <c r="C2328" s="370"/>
      <c r="D2328" s="370"/>
      <c r="E2328" s="370"/>
      <c r="F2328" s="370"/>
      <c r="G2328" s="371"/>
      <c r="H2328" s="107">
        <v>30750</v>
      </c>
      <c r="I2328" s="108" t="s">
        <v>14</v>
      </c>
    </row>
    <row r="2329" spans="1:9" ht="21.75" customHeight="1">
      <c r="A2329" s="369" t="s">
        <v>2171</v>
      </c>
      <c r="B2329" s="370"/>
      <c r="C2329" s="370"/>
      <c r="D2329" s="370"/>
      <c r="E2329" s="370"/>
      <c r="F2329" s="370"/>
      <c r="G2329" s="371"/>
      <c r="H2329" s="107">
        <v>41974</v>
      </c>
      <c r="I2329" s="108"/>
    </row>
    <row r="2330" spans="1:9">
      <c r="A2330" s="15"/>
      <c r="B2330" s="15"/>
      <c r="C2330" s="15"/>
      <c r="D2330" s="15"/>
      <c r="E2330" s="15"/>
      <c r="F2330" s="59"/>
      <c r="G2330" s="15"/>
      <c r="H2330" s="15"/>
      <c r="I2330" s="59"/>
    </row>
    <row r="2331" spans="1:9">
      <c r="A2331" s="383" t="s">
        <v>738</v>
      </c>
      <c r="B2331" s="384"/>
      <c r="C2331" s="384"/>
      <c r="D2331" s="384"/>
      <c r="E2331" s="384"/>
      <c r="F2331" s="384"/>
      <c r="G2331" s="384"/>
      <c r="H2331" s="384"/>
      <c r="I2331" s="385"/>
    </row>
    <row r="2332" spans="1:9" ht="120" customHeight="1">
      <c r="A2332" s="386" t="s">
        <v>1453</v>
      </c>
      <c r="B2332" s="387"/>
      <c r="C2332" s="387"/>
      <c r="D2332" s="387"/>
      <c r="E2332" s="387"/>
      <c r="F2332" s="387"/>
      <c r="G2332" s="387"/>
      <c r="H2332" s="387"/>
      <c r="I2332" s="388"/>
    </row>
    <row r="2333" spans="1:9">
      <c r="A2333" s="389"/>
      <c r="B2333" s="390"/>
      <c r="C2333" s="390"/>
      <c r="D2333" s="390"/>
      <c r="E2333" s="390"/>
      <c r="F2333" s="390"/>
      <c r="G2333" s="390"/>
      <c r="H2333" s="390"/>
      <c r="I2333" s="391"/>
    </row>
    <row r="2334" spans="1:9">
      <c r="A2334" s="389"/>
      <c r="B2334" s="390"/>
      <c r="C2334" s="390"/>
      <c r="D2334" s="390"/>
      <c r="E2334" s="390"/>
      <c r="F2334" s="390"/>
      <c r="G2334" s="390"/>
      <c r="H2334" s="390"/>
      <c r="I2334" s="391"/>
    </row>
    <row r="2335" spans="1:9">
      <c r="A2335" s="389"/>
      <c r="B2335" s="390"/>
      <c r="C2335" s="390"/>
      <c r="D2335" s="390"/>
      <c r="E2335" s="390"/>
      <c r="F2335" s="390"/>
      <c r="G2335" s="390"/>
      <c r="H2335" s="390"/>
      <c r="I2335" s="391"/>
    </row>
    <row r="2336" spans="1:9">
      <c r="A2336" s="389"/>
      <c r="B2336" s="390"/>
      <c r="C2336" s="390"/>
      <c r="D2336" s="390"/>
      <c r="E2336" s="390"/>
      <c r="F2336" s="390"/>
      <c r="G2336" s="390"/>
      <c r="H2336" s="390"/>
      <c r="I2336" s="391"/>
    </row>
    <row r="2337" spans="1:9">
      <c r="A2337" s="392"/>
      <c r="B2337" s="393"/>
      <c r="C2337" s="393"/>
      <c r="D2337" s="393"/>
      <c r="E2337" s="393"/>
      <c r="F2337" s="393"/>
      <c r="G2337" s="393"/>
      <c r="H2337" s="393"/>
      <c r="I2337" s="394"/>
    </row>
    <row r="2338" spans="1:9">
      <c r="A2338" s="15"/>
      <c r="B2338" s="15"/>
      <c r="C2338" s="15"/>
      <c r="D2338" s="15"/>
      <c r="E2338" s="15"/>
      <c r="F2338" s="59"/>
      <c r="G2338" s="15"/>
      <c r="H2338" s="15"/>
      <c r="I2338" s="59"/>
    </row>
    <row r="2339" spans="1:9" ht="28.05" customHeight="1">
      <c r="A2339" s="395" t="s">
        <v>1454</v>
      </c>
      <c r="B2339" s="396"/>
      <c r="C2339" s="396"/>
      <c r="D2339" s="396"/>
      <c r="E2339" s="396"/>
      <c r="F2339" s="396"/>
      <c r="G2339" s="396"/>
      <c r="H2339" s="396"/>
      <c r="I2339" s="397"/>
    </row>
    <row r="2343" spans="1:9" ht="22.05" customHeight="1">
      <c r="A2343" s="436" t="s">
        <v>667</v>
      </c>
      <c r="B2343" s="437"/>
      <c r="C2343" s="437"/>
      <c r="D2343" s="437"/>
      <c r="E2343" s="437"/>
      <c r="F2343" s="437"/>
      <c r="G2343" s="437"/>
      <c r="H2343" s="437"/>
      <c r="I2343" s="438"/>
    </row>
    <row r="2344" spans="1:9">
      <c r="A2344" s="431" t="s">
        <v>668</v>
      </c>
      <c r="B2344" s="432"/>
      <c r="C2344" s="433" t="s">
        <v>669</v>
      </c>
      <c r="D2344" s="434"/>
      <c r="E2344" s="434"/>
      <c r="F2344" s="434"/>
      <c r="G2344" s="434"/>
      <c r="H2344" s="434"/>
      <c r="I2344" s="435"/>
    </row>
    <row r="2345" spans="1:9">
      <c r="A2345" s="58" t="s">
        <v>670</v>
      </c>
      <c r="B2345" s="422" t="s">
        <v>1455</v>
      </c>
      <c r="C2345" s="423"/>
      <c r="D2345" s="58" t="s">
        <v>672</v>
      </c>
      <c r="E2345" s="422" t="s">
        <v>1456</v>
      </c>
      <c r="F2345" s="424"/>
      <c r="G2345" s="424"/>
      <c r="H2345" s="424"/>
      <c r="I2345" s="423"/>
    </row>
    <row r="2346" spans="1:9">
      <c r="A2346" s="58" t="s">
        <v>674</v>
      </c>
      <c r="B2346" s="422" t="s">
        <v>56</v>
      </c>
      <c r="C2346" s="423"/>
      <c r="D2346" s="58" t="s">
        <v>675</v>
      </c>
      <c r="E2346" s="422" t="s">
        <v>676</v>
      </c>
      <c r="F2346" s="424"/>
      <c r="G2346" s="424"/>
      <c r="H2346" s="424"/>
      <c r="I2346" s="423"/>
    </row>
    <row r="2347" spans="1:9">
      <c r="A2347" s="58" t="s">
        <v>677</v>
      </c>
      <c r="B2347" s="422" t="s">
        <v>678</v>
      </c>
      <c r="C2347" s="423"/>
      <c r="D2347" s="58" t="s">
        <v>679</v>
      </c>
      <c r="E2347" s="422" t="s">
        <v>1439</v>
      </c>
      <c r="F2347" s="424"/>
      <c r="G2347" s="424"/>
      <c r="H2347" s="424"/>
      <c r="I2347" s="423"/>
    </row>
    <row r="2348" spans="1:9">
      <c r="A2348" s="15"/>
      <c r="B2348" s="15"/>
      <c r="C2348" s="15"/>
      <c r="D2348" s="15"/>
      <c r="E2348" s="15"/>
      <c r="F2348" s="59"/>
      <c r="G2348" s="15"/>
      <c r="H2348" s="15"/>
      <c r="I2348" s="59"/>
    </row>
    <row r="2349" spans="1:9" ht="13.95" customHeight="1">
      <c r="A2349" s="60" t="s">
        <v>681</v>
      </c>
      <c r="B2349" s="60" t="s">
        <v>114</v>
      </c>
      <c r="C2349" s="60" t="s">
        <v>56</v>
      </c>
      <c r="D2349" s="60" t="s">
        <v>682</v>
      </c>
      <c r="E2349" s="60" t="s">
        <v>683</v>
      </c>
      <c r="F2349" s="61" t="s">
        <v>817</v>
      </c>
      <c r="G2349" s="60" t="s">
        <v>818</v>
      </c>
      <c r="H2349" s="60" t="s">
        <v>686</v>
      </c>
      <c r="I2349" s="61" t="s">
        <v>687</v>
      </c>
    </row>
    <row r="2350" spans="1:9">
      <c r="A2350" s="425" t="s">
        <v>688</v>
      </c>
      <c r="B2350" s="426"/>
      <c r="C2350" s="426"/>
      <c r="D2350" s="426"/>
      <c r="E2350" s="426"/>
      <c r="F2350" s="426"/>
      <c r="G2350" s="426"/>
      <c r="H2350" s="426"/>
      <c r="I2350" s="427"/>
    </row>
    <row r="2351" spans="1:9" ht="36" customHeight="1">
      <c r="A2351" s="62">
        <v>1</v>
      </c>
      <c r="B2351" s="63" t="s">
        <v>1457</v>
      </c>
      <c r="C2351" s="62" t="s">
        <v>56</v>
      </c>
      <c r="D2351" s="109">
        <v>1</v>
      </c>
      <c r="E2351" s="65">
        <v>680000</v>
      </c>
      <c r="F2351" s="66">
        <v>0.02</v>
      </c>
      <c r="G2351" s="109">
        <v>1.02</v>
      </c>
      <c r="H2351" s="65">
        <v>693600</v>
      </c>
      <c r="I2351" s="63"/>
    </row>
    <row r="2352" spans="1:9" ht="36" customHeight="1">
      <c r="A2352" s="68">
        <v>2</v>
      </c>
      <c r="B2352" s="69" t="s">
        <v>1458</v>
      </c>
      <c r="C2352" s="68" t="s">
        <v>56</v>
      </c>
      <c r="D2352" s="110">
        <v>1</v>
      </c>
      <c r="E2352" s="71">
        <v>185000</v>
      </c>
      <c r="F2352" s="72">
        <v>0.02</v>
      </c>
      <c r="G2352" s="110">
        <v>1.02</v>
      </c>
      <c r="H2352" s="71">
        <v>188700</v>
      </c>
      <c r="I2352" s="69"/>
    </row>
    <row r="2353" spans="1:9" ht="36" customHeight="1">
      <c r="A2353" s="62">
        <v>3</v>
      </c>
      <c r="B2353" s="63" t="s">
        <v>1459</v>
      </c>
      <c r="C2353" s="62" t="s">
        <v>1332</v>
      </c>
      <c r="D2353" s="109">
        <v>1</v>
      </c>
      <c r="E2353" s="65">
        <v>145000</v>
      </c>
      <c r="F2353" s="66">
        <v>0.05</v>
      </c>
      <c r="G2353" s="109">
        <v>1.05</v>
      </c>
      <c r="H2353" s="65">
        <v>152250</v>
      </c>
      <c r="I2353" s="63"/>
    </row>
    <row r="2354" spans="1:9" ht="36" customHeight="1">
      <c r="A2354" s="68">
        <v>4</v>
      </c>
      <c r="B2354" s="69" t="s">
        <v>1460</v>
      </c>
      <c r="C2354" s="68" t="s">
        <v>56</v>
      </c>
      <c r="D2354" s="110">
        <v>2</v>
      </c>
      <c r="E2354" s="71">
        <v>28500</v>
      </c>
      <c r="F2354" s="72">
        <v>0.05</v>
      </c>
      <c r="G2354" s="110">
        <v>2.1</v>
      </c>
      <c r="H2354" s="71">
        <v>59850</v>
      </c>
      <c r="I2354" s="69"/>
    </row>
    <row r="2355" spans="1:9" ht="36" customHeight="1">
      <c r="A2355" s="62">
        <v>5</v>
      </c>
      <c r="B2355" s="63" t="s">
        <v>1461</v>
      </c>
      <c r="C2355" s="62" t="s">
        <v>14</v>
      </c>
      <c r="D2355" s="109">
        <v>0.2</v>
      </c>
      <c r="E2355" s="65">
        <v>12000</v>
      </c>
      <c r="F2355" s="66">
        <v>0.05</v>
      </c>
      <c r="G2355" s="109">
        <v>0.21</v>
      </c>
      <c r="H2355" s="65">
        <v>2520</v>
      </c>
      <c r="I2355" s="63"/>
    </row>
    <row r="2356" spans="1:9" ht="36" customHeight="1">
      <c r="A2356" s="68">
        <v>6</v>
      </c>
      <c r="B2356" s="69" t="s">
        <v>1462</v>
      </c>
      <c r="C2356" s="68" t="s">
        <v>186</v>
      </c>
      <c r="D2356" s="110">
        <v>1</v>
      </c>
      <c r="E2356" s="71">
        <v>15000</v>
      </c>
      <c r="F2356" s="72">
        <v>0</v>
      </c>
      <c r="G2356" s="110">
        <v>1</v>
      </c>
      <c r="H2356" s="71">
        <v>15000</v>
      </c>
      <c r="I2356" s="69"/>
    </row>
    <row r="2357" spans="1:9" ht="36" customHeight="1">
      <c r="A2357" s="62">
        <v>7</v>
      </c>
      <c r="B2357" s="63" t="s">
        <v>1463</v>
      </c>
      <c r="C2357" s="62" t="s">
        <v>186</v>
      </c>
      <c r="D2357" s="109">
        <v>1</v>
      </c>
      <c r="E2357" s="65">
        <v>12000</v>
      </c>
      <c r="F2357" s="66">
        <v>0</v>
      </c>
      <c r="G2357" s="109">
        <v>1</v>
      </c>
      <c r="H2357" s="65">
        <v>12000</v>
      </c>
      <c r="I2357" s="63"/>
    </row>
    <row r="2358" spans="1:9" ht="36" customHeight="1">
      <c r="A2358" s="68">
        <v>8</v>
      </c>
      <c r="B2358" s="69" t="s">
        <v>1464</v>
      </c>
      <c r="C2358" s="68" t="s">
        <v>73</v>
      </c>
      <c r="D2358" s="110">
        <v>15</v>
      </c>
      <c r="E2358" s="71">
        <v>1200</v>
      </c>
      <c r="F2358" s="72">
        <v>0.05</v>
      </c>
      <c r="G2358" s="110">
        <v>15.75</v>
      </c>
      <c r="H2358" s="71">
        <v>18900</v>
      </c>
      <c r="I2358" s="69"/>
    </row>
    <row r="2359" spans="1:9" ht="36" customHeight="1">
      <c r="A2359" s="62">
        <v>9</v>
      </c>
      <c r="B2359" s="63" t="s">
        <v>1465</v>
      </c>
      <c r="C2359" s="62" t="s">
        <v>17</v>
      </c>
      <c r="D2359" s="109">
        <v>0.05</v>
      </c>
      <c r="E2359" s="65">
        <v>55000</v>
      </c>
      <c r="F2359" s="66">
        <v>0</v>
      </c>
      <c r="G2359" s="109">
        <v>0.05</v>
      </c>
      <c r="H2359" s="65">
        <v>2750</v>
      </c>
      <c r="I2359" s="63"/>
    </row>
    <row r="2360" spans="1:9" ht="36" customHeight="1">
      <c r="A2360" s="68">
        <v>10</v>
      </c>
      <c r="B2360" s="69" t="s">
        <v>1466</v>
      </c>
      <c r="C2360" s="68" t="s">
        <v>17</v>
      </c>
      <c r="D2360" s="110">
        <v>0.5</v>
      </c>
      <c r="E2360" s="71">
        <v>55000</v>
      </c>
      <c r="F2360" s="72">
        <v>0</v>
      </c>
      <c r="G2360" s="110">
        <v>0.5</v>
      </c>
      <c r="H2360" s="71">
        <v>27500</v>
      </c>
      <c r="I2360" s="69"/>
    </row>
    <row r="2361" spans="1:9" ht="36" customHeight="1">
      <c r="A2361" s="62">
        <v>11</v>
      </c>
      <c r="B2361" s="63" t="s">
        <v>1467</v>
      </c>
      <c r="C2361" s="62" t="s">
        <v>186</v>
      </c>
      <c r="D2361" s="109">
        <v>1</v>
      </c>
      <c r="E2361" s="65">
        <v>18000</v>
      </c>
      <c r="F2361" s="66">
        <v>0</v>
      </c>
      <c r="G2361" s="109">
        <v>1</v>
      </c>
      <c r="H2361" s="65">
        <v>18000</v>
      </c>
      <c r="I2361" s="63"/>
    </row>
    <row r="2362" spans="1:9" ht="36" customHeight="1">
      <c r="A2362" s="68">
        <v>12</v>
      </c>
      <c r="B2362" s="69" t="s">
        <v>1468</v>
      </c>
      <c r="C2362" s="68" t="s">
        <v>186</v>
      </c>
      <c r="D2362" s="110">
        <v>1</v>
      </c>
      <c r="E2362" s="71">
        <v>8500</v>
      </c>
      <c r="F2362" s="72">
        <v>0</v>
      </c>
      <c r="G2362" s="110">
        <v>1</v>
      </c>
      <c r="H2362" s="71">
        <v>8500</v>
      </c>
      <c r="I2362" s="69"/>
    </row>
    <row r="2363" spans="1:9">
      <c r="A2363" s="398" t="s">
        <v>181</v>
      </c>
      <c r="B2363" s="399"/>
      <c r="C2363" s="399"/>
      <c r="D2363" s="399"/>
      <c r="E2363" s="399"/>
      <c r="F2363" s="399"/>
      <c r="G2363" s="400"/>
      <c r="H2363" s="74">
        <v>1199570</v>
      </c>
      <c r="I2363" s="75"/>
    </row>
    <row r="2364" spans="1:9">
      <c r="A2364" s="428" t="s">
        <v>694</v>
      </c>
      <c r="B2364" s="429"/>
      <c r="C2364" s="429"/>
      <c r="D2364" s="429"/>
      <c r="E2364" s="429"/>
      <c r="F2364" s="429"/>
      <c r="G2364" s="429"/>
      <c r="H2364" s="429"/>
      <c r="I2364" s="430"/>
    </row>
    <row r="2365" spans="1:9">
      <c r="A2365" s="76" t="s">
        <v>681</v>
      </c>
      <c r="B2365" s="76" t="s">
        <v>695</v>
      </c>
      <c r="C2365" s="76" t="s">
        <v>696</v>
      </c>
      <c r="D2365" s="76" t="s">
        <v>826</v>
      </c>
      <c r="E2365" s="76" t="s">
        <v>827</v>
      </c>
      <c r="F2365" s="77" t="s">
        <v>828</v>
      </c>
      <c r="G2365" s="76" t="s">
        <v>700</v>
      </c>
      <c r="H2365" s="76" t="s">
        <v>686</v>
      </c>
      <c r="I2365" s="77" t="s">
        <v>829</v>
      </c>
    </row>
    <row r="2366" spans="1:9" ht="28.05" customHeight="1">
      <c r="A2366" s="78">
        <v>1</v>
      </c>
      <c r="B2366" s="79" t="s">
        <v>1469</v>
      </c>
      <c r="C2366" s="80"/>
      <c r="D2366" s="81" t="s">
        <v>1470</v>
      </c>
      <c r="E2366" s="82">
        <v>110000</v>
      </c>
      <c r="F2366" s="83">
        <v>13750</v>
      </c>
      <c r="G2366" s="116">
        <v>10</v>
      </c>
      <c r="H2366" s="82">
        <v>137500</v>
      </c>
      <c r="I2366" s="85" t="s">
        <v>1344</v>
      </c>
    </row>
    <row r="2367" spans="1:9" ht="28.05" customHeight="1">
      <c r="A2367" s="68">
        <v>2</v>
      </c>
      <c r="B2367" s="69" t="s">
        <v>1471</v>
      </c>
      <c r="C2367" s="86"/>
      <c r="D2367" s="87" t="s">
        <v>1472</v>
      </c>
      <c r="E2367" s="71">
        <v>160000</v>
      </c>
      <c r="F2367" s="88">
        <v>20000</v>
      </c>
      <c r="G2367" s="110">
        <v>5.33</v>
      </c>
      <c r="H2367" s="71">
        <v>106600</v>
      </c>
      <c r="I2367" s="90" t="s">
        <v>1344</v>
      </c>
    </row>
    <row r="2368" spans="1:9" ht="28.05" customHeight="1">
      <c r="A2368" s="78">
        <v>3</v>
      </c>
      <c r="B2368" s="79" t="s">
        <v>881</v>
      </c>
      <c r="C2368" s="80"/>
      <c r="D2368" s="81" t="s">
        <v>1470</v>
      </c>
      <c r="E2368" s="82">
        <v>68000</v>
      </c>
      <c r="F2368" s="83">
        <v>8500</v>
      </c>
      <c r="G2368" s="116">
        <v>10</v>
      </c>
      <c r="H2368" s="82">
        <v>85000</v>
      </c>
      <c r="I2368" s="85" t="s">
        <v>1344</v>
      </c>
    </row>
    <row r="2369" spans="1:9" ht="28.05" customHeight="1">
      <c r="A2369" s="68">
        <v>4</v>
      </c>
      <c r="B2369" s="69" t="s">
        <v>1473</v>
      </c>
      <c r="C2369" s="86"/>
      <c r="D2369" s="87" t="s">
        <v>1474</v>
      </c>
      <c r="E2369" s="71">
        <v>130000</v>
      </c>
      <c r="F2369" s="88">
        <v>16250</v>
      </c>
      <c r="G2369" s="110">
        <v>2</v>
      </c>
      <c r="H2369" s="71">
        <v>32500</v>
      </c>
      <c r="I2369" s="90" t="s">
        <v>1344</v>
      </c>
    </row>
    <row r="2370" spans="1:9">
      <c r="A2370" s="398" t="s">
        <v>182</v>
      </c>
      <c r="B2370" s="399"/>
      <c r="C2370" s="399"/>
      <c r="D2370" s="399"/>
      <c r="E2370" s="399"/>
      <c r="F2370" s="399"/>
      <c r="G2370" s="400"/>
      <c r="H2370" s="74">
        <v>361600</v>
      </c>
      <c r="I2370" s="75"/>
    </row>
    <row r="2371" spans="1:9">
      <c r="A2371" s="416" t="s">
        <v>707</v>
      </c>
      <c r="B2371" s="417"/>
      <c r="C2371" s="417"/>
      <c r="D2371" s="417"/>
      <c r="E2371" s="417"/>
      <c r="F2371" s="417"/>
      <c r="G2371" s="417"/>
      <c r="H2371" s="417"/>
      <c r="I2371" s="418"/>
    </row>
    <row r="2372" spans="1:9">
      <c r="A2372" s="91" t="s">
        <v>681</v>
      </c>
      <c r="B2372" s="91" t="s">
        <v>183</v>
      </c>
      <c r="C2372" s="91" t="s">
        <v>696</v>
      </c>
      <c r="D2372" s="91" t="s">
        <v>700</v>
      </c>
      <c r="E2372" s="91" t="s">
        <v>709</v>
      </c>
      <c r="F2372" s="92" t="s">
        <v>696</v>
      </c>
      <c r="G2372" s="91" t="s">
        <v>696</v>
      </c>
      <c r="H2372" s="91" t="s">
        <v>686</v>
      </c>
      <c r="I2372" s="92" t="s">
        <v>829</v>
      </c>
    </row>
    <row r="2373" spans="1:9" ht="24" customHeight="1">
      <c r="A2373" s="93">
        <v>1</v>
      </c>
      <c r="B2373" s="94" t="s">
        <v>1475</v>
      </c>
      <c r="C2373" s="95"/>
      <c r="D2373" s="113">
        <v>1</v>
      </c>
      <c r="E2373" s="97">
        <v>18000</v>
      </c>
      <c r="F2373" s="94"/>
      <c r="G2373" s="95"/>
      <c r="H2373" s="97">
        <v>18000</v>
      </c>
      <c r="I2373" s="98" t="s">
        <v>835</v>
      </c>
    </row>
    <row r="2374" spans="1:9" ht="24" customHeight="1">
      <c r="A2374" s="68">
        <v>2</v>
      </c>
      <c r="B2374" s="69" t="s">
        <v>1476</v>
      </c>
      <c r="C2374" s="86"/>
      <c r="D2374" s="110">
        <v>2</v>
      </c>
      <c r="E2374" s="71">
        <v>55000</v>
      </c>
      <c r="F2374" s="69"/>
      <c r="G2374" s="86"/>
      <c r="H2374" s="71">
        <v>110000</v>
      </c>
      <c r="I2374" s="90" t="s">
        <v>835</v>
      </c>
    </row>
    <row r="2375" spans="1:9" ht="24" customHeight="1">
      <c r="A2375" s="93">
        <v>3</v>
      </c>
      <c r="B2375" s="94" t="s">
        <v>1477</v>
      </c>
      <c r="C2375" s="95"/>
      <c r="D2375" s="113">
        <v>2</v>
      </c>
      <c r="E2375" s="97">
        <v>12000</v>
      </c>
      <c r="F2375" s="94"/>
      <c r="G2375" s="95"/>
      <c r="H2375" s="97">
        <v>24000</v>
      </c>
      <c r="I2375" s="98" t="s">
        <v>835</v>
      </c>
    </row>
    <row r="2376" spans="1:9" ht="24" customHeight="1">
      <c r="A2376" s="68">
        <v>4</v>
      </c>
      <c r="B2376" s="69" t="s">
        <v>1478</v>
      </c>
      <c r="C2376" s="86"/>
      <c r="D2376" s="110">
        <v>10</v>
      </c>
      <c r="E2376" s="71">
        <v>3500</v>
      </c>
      <c r="F2376" s="69"/>
      <c r="G2376" s="86"/>
      <c r="H2376" s="71">
        <v>35000</v>
      </c>
      <c r="I2376" s="90" t="s">
        <v>835</v>
      </c>
    </row>
    <row r="2377" spans="1:9">
      <c r="A2377" s="398" t="s">
        <v>714</v>
      </c>
      <c r="B2377" s="399"/>
      <c r="C2377" s="399"/>
      <c r="D2377" s="399"/>
      <c r="E2377" s="399"/>
      <c r="F2377" s="399"/>
      <c r="G2377" s="400"/>
      <c r="H2377" s="74">
        <v>187000</v>
      </c>
      <c r="I2377" s="75"/>
    </row>
    <row r="2378" spans="1:9">
      <c r="A2378" s="419" t="s">
        <v>715</v>
      </c>
      <c r="B2378" s="420"/>
      <c r="C2378" s="420"/>
      <c r="D2378" s="420"/>
      <c r="E2378" s="420"/>
      <c r="F2378" s="420"/>
      <c r="G2378" s="420"/>
      <c r="H2378" s="420"/>
      <c r="I2378" s="421"/>
    </row>
    <row r="2379" spans="1:9" ht="22.05" customHeight="1">
      <c r="A2379" s="100"/>
      <c r="B2379" s="404" t="s">
        <v>1246</v>
      </c>
      <c r="C2379" s="405"/>
      <c r="D2379" s="406"/>
      <c r="E2379" s="407" t="s">
        <v>1479</v>
      </c>
      <c r="F2379" s="408"/>
      <c r="G2379" s="408"/>
      <c r="H2379" s="408"/>
      <c r="I2379" s="409"/>
    </row>
    <row r="2380" spans="1:9" ht="22.05" customHeight="1">
      <c r="A2380" s="100"/>
      <c r="B2380" s="404" t="s">
        <v>1248</v>
      </c>
      <c r="C2380" s="405"/>
      <c r="D2380" s="406"/>
      <c r="E2380" s="407" t="s">
        <v>719</v>
      </c>
      <c r="F2380" s="408"/>
      <c r="G2380" s="408"/>
      <c r="H2380" s="408"/>
      <c r="I2380" s="409"/>
    </row>
    <row r="2381" spans="1:9" ht="22.05" customHeight="1">
      <c r="A2381" s="100"/>
      <c r="B2381" s="404" t="s">
        <v>185</v>
      </c>
      <c r="C2381" s="405"/>
      <c r="D2381" s="406"/>
      <c r="E2381" s="407" t="s">
        <v>1012</v>
      </c>
      <c r="F2381" s="408"/>
      <c r="G2381" s="408"/>
      <c r="H2381" s="408"/>
      <c r="I2381" s="409"/>
    </row>
    <row r="2382" spans="1:9" ht="22.05" customHeight="1">
      <c r="A2382" s="100"/>
      <c r="B2382" s="404" t="s">
        <v>1250</v>
      </c>
      <c r="C2382" s="405"/>
      <c r="D2382" s="406"/>
      <c r="E2382" s="407" t="s">
        <v>1480</v>
      </c>
      <c r="F2382" s="408"/>
      <c r="G2382" s="408"/>
      <c r="H2382" s="408"/>
      <c r="I2382" s="409"/>
    </row>
    <row r="2383" spans="1:9" ht="22.05" customHeight="1">
      <c r="A2383" s="100"/>
      <c r="B2383" s="404" t="s">
        <v>1252</v>
      </c>
      <c r="C2383" s="405"/>
      <c r="D2383" s="406"/>
      <c r="E2383" s="407" t="s">
        <v>1089</v>
      </c>
      <c r="F2383" s="408"/>
      <c r="G2383" s="408"/>
      <c r="H2383" s="408"/>
      <c r="I2383" s="409"/>
    </row>
    <row r="2384" spans="1:9" ht="22.05" customHeight="1">
      <c r="A2384" s="100"/>
      <c r="B2384" s="404" t="s">
        <v>935</v>
      </c>
      <c r="C2384" s="405"/>
      <c r="D2384" s="406"/>
      <c r="E2384" s="407" t="s">
        <v>1253</v>
      </c>
      <c r="F2384" s="408"/>
      <c r="G2384" s="408"/>
      <c r="H2384" s="408"/>
      <c r="I2384" s="409"/>
    </row>
    <row r="2385" spans="1:9">
      <c r="A2385" s="398" t="s">
        <v>728</v>
      </c>
      <c r="B2385" s="399"/>
      <c r="C2385" s="399"/>
      <c r="D2385" s="399"/>
      <c r="E2385" s="399"/>
      <c r="F2385" s="399"/>
      <c r="G2385" s="400"/>
      <c r="H2385" s="74">
        <v>85000</v>
      </c>
      <c r="I2385" s="75"/>
    </row>
    <row r="2386" spans="1:9">
      <c r="A2386" s="410" t="s">
        <v>729</v>
      </c>
      <c r="B2386" s="411"/>
      <c r="C2386" s="411"/>
      <c r="D2386" s="411"/>
      <c r="E2386" s="411"/>
      <c r="F2386" s="411"/>
      <c r="G2386" s="411"/>
      <c r="H2386" s="411"/>
      <c r="I2386" s="412"/>
    </row>
    <row r="2387" spans="1:9" ht="19.95" customHeight="1">
      <c r="A2387" s="413" t="s">
        <v>730</v>
      </c>
      <c r="B2387" s="414"/>
      <c r="C2387" s="414"/>
      <c r="D2387" s="414"/>
      <c r="E2387" s="414"/>
      <c r="F2387" s="415"/>
      <c r="G2387" s="117" t="s">
        <v>731</v>
      </c>
      <c r="H2387" s="102">
        <v>54995.1</v>
      </c>
      <c r="I2387" s="103"/>
    </row>
    <row r="2388" spans="1:9" ht="19.95" customHeight="1">
      <c r="A2388" s="413" t="s">
        <v>732</v>
      </c>
      <c r="B2388" s="414"/>
      <c r="C2388" s="414"/>
      <c r="D2388" s="414"/>
      <c r="E2388" s="414"/>
      <c r="F2388" s="415"/>
      <c r="G2388" s="117" t="s">
        <v>733</v>
      </c>
      <c r="H2388" s="102">
        <v>36663.4</v>
      </c>
      <c r="I2388" s="103"/>
    </row>
    <row r="2389" spans="1:9">
      <c r="A2389" s="398" t="s">
        <v>734</v>
      </c>
      <c r="B2389" s="399"/>
      <c r="C2389" s="399"/>
      <c r="D2389" s="399"/>
      <c r="E2389" s="399"/>
      <c r="F2389" s="399"/>
      <c r="G2389" s="400"/>
      <c r="H2389" s="74">
        <v>91658.5</v>
      </c>
      <c r="I2389" s="75"/>
    </row>
    <row r="2390" spans="1:9">
      <c r="A2390" s="15"/>
      <c r="B2390" s="15"/>
      <c r="C2390" s="15"/>
      <c r="D2390" s="15"/>
      <c r="E2390" s="15"/>
      <c r="F2390" s="59"/>
      <c r="G2390" s="15"/>
      <c r="H2390" s="15"/>
      <c r="I2390" s="59"/>
    </row>
    <row r="2391" spans="1:9">
      <c r="A2391" s="401" t="s">
        <v>181</v>
      </c>
      <c r="B2391" s="402"/>
      <c r="C2391" s="402"/>
      <c r="D2391" s="402"/>
      <c r="E2391" s="402"/>
      <c r="F2391" s="402"/>
      <c r="G2391" s="403"/>
      <c r="H2391" s="104">
        <v>1199570</v>
      </c>
      <c r="I2391" s="105"/>
    </row>
    <row r="2392" spans="1:9">
      <c r="A2392" s="401" t="s">
        <v>182</v>
      </c>
      <c r="B2392" s="402"/>
      <c r="C2392" s="402"/>
      <c r="D2392" s="402"/>
      <c r="E2392" s="402"/>
      <c r="F2392" s="402"/>
      <c r="G2392" s="403"/>
      <c r="H2392" s="104">
        <v>361600</v>
      </c>
      <c r="I2392" s="105"/>
    </row>
    <row r="2393" spans="1:9">
      <c r="A2393" s="401" t="s">
        <v>714</v>
      </c>
      <c r="B2393" s="402"/>
      <c r="C2393" s="402"/>
      <c r="D2393" s="402"/>
      <c r="E2393" s="402"/>
      <c r="F2393" s="402"/>
      <c r="G2393" s="403"/>
      <c r="H2393" s="104">
        <v>187000</v>
      </c>
      <c r="I2393" s="105"/>
    </row>
    <row r="2394" spans="1:9">
      <c r="A2394" s="401" t="s">
        <v>728</v>
      </c>
      <c r="B2394" s="402"/>
      <c r="C2394" s="402"/>
      <c r="D2394" s="402"/>
      <c r="E2394" s="402"/>
      <c r="F2394" s="402"/>
      <c r="G2394" s="403"/>
      <c r="H2394" s="104">
        <v>85000</v>
      </c>
      <c r="I2394" s="105"/>
    </row>
    <row r="2395" spans="1:9">
      <c r="A2395" s="401" t="s">
        <v>734</v>
      </c>
      <c r="B2395" s="402"/>
      <c r="C2395" s="402"/>
      <c r="D2395" s="402"/>
      <c r="E2395" s="402"/>
      <c r="F2395" s="402"/>
      <c r="G2395" s="403"/>
      <c r="H2395" s="104">
        <v>91658.5</v>
      </c>
      <c r="I2395" s="105"/>
    </row>
    <row r="2396" spans="1:9" ht="38.4">
      <c r="A2396" s="380" t="s">
        <v>1049</v>
      </c>
      <c r="B2396" s="381"/>
      <c r="C2396" s="381"/>
      <c r="D2396" s="381"/>
      <c r="E2396" s="381"/>
      <c r="F2396" s="381"/>
      <c r="G2396" s="382"/>
      <c r="H2396" s="106">
        <v>703530.5</v>
      </c>
      <c r="I2396" s="98" t="s">
        <v>1162</v>
      </c>
    </row>
    <row r="2397" spans="1:9" ht="22.05" customHeight="1">
      <c r="A2397" s="369" t="s">
        <v>737</v>
      </c>
      <c r="B2397" s="370"/>
      <c r="C2397" s="370"/>
      <c r="D2397" s="370"/>
      <c r="E2397" s="370"/>
      <c r="F2397" s="370"/>
      <c r="G2397" s="371"/>
      <c r="H2397" s="107">
        <v>2628359</v>
      </c>
      <c r="I2397" s="108" t="s">
        <v>56</v>
      </c>
    </row>
    <row r="2398" spans="1:9" ht="21.75" customHeight="1">
      <c r="A2398" s="369" t="s">
        <v>2171</v>
      </c>
      <c r="B2398" s="370"/>
      <c r="C2398" s="370"/>
      <c r="D2398" s="370"/>
      <c r="E2398" s="370"/>
      <c r="F2398" s="370"/>
      <c r="G2398" s="371"/>
      <c r="H2398" s="107">
        <v>3587710</v>
      </c>
      <c r="I2398" s="108"/>
    </row>
    <row r="2399" spans="1:9">
      <c r="A2399" s="15"/>
      <c r="B2399" s="15"/>
      <c r="C2399" s="15"/>
      <c r="D2399" s="15"/>
      <c r="E2399" s="15"/>
      <c r="F2399" s="59"/>
      <c r="G2399" s="15"/>
      <c r="H2399" s="15"/>
      <c r="I2399" s="59"/>
    </row>
    <row r="2400" spans="1:9">
      <c r="A2400" s="383" t="s">
        <v>738</v>
      </c>
      <c r="B2400" s="384"/>
      <c r="C2400" s="384"/>
      <c r="D2400" s="384"/>
      <c r="E2400" s="384"/>
      <c r="F2400" s="384"/>
      <c r="G2400" s="384"/>
      <c r="H2400" s="384"/>
      <c r="I2400" s="385"/>
    </row>
    <row r="2401" spans="1:9" ht="120" customHeight="1">
      <c r="A2401" s="386" t="s">
        <v>1481</v>
      </c>
      <c r="B2401" s="387"/>
      <c r="C2401" s="387"/>
      <c r="D2401" s="387"/>
      <c r="E2401" s="387"/>
      <c r="F2401" s="387"/>
      <c r="G2401" s="387"/>
      <c r="H2401" s="387"/>
      <c r="I2401" s="388"/>
    </row>
    <row r="2402" spans="1:9">
      <c r="A2402" s="389"/>
      <c r="B2402" s="390"/>
      <c r="C2402" s="390"/>
      <c r="D2402" s="390"/>
      <c r="E2402" s="390"/>
      <c r="F2402" s="390"/>
      <c r="G2402" s="390"/>
      <c r="H2402" s="390"/>
      <c r="I2402" s="391"/>
    </row>
    <row r="2403" spans="1:9">
      <c r="A2403" s="389"/>
      <c r="B2403" s="390"/>
      <c r="C2403" s="390"/>
      <c r="D2403" s="390"/>
      <c r="E2403" s="390"/>
      <c r="F2403" s="390"/>
      <c r="G2403" s="390"/>
      <c r="H2403" s="390"/>
      <c r="I2403" s="391"/>
    </row>
    <row r="2404" spans="1:9">
      <c r="A2404" s="389"/>
      <c r="B2404" s="390"/>
      <c r="C2404" s="390"/>
      <c r="D2404" s="390"/>
      <c r="E2404" s="390"/>
      <c r="F2404" s="390"/>
      <c r="G2404" s="390"/>
      <c r="H2404" s="390"/>
      <c r="I2404" s="391"/>
    </row>
    <row r="2405" spans="1:9">
      <c r="A2405" s="389"/>
      <c r="B2405" s="390"/>
      <c r="C2405" s="390"/>
      <c r="D2405" s="390"/>
      <c r="E2405" s="390"/>
      <c r="F2405" s="390"/>
      <c r="G2405" s="390"/>
      <c r="H2405" s="390"/>
      <c r="I2405" s="391"/>
    </row>
    <row r="2406" spans="1:9">
      <c r="A2406" s="392"/>
      <c r="B2406" s="393"/>
      <c r="C2406" s="393"/>
      <c r="D2406" s="393"/>
      <c r="E2406" s="393"/>
      <c r="F2406" s="393"/>
      <c r="G2406" s="393"/>
      <c r="H2406" s="393"/>
      <c r="I2406" s="394"/>
    </row>
    <row r="2407" spans="1:9">
      <c r="A2407" s="15"/>
      <c r="B2407" s="15"/>
      <c r="C2407" s="15"/>
      <c r="D2407" s="15"/>
      <c r="E2407" s="15"/>
      <c r="F2407" s="59"/>
      <c r="G2407" s="15"/>
      <c r="H2407" s="15"/>
      <c r="I2407" s="59"/>
    </row>
    <row r="2408" spans="1:9" ht="28.05" customHeight="1">
      <c r="A2408" s="395" t="s">
        <v>1454</v>
      </c>
      <c r="B2408" s="396"/>
      <c r="C2408" s="396"/>
      <c r="D2408" s="396"/>
      <c r="E2408" s="396"/>
      <c r="F2408" s="396"/>
      <c r="G2408" s="396"/>
      <c r="H2408" s="396"/>
      <c r="I2408" s="397"/>
    </row>
    <row r="2411" spans="1:9" ht="22.05" customHeight="1">
      <c r="A2411" s="436" t="s">
        <v>667</v>
      </c>
      <c r="B2411" s="437"/>
      <c r="C2411" s="437"/>
      <c r="D2411" s="437"/>
      <c r="E2411" s="437"/>
      <c r="F2411" s="437"/>
      <c r="G2411" s="437"/>
      <c r="H2411" s="437"/>
      <c r="I2411" s="438"/>
    </row>
    <row r="2412" spans="1:9">
      <c r="A2412" s="431" t="s">
        <v>668</v>
      </c>
      <c r="B2412" s="432"/>
      <c r="C2412" s="433" t="s">
        <v>669</v>
      </c>
      <c r="D2412" s="434"/>
      <c r="E2412" s="434"/>
      <c r="F2412" s="434"/>
      <c r="G2412" s="434"/>
      <c r="H2412" s="434"/>
      <c r="I2412" s="435"/>
    </row>
    <row r="2413" spans="1:9">
      <c r="A2413" s="58" t="s">
        <v>670</v>
      </c>
      <c r="B2413" s="422" t="s">
        <v>1482</v>
      </c>
      <c r="C2413" s="423"/>
      <c r="D2413" s="58" t="s">
        <v>672</v>
      </c>
      <c r="E2413" s="422" t="s">
        <v>1483</v>
      </c>
      <c r="F2413" s="424"/>
      <c r="G2413" s="424"/>
      <c r="H2413" s="424"/>
      <c r="I2413" s="423"/>
    </row>
    <row r="2414" spans="1:9">
      <c r="A2414" s="58" t="s">
        <v>674</v>
      </c>
      <c r="B2414" s="422" t="s">
        <v>56</v>
      </c>
      <c r="C2414" s="423"/>
      <c r="D2414" s="58" t="s">
        <v>675</v>
      </c>
      <c r="E2414" s="422" t="s">
        <v>676</v>
      </c>
      <c r="F2414" s="424"/>
      <c r="G2414" s="424"/>
      <c r="H2414" s="424"/>
      <c r="I2414" s="423"/>
    </row>
    <row r="2415" spans="1:9">
      <c r="A2415" s="58" t="s">
        <v>677</v>
      </c>
      <c r="B2415" s="422" t="s">
        <v>678</v>
      </c>
      <c r="C2415" s="423"/>
      <c r="D2415" s="58" t="s">
        <v>679</v>
      </c>
      <c r="E2415" s="422" t="s">
        <v>1439</v>
      </c>
      <c r="F2415" s="424"/>
      <c r="G2415" s="424"/>
      <c r="H2415" s="424"/>
      <c r="I2415" s="423"/>
    </row>
    <row r="2416" spans="1:9">
      <c r="A2416" s="15"/>
      <c r="B2416" s="15"/>
      <c r="C2416" s="15"/>
      <c r="D2416" s="15"/>
      <c r="E2416" s="15"/>
      <c r="F2416" s="59"/>
      <c r="G2416" s="15"/>
      <c r="H2416" s="15"/>
      <c r="I2416" s="59"/>
    </row>
    <row r="2417" spans="1:9" ht="13.95" customHeight="1">
      <c r="A2417" s="60" t="s">
        <v>681</v>
      </c>
      <c r="B2417" s="60" t="s">
        <v>114</v>
      </c>
      <c r="C2417" s="60" t="s">
        <v>56</v>
      </c>
      <c r="D2417" s="60" t="s">
        <v>682</v>
      </c>
      <c r="E2417" s="60" t="s">
        <v>683</v>
      </c>
      <c r="F2417" s="61" t="s">
        <v>817</v>
      </c>
      <c r="G2417" s="60" t="s">
        <v>818</v>
      </c>
      <c r="H2417" s="60" t="s">
        <v>686</v>
      </c>
      <c r="I2417" s="61" t="s">
        <v>687</v>
      </c>
    </row>
    <row r="2418" spans="1:9">
      <c r="A2418" s="425" t="s">
        <v>688</v>
      </c>
      <c r="B2418" s="426"/>
      <c r="C2418" s="426"/>
      <c r="D2418" s="426"/>
      <c r="E2418" s="426"/>
      <c r="F2418" s="426"/>
      <c r="G2418" s="426"/>
      <c r="H2418" s="426"/>
      <c r="I2418" s="427"/>
    </row>
    <row r="2419" spans="1:9" ht="36" customHeight="1">
      <c r="A2419" s="62">
        <v>1</v>
      </c>
      <c r="B2419" s="63" t="s">
        <v>1484</v>
      </c>
      <c r="C2419" s="62" t="s">
        <v>56</v>
      </c>
      <c r="D2419" s="109">
        <v>1</v>
      </c>
      <c r="E2419" s="65">
        <v>1450000</v>
      </c>
      <c r="F2419" s="66">
        <v>0</v>
      </c>
      <c r="G2419" s="109">
        <v>1</v>
      </c>
      <c r="H2419" s="65">
        <v>1450000</v>
      </c>
      <c r="I2419" s="63"/>
    </row>
    <row r="2420" spans="1:9" ht="36" customHeight="1">
      <c r="A2420" s="68">
        <v>2</v>
      </c>
      <c r="B2420" s="69" t="s">
        <v>1485</v>
      </c>
      <c r="C2420" s="68" t="s">
        <v>17</v>
      </c>
      <c r="D2420" s="110">
        <v>0.3</v>
      </c>
      <c r="E2420" s="71">
        <v>650000</v>
      </c>
      <c r="F2420" s="72">
        <v>0.03</v>
      </c>
      <c r="G2420" s="110">
        <v>0.309</v>
      </c>
      <c r="H2420" s="71">
        <v>200850</v>
      </c>
      <c r="I2420" s="69"/>
    </row>
    <row r="2421" spans="1:9" ht="36" customHeight="1">
      <c r="A2421" s="62">
        <v>3</v>
      </c>
      <c r="B2421" s="63" t="s">
        <v>1486</v>
      </c>
      <c r="C2421" s="62" t="s">
        <v>73</v>
      </c>
      <c r="D2421" s="109">
        <v>4</v>
      </c>
      <c r="E2421" s="65">
        <v>9200</v>
      </c>
      <c r="F2421" s="66">
        <v>0.08</v>
      </c>
      <c r="G2421" s="109">
        <v>4.32</v>
      </c>
      <c r="H2421" s="65">
        <v>39744</v>
      </c>
      <c r="I2421" s="63"/>
    </row>
    <row r="2422" spans="1:9" ht="36" customHeight="1">
      <c r="A2422" s="68">
        <v>4</v>
      </c>
      <c r="B2422" s="69" t="s">
        <v>1487</v>
      </c>
      <c r="C2422" s="68" t="s">
        <v>186</v>
      </c>
      <c r="D2422" s="110">
        <v>1</v>
      </c>
      <c r="E2422" s="71">
        <v>35000</v>
      </c>
      <c r="F2422" s="72">
        <v>0</v>
      </c>
      <c r="G2422" s="110">
        <v>1</v>
      </c>
      <c r="H2422" s="71">
        <v>35000</v>
      </c>
      <c r="I2422" s="69"/>
    </row>
    <row r="2423" spans="1:9" ht="36" customHeight="1">
      <c r="A2423" s="62">
        <v>5</v>
      </c>
      <c r="B2423" s="63" t="s">
        <v>1488</v>
      </c>
      <c r="C2423" s="62" t="s">
        <v>186</v>
      </c>
      <c r="D2423" s="109">
        <v>1</v>
      </c>
      <c r="E2423" s="65">
        <v>18000</v>
      </c>
      <c r="F2423" s="66">
        <v>0</v>
      </c>
      <c r="G2423" s="109">
        <v>1</v>
      </c>
      <c r="H2423" s="65">
        <v>18000</v>
      </c>
      <c r="I2423" s="63"/>
    </row>
    <row r="2424" spans="1:9">
      <c r="A2424" s="398" t="s">
        <v>181</v>
      </c>
      <c r="B2424" s="399"/>
      <c r="C2424" s="399"/>
      <c r="D2424" s="399"/>
      <c r="E2424" s="399"/>
      <c r="F2424" s="399"/>
      <c r="G2424" s="400"/>
      <c r="H2424" s="74">
        <v>1743594</v>
      </c>
      <c r="I2424" s="75"/>
    </row>
    <row r="2425" spans="1:9">
      <c r="A2425" s="428" t="s">
        <v>694</v>
      </c>
      <c r="B2425" s="429"/>
      <c r="C2425" s="429"/>
      <c r="D2425" s="429"/>
      <c r="E2425" s="429"/>
      <c r="F2425" s="429"/>
      <c r="G2425" s="429"/>
      <c r="H2425" s="429"/>
      <c r="I2425" s="430"/>
    </row>
    <row r="2426" spans="1:9">
      <c r="A2426" s="76" t="s">
        <v>681</v>
      </c>
      <c r="B2426" s="76" t="s">
        <v>695</v>
      </c>
      <c r="C2426" s="76" t="s">
        <v>696</v>
      </c>
      <c r="D2426" s="76" t="s">
        <v>826</v>
      </c>
      <c r="E2426" s="76" t="s">
        <v>827</v>
      </c>
      <c r="F2426" s="77" t="s">
        <v>828</v>
      </c>
      <c r="G2426" s="76" t="s">
        <v>700</v>
      </c>
      <c r="H2426" s="76" t="s">
        <v>686</v>
      </c>
      <c r="I2426" s="77" t="s">
        <v>829</v>
      </c>
    </row>
    <row r="2427" spans="1:9" ht="28.05" customHeight="1">
      <c r="A2427" s="78">
        <v>1</v>
      </c>
      <c r="B2427" s="79" t="s">
        <v>1489</v>
      </c>
      <c r="C2427" s="80"/>
      <c r="D2427" s="81" t="s">
        <v>1472</v>
      </c>
      <c r="E2427" s="82">
        <v>100000</v>
      </c>
      <c r="F2427" s="83">
        <v>12500</v>
      </c>
      <c r="G2427" s="116">
        <v>5.3330000000000002</v>
      </c>
      <c r="H2427" s="82">
        <v>66662.5</v>
      </c>
      <c r="I2427" s="85" t="s">
        <v>1344</v>
      </c>
    </row>
    <row r="2428" spans="1:9" ht="28.05" customHeight="1">
      <c r="A2428" s="68">
        <v>2</v>
      </c>
      <c r="B2428" s="69" t="s">
        <v>1301</v>
      </c>
      <c r="C2428" s="86"/>
      <c r="D2428" s="87" t="s">
        <v>1472</v>
      </c>
      <c r="E2428" s="71">
        <v>68000</v>
      </c>
      <c r="F2428" s="88">
        <v>8500</v>
      </c>
      <c r="G2428" s="110">
        <v>5.3330000000000002</v>
      </c>
      <c r="H2428" s="71">
        <v>45330.5</v>
      </c>
      <c r="I2428" s="90" t="s">
        <v>1344</v>
      </c>
    </row>
    <row r="2429" spans="1:9" ht="28.05" customHeight="1">
      <c r="A2429" s="78">
        <v>3</v>
      </c>
      <c r="B2429" s="79" t="s">
        <v>1490</v>
      </c>
      <c r="C2429" s="80"/>
      <c r="D2429" s="81" t="s">
        <v>1037</v>
      </c>
      <c r="E2429" s="82">
        <v>110000</v>
      </c>
      <c r="F2429" s="83">
        <v>13750</v>
      </c>
      <c r="G2429" s="116">
        <v>8</v>
      </c>
      <c r="H2429" s="82">
        <v>110000</v>
      </c>
      <c r="I2429" s="85" t="s">
        <v>1344</v>
      </c>
    </row>
    <row r="2430" spans="1:9" ht="28.05" customHeight="1">
      <c r="A2430" s="68">
        <v>4</v>
      </c>
      <c r="B2430" s="69" t="s">
        <v>1491</v>
      </c>
      <c r="C2430" s="86"/>
      <c r="D2430" s="87" t="s">
        <v>1037</v>
      </c>
      <c r="E2430" s="71">
        <v>68000</v>
      </c>
      <c r="F2430" s="88">
        <v>8500</v>
      </c>
      <c r="G2430" s="110">
        <v>8</v>
      </c>
      <c r="H2430" s="71">
        <v>68000</v>
      </c>
      <c r="I2430" s="90" t="s">
        <v>1344</v>
      </c>
    </row>
    <row r="2431" spans="1:9" ht="28.05" customHeight="1">
      <c r="A2431" s="78">
        <v>5</v>
      </c>
      <c r="B2431" s="79" t="s">
        <v>1492</v>
      </c>
      <c r="C2431" s="80"/>
      <c r="D2431" s="81" t="s">
        <v>1303</v>
      </c>
      <c r="E2431" s="82">
        <v>130000</v>
      </c>
      <c r="F2431" s="83">
        <v>16250</v>
      </c>
      <c r="G2431" s="116">
        <v>2</v>
      </c>
      <c r="H2431" s="82">
        <v>32500</v>
      </c>
      <c r="I2431" s="85" t="s">
        <v>1344</v>
      </c>
    </row>
    <row r="2432" spans="1:9">
      <c r="A2432" s="398" t="s">
        <v>182</v>
      </c>
      <c r="B2432" s="399"/>
      <c r="C2432" s="399"/>
      <c r="D2432" s="399"/>
      <c r="E2432" s="399"/>
      <c r="F2432" s="399"/>
      <c r="G2432" s="400"/>
      <c r="H2432" s="74">
        <v>322493</v>
      </c>
      <c r="I2432" s="75"/>
    </row>
    <row r="2433" spans="1:9">
      <c r="A2433" s="416" t="s">
        <v>707</v>
      </c>
      <c r="B2433" s="417"/>
      <c r="C2433" s="417"/>
      <c r="D2433" s="417"/>
      <c r="E2433" s="417"/>
      <c r="F2433" s="417"/>
      <c r="G2433" s="417"/>
      <c r="H2433" s="417"/>
      <c r="I2433" s="418"/>
    </row>
    <row r="2434" spans="1:9">
      <c r="A2434" s="91" t="s">
        <v>681</v>
      </c>
      <c r="B2434" s="91" t="s">
        <v>183</v>
      </c>
      <c r="C2434" s="91" t="s">
        <v>696</v>
      </c>
      <c r="D2434" s="91" t="s">
        <v>700</v>
      </c>
      <c r="E2434" s="91" t="s">
        <v>709</v>
      </c>
      <c r="F2434" s="92" t="s">
        <v>696</v>
      </c>
      <c r="G2434" s="91" t="s">
        <v>696</v>
      </c>
      <c r="H2434" s="91" t="s">
        <v>686</v>
      </c>
      <c r="I2434" s="92" t="s">
        <v>829</v>
      </c>
    </row>
    <row r="2435" spans="1:9" ht="24" customHeight="1">
      <c r="A2435" s="93">
        <v>1</v>
      </c>
      <c r="B2435" s="94" t="s">
        <v>1493</v>
      </c>
      <c r="C2435" s="95"/>
      <c r="D2435" s="113">
        <v>2</v>
      </c>
      <c r="E2435" s="97">
        <v>280000</v>
      </c>
      <c r="F2435" s="94"/>
      <c r="G2435" s="95"/>
      <c r="H2435" s="97">
        <v>560000</v>
      </c>
      <c r="I2435" s="98" t="s">
        <v>835</v>
      </c>
    </row>
    <row r="2436" spans="1:9" ht="24" customHeight="1">
      <c r="A2436" s="68">
        <v>2</v>
      </c>
      <c r="B2436" s="69" t="s">
        <v>1494</v>
      </c>
      <c r="C2436" s="86"/>
      <c r="D2436" s="110">
        <v>2</v>
      </c>
      <c r="E2436" s="71">
        <v>18000</v>
      </c>
      <c r="F2436" s="69"/>
      <c r="G2436" s="86"/>
      <c r="H2436" s="71">
        <v>36000</v>
      </c>
      <c r="I2436" s="90" t="s">
        <v>835</v>
      </c>
    </row>
    <row r="2437" spans="1:9" ht="24" customHeight="1">
      <c r="A2437" s="93">
        <v>3</v>
      </c>
      <c r="B2437" s="94" t="s">
        <v>1495</v>
      </c>
      <c r="C2437" s="95"/>
      <c r="D2437" s="113">
        <v>8</v>
      </c>
      <c r="E2437" s="97">
        <v>3000</v>
      </c>
      <c r="F2437" s="94"/>
      <c r="G2437" s="95"/>
      <c r="H2437" s="97">
        <v>24000</v>
      </c>
      <c r="I2437" s="98" t="s">
        <v>835</v>
      </c>
    </row>
    <row r="2438" spans="1:9" ht="24" customHeight="1">
      <c r="A2438" s="68">
        <v>4</v>
      </c>
      <c r="B2438" s="69" t="s">
        <v>1496</v>
      </c>
      <c r="C2438" s="86"/>
      <c r="D2438" s="110">
        <v>8</v>
      </c>
      <c r="E2438" s="71">
        <v>3500</v>
      </c>
      <c r="F2438" s="69"/>
      <c r="G2438" s="86"/>
      <c r="H2438" s="71">
        <v>28000</v>
      </c>
      <c r="I2438" s="90" t="s">
        <v>835</v>
      </c>
    </row>
    <row r="2439" spans="1:9">
      <c r="A2439" s="398" t="s">
        <v>714</v>
      </c>
      <c r="B2439" s="399"/>
      <c r="C2439" s="399"/>
      <c r="D2439" s="399"/>
      <c r="E2439" s="399"/>
      <c r="F2439" s="399"/>
      <c r="G2439" s="400"/>
      <c r="H2439" s="74">
        <v>648000</v>
      </c>
      <c r="I2439" s="75"/>
    </row>
    <row r="2440" spans="1:9">
      <c r="A2440" s="419" t="s">
        <v>715</v>
      </c>
      <c r="B2440" s="420"/>
      <c r="C2440" s="420"/>
      <c r="D2440" s="420"/>
      <c r="E2440" s="420"/>
      <c r="F2440" s="420"/>
      <c r="G2440" s="420"/>
      <c r="H2440" s="420"/>
      <c r="I2440" s="421"/>
    </row>
    <row r="2441" spans="1:9" ht="22.05" customHeight="1">
      <c r="A2441" s="100"/>
      <c r="B2441" s="404" t="s">
        <v>1246</v>
      </c>
      <c r="C2441" s="405"/>
      <c r="D2441" s="406"/>
      <c r="E2441" s="407" t="s">
        <v>1497</v>
      </c>
      <c r="F2441" s="408"/>
      <c r="G2441" s="408"/>
      <c r="H2441" s="408"/>
      <c r="I2441" s="409"/>
    </row>
    <row r="2442" spans="1:9" ht="22.05" customHeight="1">
      <c r="A2442" s="100"/>
      <c r="B2442" s="404" t="s">
        <v>1248</v>
      </c>
      <c r="C2442" s="405"/>
      <c r="D2442" s="406"/>
      <c r="E2442" s="407" t="s">
        <v>719</v>
      </c>
      <c r="F2442" s="408"/>
      <c r="G2442" s="408"/>
      <c r="H2442" s="408"/>
      <c r="I2442" s="409"/>
    </row>
    <row r="2443" spans="1:9" ht="22.05" customHeight="1">
      <c r="A2443" s="100"/>
      <c r="B2443" s="404" t="s">
        <v>185</v>
      </c>
      <c r="C2443" s="405"/>
      <c r="D2443" s="406"/>
      <c r="E2443" s="407" t="s">
        <v>978</v>
      </c>
      <c r="F2443" s="408"/>
      <c r="G2443" s="408"/>
      <c r="H2443" s="408"/>
      <c r="I2443" s="409"/>
    </row>
    <row r="2444" spans="1:9" ht="22.05" customHeight="1">
      <c r="A2444" s="100"/>
      <c r="B2444" s="404" t="s">
        <v>1250</v>
      </c>
      <c r="C2444" s="405"/>
      <c r="D2444" s="406"/>
      <c r="E2444" s="407" t="s">
        <v>1498</v>
      </c>
      <c r="F2444" s="408"/>
      <c r="G2444" s="408"/>
      <c r="H2444" s="408"/>
      <c r="I2444" s="409"/>
    </row>
    <row r="2445" spans="1:9" ht="22.05" customHeight="1">
      <c r="A2445" s="100"/>
      <c r="B2445" s="404" t="s">
        <v>1252</v>
      </c>
      <c r="C2445" s="405"/>
      <c r="D2445" s="406"/>
      <c r="E2445" s="407" t="s">
        <v>902</v>
      </c>
      <c r="F2445" s="408"/>
      <c r="G2445" s="408"/>
      <c r="H2445" s="408"/>
      <c r="I2445" s="409"/>
    </row>
    <row r="2446" spans="1:9" ht="22.05" customHeight="1">
      <c r="A2446" s="100"/>
      <c r="B2446" s="404" t="s">
        <v>935</v>
      </c>
      <c r="C2446" s="405"/>
      <c r="D2446" s="406"/>
      <c r="E2446" s="407" t="s">
        <v>1253</v>
      </c>
      <c r="F2446" s="408"/>
      <c r="G2446" s="408"/>
      <c r="H2446" s="408"/>
      <c r="I2446" s="409"/>
    </row>
    <row r="2447" spans="1:9">
      <c r="A2447" s="398" t="s">
        <v>728</v>
      </c>
      <c r="B2447" s="399"/>
      <c r="C2447" s="399"/>
      <c r="D2447" s="399"/>
      <c r="E2447" s="399"/>
      <c r="F2447" s="399"/>
      <c r="G2447" s="400"/>
      <c r="H2447" s="74">
        <v>0</v>
      </c>
      <c r="I2447" s="75"/>
    </row>
    <row r="2448" spans="1:9">
      <c r="A2448" s="410" t="s">
        <v>729</v>
      </c>
      <c r="B2448" s="411"/>
      <c r="C2448" s="411"/>
      <c r="D2448" s="411"/>
      <c r="E2448" s="411"/>
      <c r="F2448" s="411"/>
      <c r="G2448" s="411"/>
      <c r="H2448" s="411"/>
      <c r="I2448" s="412"/>
    </row>
    <row r="2449" spans="1:9" ht="19.95" customHeight="1">
      <c r="A2449" s="413" t="s">
        <v>730</v>
      </c>
      <c r="B2449" s="414"/>
      <c r="C2449" s="414"/>
      <c r="D2449" s="414"/>
      <c r="E2449" s="414"/>
      <c r="F2449" s="415"/>
      <c r="G2449" s="117" t="s">
        <v>731</v>
      </c>
      <c r="H2449" s="102">
        <v>81422.61</v>
      </c>
      <c r="I2449" s="103"/>
    </row>
    <row r="2450" spans="1:9" ht="19.95" customHeight="1">
      <c r="A2450" s="413" t="s">
        <v>732</v>
      </c>
      <c r="B2450" s="414"/>
      <c r="C2450" s="414"/>
      <c r="D2450" s="414"/>
      <c r="E2450" s="414"/>
      <c r="F2450" s="415"/>
      <c r="G2450" s="117" t="s">
        <v>733</v>
      </c>
      <c r="H2450" s="102">
        <v>54281.74</v>
      </c>
      <c r="I2450" s="103"/>
    </row>
    <row r="2451" spans="1:9">
      <c r="A2451" s="398" t="s">
        <v>734</v>
      </c>
      <c r="B2451" s="399"/>
      <c r="C2451" s="399"/>
      <c r="D2451" s="399"/>
      <c r="E2451" s="399"/>
      <c r="F2451" s="399"/>
      <c r="G2451" s="400"/>
      <c r="H2451" s="74">
        <v>135704.35</v>
      </c>
      <c r="I2451" s="75"/>
    </row>
    <row r="2452" spans="1:9">
      <c r="A2452" s="15"/>
      <c r="B2452" s="15"/>
      <c r="C2452" s="15"/>
      <c r="D2452" s="15"/>
      <c r="E2452" s="15"/>
      <c r="F2452" s="59"/>
      <c r="G2452" s="15"/>
      <c r="H2452" s="15"/>
      <c r="I2452" s="59"/>
    </row>
    <row r="2453" spans="1:9">
      <c r="A2453" s="401" t="s">
        <v>181</v>
      </c>
      <c r="B2453" s="402"/>
      <c r="C2453" s="402"/>
      <c r="D2453" s="402"/>
      <c r="E2453" s="402"/>
      <c r="F2453" s="402"/>
      <c r="G2453" s="403"/>
      <c r="H2453" s="104">
        <v>1743594</v>
      </c>
      <c r="I2453" s="105"/>
    </row>
    <row r="2454" spans="1:9">
      <c r="A2454" s="401" t="s">
        <v>182</v>
      </c>
      <c r="B2454" s="402"/>
      <c r="C2454" s="402"/>
      <c r="D2454" s="402"/>
      <c r="E2454" s="402"/>
      <c r="F2454" s="402"/>
      <c r="G2454" s="403"/>
      <c r="H2454" s="104">
        <v>322493</v>
      </c>
      <c r="I2454" s="105"/>
    </row>
    <row r="2455" spans="1:9">
      <c r="A2455" s="401" t="s">
        <v>714</v>
      </c>
      <c r="B2455" s="402"/>
      <c r="C2455" s="402"/>
      <c r="D2455" s="402"/>
      <c r="E2455" s="402"/>
      <c r="F2455" s="402"/>
      <c r="G2455" s="403"/>
      <c r="H2455" s="104">
        <v>648000</v>
      </c>
      <c r="I2455" s="105"/>
    </row>
    <row r="2456" spans="1:9">
      <c r="A2456" s="401" t="s">
        <v>728</v>
      </c>
      <c r="B2456" s="402"/>
      <c r="C2456" s="402"/>
      <c r="D2456" s="402"/>
      <c r="E2456" s="402"/>
      <c r="F2456" s="402"/>
      <c r="G2456" s="403"/>
      <c r="H2456" s="104">
        <v>0</v>
      </c>
      <c r="I2456" s="105"/>
    </row>
    <row r="2457" spans="1:9">
      <c r="A2457" s="401" t="s">
        <v>734</v>
      </c>
      <c r="B2457" s="402"/>
      <c r="C2457" s="402"/>
      <c r="D2457" s="402"/>
      <c r="E2457" s="402"/>
      <c r="F2457" s="402"/>
      <c r="G2457" s="403"/>
      <c r="H2457" s="104">
        <v>135704.35</v>
      </c>
      <c r="I2457" s="105"/>
    </row>
    <row r="2458" spans="1:9" ht="38.4">
      <c r="A2458" s="380" t="s">
        <v>1073</v>
      </c>
      <c r="B2458" s="381"/>
      <c r="C2458" s="381"/>
      <c r="D2458" s="381"/>
      <c r="E2458" s="381"/>
      <c r="F2458" s="381"/>
      <c r="G2458" s="382"/>
      <c r="H2458" s="106">
        <v>-482648.35000000009</v>
      </c>
      <c r="I2458" s="98" t="s">
        <v>1162</v>
      </c>
    </row>
    <row r="2459" spans="1:9" ht="22.05" customHeight="1">
      <c r="A2459" s="369" t="s">
        <v>737</v>
      </c>
      <c r="B2459" s="370"/>
      <c r="C2459" s="370"/>
      <c r="D2459" s="370"/>
      <c r="E2459" s="370"/>
      <c r="F2459" s="370"/>
      <c r="G2459" s="371"/>
      <c r="H2459" s="107">
        <v>2367143</v>
      </c>
      <c r="I2459" s="108" t="s">
        <v>56</v>
      </c>
    </row>
    <row r="2460" spans="1:9" ht="21.75" customHeight="1">
      <c r="A2460" s="369" t="s">
        <v>2171</v>
      </c>
      <c r="B2460" s="370"/>
      <c r="C2460" s="370"/>
      <c r="D2460" s="370"/>
      <c r="E2460" s="370"/>
      <c r="F2460" s="370"/>
      <c r="G2460" s="371"/>
      <c r="H2460" s="107">
        <v>3231150</v>
      </c>
      <c r="I2460" s="108"/>
    </row>
    <row r="2461" spans="1:9">
      <c r="A2461" s="15"/>
      <c r="B2461" s="15"/>
      <c r="C2461" s="15"/>
      <c r="D2461" s="15"/>
      <c r="E2461" s="15"/>
      <c r="F2461" s="59"/>
      <c r="G2461" s="15"/>
      <c r="H2461" s="15"/>
      <c r="I2461" s="59"/>
    </row>
    <row r="2462" spans="1:9">
      <c r="A2462" s="383" t="s">
        <v>738</v>
      </c>
      <c r="B2462" s="384"/>
      <c r="C2462" s="384"/>
      <c r="D2462" s="384"/>
      <c r="E2462" s="384"/>
      <c r="F2462" s="384"/>
      <c r="G2462" s="384"/>
      <c r="H2462" s="384"/>
      <c r="I2462" s="385"/>
    </row>
    <row r="2463" spans="1:9" ht="120" customHeight="1">
      <c r="A2463" s="386" t="s">
        <v>1499</v>
      </c>
      <c r="B2463" s="387"/>
      <c r="C2463" s="387"/>
      <c r="D2463" s="387"/>
      <c r="E2463" s="387"/>
      <c r="F2463" s="387"/>
      <c r="G2463" s="387"/>
      <c r="H2463" s="387"/>
      <c r="I2463" s="388"/>
    </row>
    <row r="2464" spans="1:9">
      <c r="A2464" s="389"/>
      <c r="B2464" s="390"/>
      <c r="C2464" s="390"/>
      <c r="D2464" s="390"/>
      <c r="E2464" s="390"/>
      <c r="F2464" s="390"/>
      <c r="G2464" s="390"/>
      <c r="H2464" s="390"/>
      <c r="I2464" s="391"/>
    </row>
    <row r="2465" spans="1:9">
      <c r="A2465" s="389"/>
      <c r="B2465" s="390"/>
      <c r="C2465" s="390"/>
      <c r="D2465" s="390"/>
      <c r="E2465" s="390"/>
      <c r="F2465" s="390"/>
      <c r="G2465" s="390"/>
      <c r="H2465" s="390"/>
      <c r="I2465" s="391"/>
    </row>
    <row r="2466" spans="1:9">
      <c r="A2466" s="389"/>
      <c r="B2466" s="390"/>
      <c r="C2466" s="390"/>
      <c r="D2466" s="390"/>
      <c r="E2466" s="390"/>
      <c r="F2466" s="390"/>
      <c r="G2466" s="390"/>
      <c r="H2466" s="390"/>
      <c r="I2466" s="391"/>
    </row>
    <row r="2467" spans="1:9">
      <c r="A2467" s="389"/>
      <c r="B2467" s="390"/>
      <c r="C2467" s="390"/>
      <c r="D2467" s="390"/>
      <c r="E2467" s="390"/>
      <c r="F2467" s="390"/>
      <c r="G2467" s="390"/>
      <c r="H2467" s="390"/>
      <c r="I2467" s="391"/>
    </row>
    <row r="2468" spans="1:9">
      <c r="A2468" s="392"/>
      <c r="B2468" s="393"/>
      <c r="C2468" s="393"/>
      <c r="D2468" s="393"/>
      <c r="E2468" s="393"/>
      <c r="F2468" s="393"/>
      <c r="G2468" s="393"/>
      <c r="H2468" s="393"/>
      <c r="I2468" s="394"/>
    </row>
    <row r="2469" spans="1:9">
      <c r="A2469" s="15"/>
      <c r="B2469" s="15"/>
      <c r="C2469" s="15"/>
      <c r="D2469" s="15"/>
      <c r="E2469" s="15"/>
      <c r="F2469" s="59"/>
      <c r="G2469" s="15"/>
      <c r="H2469" s="15"/>
      <c r="I2469" s="59"/>
    </row>
    <row r="2470" spans="1:9" ht="28.05" customHeight="1">
      <c r="A2470" s="395" t="s">
        <v>1454</v>
      </c>
      <c r="B2470" s="396"/>
      <c r="C2470" s="396"/>
      <c r="D2470" s="396"/>
      <c r="E2470" s="396"/>
      <c r="F2470" s="396"/>
      <c r="G2470" s="396"/>
      <c r="H2470" s="396"/>
      <c r="I2470" s="397"/>
    </row>
    <row r="2473" spans="1:9" ht="22.05" customHeight="1">
      <c r="A2473" s="436" t="s">
        <v>667</v>
      </c>
      <c r="B2473" s="437"/>
      <c r="C2473" s="437"/>
      <c r="D2473" s="437"/>
      <c r="E2473" s="437"/>
      <c r="F2473" s="437"/>
      <c r="G2473" s="437"/>
      <c r="H2473" s="437"/>
      <c r="I2473" s="438"/>
    </row>
    <row r="2474" spans="1:9">
      <c r="A2474" s="431" t="s">
        <v>668</v>
      </c>
      <c r="B2474" s="432"/>
      <c r="C2474" s="433" t="s">
        <v>669</v>
      </c>
      <c r="D2474" s="434"/>
      <c r="E2474" s="434"/>
      <c r="F2474" s="434"/>
      <c r="G2474" s="434"/>
      <c r="H2474" s="434"/>
      <c r="I2474" s="435"/>
    </row>
    <row r="2475" spans="1:9">
      <c r="A2475" s="58" t="s">
        <v>670</v>
      </c>
      <c r="B2475" s="422" t="s">
        <v>1500</v>
      </c>
      <c r="C2475" s="423"/>
      <c r="D2475" s="58" t="s">
        <v>672</v>
      </c>
      <c r="E2475" s="422" t="s">
        <v>1501</v>
      </c>
      <c r="F2475" s="424"/>
      <c r="G2475" s="424"/>
      <c r="H2475" s="424"/>
      <c r="I2475" s="423"/>
    </row>
    <row r="2476" spans="1:9">
      <c r="A2476" s="58" t="s">
        <v>674</v>
      </c>
      <c r="B2476" s="422" t="s">
        <v>14</v>
      </c>
      <c r="C2476" s="423"/>
      <c r="D2476" s="58" t="s">
        <v>675</v>
      </c>
      <c r="E2476" s="422" t="s">
        <v>676</v>
      </c>
      <c r="F2476" s="424"/>
      <c r="G2476" s="424"/>
      <c r="H2476" s="424"/>
      <c r="I2476" s="423"/>
    </row>
    <row r="2477" spans="1:9">
      <c r="A2477" s="58" t="s">
        <v>677</v>
      </c>
      <c r="B2477" s="422" t="s">
        <v>678</v>
      </c>
      <c r="C2477" s="423"/>
      <c r="D2477" s="58" t="s">
        <v>679</v>
      </c>
      <c r="E2477" s="422" t="s">
        <v>1439</v>
      </c>
      <c r="F2477" s="424"/>
      <c r="G2477" s="424"/>
      <c r="H2477" s="424"/>
      <c r="I2477" s="423"/>
    </row>
    <row r="2478" spans="1:9">
      <c r="A2478" s="15"/>
      <c r="B2478" s="15"/>
      <c r="C2478" s="15"/>
      <c r="D2478" s="15"/>
      <c r="E2478" s="15"/>
      <c r="F2478" s="59"/>
      <c r="G2478" s="15"/>
      <c r="H2478" s="15"/>
      <c r="I2478" s="59"/>
    </row>
    <row r="2479" spans="1:9" ht="13.95" customHeight="1">
      <c r="A2479" s="60" t="s">
        <v>681</v>
      </c>
      <c r="B2479" s="60" t="s">
        <v>114</v>
      </c>
      <c r="C2479" s="60" t="s">
        <v>56</v>
      </c>
      <c r="D2479" s="60" t="s">
        <v>682</v>
      </c>
      <c r="E2479" s="60" t="s">
        <v>683</v>
      </c>
      <c r="F2479" s="61" t="s">
        <v>817</v>
      </c>
      <c r="G2479" s="60" t="s">
        <v>818</v>
      </c>
      <c r="H2479" s="60" t="s">
        <v>686</v>
      </c>
      <c r="I2479" s="61" t="s">
        <v>687</v>
      </c>
    </row>
    <row r="2480" spans="1:9">
      <c r="A2480" s="425" t="s">
        <v>688</v>
      </c>
      <c r="B2480" s="426"/>
      <c r="C2480" s="426"/>
      <c r="D2480" s="426"/>
      <c r="E2480" s="426"/>
      <c r="F2480" s="426"/>
      <c r="G2480" s="426"/>
      <c r="H2480" s="426"/>
      <c r="I2480" s="427"/>
    </row>
    <row r="2481" spans="1:9" ht="36" customHeight="1">
      <c r="A2481" s="62">
        <v>1</v>
      </c>
      <c r="B2481" s="63" t="s">
        <v>1502</v>
      </c>
      <c r="C2481" s="62" t="s">
        <v>14</v>
      </c>
      <c r="D2481" s="109">
        <v>2</v>
      </c>
      <c r="E2481" s="65">
        <v>8500</v>
      </c>
      <c r="F2481" s="66">
        <v>0.03</v>
      </c>
      <c r="G2481" s="109">
        <v>2.06</v>
      </c>
      <c r="H2481" s="65">
        <v>17510</v>
      </c>
      <c r="I2481" s="63"/>
    </row>
    <row r="2482" spans="1:9" ht="36" customHeight="1">
      <c r="A2482" s="68">
        <v>2</v>
      </c>
      <c r="B2482" s="69" t="s">
        <v>1503</v>
      </c>
      <c r="C2482" s="68" t="s">
        <v>14</v>
      </c>
      <c r="D2482" s="110">
        <v>1</v>
      </c>
      <c r="E2482" s="71">
        <v>7200</v>
      </c>
      <c r="F2482" s="72">
        <v>0.03</v>
      </c>
      <c r="G2482" s="110">
        <v>1.03</v>
      </c>
      <c r="H2482" s="71">
        <v>7416</v>
      </c>
      <c r="I2482" s="69"/>
    </row>
    <row r="2483" spans="1:9" ht="36" customHeight="1">
      <c r="A2483" s="62">
        <v>3</v>
      </c>
      <c r="B2483" s="63" t="s">
        <v>1504</v>
      </c>
      <c r="C2483" s="62" t="s">
        <v>56</v>
      </c>
      <c r="D2483" s="109">
        <v>6</v>
      </c>
      <c r="E2483" s="65">
        <v>4200</v>
      </c>
      <c r="F2483" s="66">
        <v>0.05</v>
      </c>
      <c r="G2483" s="109">
        <v>6.3000000000000007</v>
      </c>
      <c r="H2483" s="65">
        <v>26460</v>
      </c>
      <c r="I2483" s="63"/>
    </row>
    <row r="2484" spans="1:9" ht="36" customHeight="1">
      <c r="A2484" s="68">
        <v>4</v>
      </c>
      <c r="B2484" s="69" t="s">
        <v>1505</v>
      </c>
      <c r="C2484" s="68" t="s">
        <v>186</v>
      </c>
      <c r="D2484" s="110">
        <v>1</v>
      </c>
      <c r="E2484" s="71">
        <v>1500</v>
      </c>
      <c r="F2484" s="72">
        <v>0</v>
      </c>
      <c r="G2484" s="110">
        <v>1</v>
      </c>
      <c r="H2484" s="71">
        <v>1500</v>
      </c>
      <c r="I2484" s="69"/>
    </row>
    <row r="2485" spans="1:9">
      <c r="A2485" s="398" t="s">
        <v>181</v>
      </c>
      <c r="B2485" s="399"/>
      <c r="C2485" s="399"/>
      <c r="D2485" s="399"/>
      <c r="E2485" s="399"/>
      <c r="F2485" s="399"/>
      <c r="G2485" s="400"/>
      <c r="H2485" s="74">
        <v>52886</v>
      </c>
      <c r="I2485" s="75"/>
    </row>
    <row r="2486" spans="1:9">
      <c r="A2486" s="428" t="s">
        <v>694</v>
      </c>
      <c r="B2486" s="429"/>
      <c r="C2486" s="429"/>
      <c r="D2486" s="429"/>
      <c r="E2486" s="429"/>
      <c r="F2486" s="429"/>
      <c r="G2486" s="429"/>
      <c r="H2486" s="429"/>
      <c r="I2486" s="430"/>
    </row>
    <row r="2487" spans="1:9">
      <c r="A2487" s="76" t="s">
        <v>681</v>
      </c>
      <c r="B2487" s="76" t="s">
        <v>695</v>
      </c>
      <c r="C2487" s="76" t="s">
        <v>696</v>
      </c>
      <c r="D2487" s="76" t="s">
        <v>826</v>
      </c>
      <c r="E2487" s="76" t="s">
        <v>827</v>
      </c>
      <c r="F2487" s="77" t="s">
        <v>828</v>
      </c>
      <c r="G2487" s="76" t="s">
        <v>700</v>
      </c>
      <c r="H2487" s="76" t="s">
        <v>686</v>
      </c>
      <c r="I2487" s="77" t="s">
        <v>829</v>
      </c>
    </row>
    <row r="2488" spans="1:9" ht="28.05" customHeight="1">
      <c r="A2488" s="78">
        <v>1</v>
      </c>
      <c r="B2488" s="79" t="s">
        <v>1506</v>
      </c>
      <c r="C2488" s="80"/>
      <c r="D2488" s="81" t="s">
        <v>913</v>
      </c>
      <c r="E2488" s="82">
        <v>160000</v>
      </c>
      <c r="F2488" s="83">
        <v>20000</v>
      </c>
      <c r="G2488" s="116">
        <v>0.2</v>
      </c>
      <c r="H2488" s="82">
        <v>4000</v>
      </c>
      <c r="I2488" s="85" t="s">
        <v>1344</v>
      </c>
    </row>
    <row r="2489" spans="1:9" ht="28.05" customHeight="1">
      <c r="A2489" s="68">
        <v>2</v>
      </c>
      <c r="B2489" s="69" t="s">
        <v>1364</v>
      </c>
      <c r="C2489" s="86"/>
      <c r="D2489" s="87" t="s">
        <v>913</v>
      </c>
      <c r="E2489" s="71">
        <v>110000</v>
      </c>
      <c r="F2489" s="88">
        <v>13750</v>
      </c>
      <c r="G2489" s="110">
        <v>0.2</v>
      </c>
      <c r="H2489" s="71">
        <v>2750</v>
      </c>
      <c r="I2489" s="90" t="s">
        <v>1344</v>
      </c>
    </row>
    <row r="2490" spans="1:9">
      <c r="A2490" s="398" t="s">
        <v>182</v>
      </c>
      <c r="B2490" s="399"/>
      <c r="C2490" s="399"/>
      <c r="D2490" s="399"/>
      <c r="E2490" s="399"/>
      <c r="F2490" s="399"/>
      <c r="G2490" s="400"/>
      <c r="H2490" s="74">
        <v>6750</v>
      </c>
      <c r="I2490" s="75"/>
    </row>
    <row r="2491" spans="1:9">
      <c r="A2491" s="416" t="s">
        <v>707</v>
      </c>
      <c r="B2491" s="417"/>
      <c r="C2491" s="417"/>
      <c r="D2491" s="417"/>
      <c r="E2491" s="417"/>
      <c r="F2491" s="417"/>
      <c r="G2491" s="417"/>
      <c r="H2491" s="417"/>
      <c r="I2491" s="418"/>
    </row>
    <row r="2492" spans="1:9">
      <c r="A2492" s="91" t="s">
        <v>681</v>
      </c>
      <c r="B2492" s="91" t="s">
        <v>183</v>
      </c>
      <c r="C2492" s="91" t="s">
        <v>696</v>
      </c>
      <c r="D2492" s="91" t="s">
        <v>700</v>
      </c>
      <c r="E2492" s="91" t="s">
        <v>709</v>
      </c>
      <c r="F2492" s="92" t="s">
        <v>696</v>
      </c>
      <c r="G2492" s="91" t="s">
        <v>696</v>
      </c>
      <c r="H2492" s="91" t="s">
        <v>686</v>
      </c>
      <c r="I2492" s="92" t="s">
        <v>829</v>
      </c>
    </row>
    <row r="2493" spans="1:9" ht="24" customHeight="1">
      <c r="A2493" s="93">
        <v>1</v>
      </c>
      <c r="B2493" s="94" t="s">
        <v>1507</v>
      </c>
      <c r="C2493" s="95"/>
      <c r="D2493" s="113">
        <v>0.2</v>
      </c>
      <c r="E2493" s="97">
        <v>15000</v>
      </c>
      <c r="F2493" s="94"/>
      <c r="G2493" s="95"/>
      <c r="H2493" s="97">
        <v>3000</v>
      </c>
      <c r="I2493" s="98" t="s">
        <v>835</v>
      </c>
    </row>
    <row r="2494" spans="1:9" ht="24" customHeight="1">
      <c r="A2494" s="68">
        <v>2</v>
      </c>
      <c r="B2494" s="69" t="s">
        <v>1367</v>
      </c>
      <c r="C2494" s="86"/>
      <c r="D2494" s="110">
        <v>0.2</v>
      </c>
      <c r="E2494" s="71">
        <v>5000</v>
      </c>
      <c r="F2494" s="69"/>
      <c r="G2494" s="86"/>
      <c r="H2494" s="71">
        <v>1000</v>
      </c>
      <c r="I2494" s="90" t="s">
        <v>835</v>
      </c>
    </row>
    <row r="2495" spans="1:9">
      <c r="A2495" s="398" t="s">
        <v>714</v>
      </c>
      <c r="B2495" s="399"/>
      <c r="C2495" s="399"/>
      <c r="D2495" s="399"/>
      <c r="E2495" s="399"/>
      <c r="F2495" s="399"/>
      <c r="G2495" s="400"/>
      <c r="H2495" s="74">
        <v>4000</v>
      </c>
      <c r="I2495" s="75"/>
    </row>
    <row r="2496" spans="1:9">
      <c r="A2496" s="419" t="s">
        <v>715</v>
      </c>
      <c r="B2496" s="420"/>
      <c r="C2496" s="420"/>
      <c r="D2496" s="420"/>
      <c r="E2496" s="420"/>
      <c r="F2496" s="420"/>
      <c r="G2496" s="420"/>
      <c r="H2496" s="420"/>
      <c r="I2496" s="421"/>
    </row>
    <row r="2497" spans="1:9" ht="22.05" customHeight="1">
      <c r="A2497" s="100"/>
      <c r="B2497" s="404" t="s">
        <v>1246</v>
      </c>
      <c r="C2497" s="405"/>
      <c r="D2497" s="406"/>
      <c r="E2497" s="407" t="s">
        <v>1508</v>
      </c>
      <c r="F2497" s="408"/>
      <c r="G2497" s="408"/>
      <c r="H2497" s="408"/>
      <c r="I2497" s="409"/>
    </row>
    <row r="2498" spans="1:9" ht="22.05" customHeight="1">
      <c r="A2498" s="100"/>
      <c r="B2498" s="404" t="s">
        <v>1248</v>
      </c>
      <c r="C2498" s="405"/>
      <c r="D2498" s="406"/>
      <c r="E2498" s="407" t="s">
        <v>719</v>
      </c>
      <c r="F2498" s="408"/>
      <c r="G2498" s="408"/>
      <c r="H2498" s="408"/>
      <c r="I2498" s="409"/>
    </row>
    <row r="2499" spans="1:9" ht="22.05" customHeight="1">
      <c r="A2499" s="100"/>
      <c r="B2499" s="404" t="s">
        <v>185</v>
      </c>
      <c r="C2499" s="405"/>
      <c r="D2499" s="406"/>
      <c r="E2499" s="407" t="s">
        <v>1012</v>
      </c>
      <c r="F2499" s="408"/>
      <c r="G2499" s="408"/>
      <c r="H2499" s="408"/>
      <c r="I2499" s="409"/>
    </row>
    <row r="2500" spans="1:9" ht="22.05" customHeight="1">
      <c r="A2500" s="100"/>
      <c r="B2500" s="404" t="s">
        <v>1250</v>
      </c>
      <c r="C2500" s="405"/>
      <c r="D2500" s="406"/>
      <c r="E2500" s="407" t="s">
        <v>1509</v>
      </c>
      <c r="F2500" s="408"/>
      <c r="G2500" s="408"/>
      <c r="H2500" s="408"/>
      <c r="I2500" s="409"/>
    </row>
    <row r="2501" spans="1:9" ht="22.05" customHeight="1">
      <c r="A2501" s="100"/>
      <c r="B2501" s="404" t="s">
        <v>1252</v>
      </c>
      <c r="C2501" s="405"/>
      <c r="D2501" s="406"/>
      <c r="E2501" s="407" t="s">
        <v>1510</v>
      </c>
      <c r="F2501" s="408"/>
      <c r="G2501" s="408"/>
      <c r="H2501" s="408"/>
      <c r="I2501" s="409"/>
    </row>
    <row r="2502" spans="1:9" ht="22.05" customHeight="1">
      <c r="A2502" s="100"/>
      <c r="B2502" s="404" t="s">
        <v>935</v>
      </c>
      <c r="C2502" s="405"/>
      <c r="D2502" s="406"/>
      <c r="E2502" s="407" t="s">
        <v>1253</v>
      </c>
      <c r="F2502" s="408"/>
      <c r="G2502" s="408"/>
      <c r="H2502" s="408"/>
      <c r="I2502" s="409"/>
    </row>
    <row r="2503" spans="1:9">
      <c r="A2503" s="398" t="s">
        <v>728</v>
      </c>
      <c r="B2503" s="399"/>
      <c r="C2503" s="399"/>
      <c r="D2503" s="399"/>
      <c r="E2503" s="399"/>
      <c r="F2503" s="399"/>
      <c r="G2503" s="400"/>
      <c r="H2503" s="74">
        <v>950</v>
      </c>
      <c r="I2503" s="75"/>
    </row>
    <row r="2504" spans="1:9">
      <c r="A2504" s="410" t="s">
        <v>729</v>
      </c>
      <c r="B2504" s="411"/>
      <c r="C2504" s="411"/>
      <c r="D2504" s="411"/>
      <c r="E2504" s="411"/>
      <c r="F2504" s="411"/>
      <c r="G2504" s="411"/>
      <c r="H2504" s="411"/>
      <c r="I2504" s="412"/>
    </row>
    <row r="2505" spans="1:9" ht="19.95" customHeight="1">
      <c r="A2505" s="413" t="s">
        <v>730</v>
      </c>
      <c r="B2505" s="414"/>
      <c r="C2505" s="414"/>
      <c r="D2505" s="414"/>
      <c r="E2505" s="414"/>
      <c r="F2505" s="415"/>
      <c r="G2505" s="117" t="s">
        <v>731</v>
      </c>
      <c r="H2505" s="102">
        <v>1937.58</v>
      </c>
      <c r="I2505" s="103"/>
    </row>
    <row r="2506" spans="1:9" ht="19.95" customHeight="1">
      <c r="A2506" s="413" t="s">
        <v>732</v>
      </c>
      <c r="B2506" s="414"/>
      <c r="C2506" s="414"/>
      <c r="D2506" s="414"/>
      <c r="E2506" s="414"/>
      <c r="F2506" s="415"/>
      <c r="G2506" s="117" t="s">
        <v>733</v>
      </c>
      <c r="H2506" s="102">
        <v>1291.72</v>
      </c>
      <c r="I2506" s="103"/>
    </row>
    <row r="2507" spans="1:9">
      <c r="A2507" s="398" t="s">
        <v>734</v>
      </c>
      <c r="B2507" s="399"/>
      <c r="C2507" s="399"/>
      <c r="D2507" s="399"/>
      <c r="E2507" s="399"/>
      <c r="F2507" s="399"/>
      <c r="G2507" s="400"/>
      <c r="H2507" s="74">
        <v>3229.3</v>
      </c>
      <c r="I2507" s="75"/>
    </row>
    <row r="2508" spans="1:9">
      <c r="A2508" s="15"/>
      <c r="B2508" s="15"/>
      <c r="C2508" s="15"/>
      <c r="D2508" s="15"/>
      <c r="E2508" s="15"/>
      <c r="F2508" s="59"/>
      <c r="G2508" s="15"/>
      <c r="H2508" s="15"/>
      <c r="I2508" s="59"/>
    </row>
    <row r="2509" spans="1:9">
      <c r="A2509" s="401" t="s">
        <v>181</v>
      </c>
      <c r="B2509" s="402"/>
      <c r="C2509" s="402"/>
      <c r="D2509" s="402"/>
      <c r="E2509" s="402"/>
      <c r="F2509" s="402"/>
      <c r="G2509" s="403"/>
      <c r="H2509" s="104">
        <v>52886</v>
      </c>
      <c r="I2509" s="105"/>
    </row>
    <row r="2510" spans="1:9">
      <c r="A2510" s="401" t="s">
        <v>182</v>
      </c>
      <c r="B2510" s="402"/>
      <c r="C2510" s="402"/>
      <c r="D2510" s="402"/>
      <c r="E2510" s="402"/>
      <c r="F2510" s="402"/>
      <c r="G2510" s="403"/>
      <c r="H2510" s="104">
        <v>6750</v>
      </c>
      <c r="I2510" s="105"/>
    </row>
    <row r="2511" spans="1:9">
      <c r="A2511" s="401" t="s">
        <v>714</v>
      </c>
      <c r="B2511" s="402"/>
      <c r="C2511" s="402"/>
      <c r="D2511" s="402"/>
      <c r="E2511" s="402"/>
      <c r="F2511" s="402"/>
      <c r="G2511" s="403"/>
      <c r="H2511" s="104">
        <v>4000</v>
      </c>
      <c r="I2511" s="105"/>
    </row>
    <row r="2512" spans="1:9">
      <c r="A2512" s="401" t="s">
        <v>728</v>
      </c>
      <c r="B2512" s="402"/>
      <c r="C2512" s="402"/>
      <c r="D2512" s="402"/>
      <c r="E2512" s="402"/>
      <c r="F2512" s="402"/>
      <c r="G2512" s="403"/>
      <c r="H2512" s="104">
        <v>950</v>
      </c>
      <c r="I2512" s="105"/>
    </row>
    <row r="2513" spans="1:9">
      <c r="A2513" s="401" t="s">
        <v>734</v>
      </c>
      <c r="B2513" s="402"/>
      <c r="C2513" s="402"/>
      <c r="D2513" s="402"/>
      <c r="E2513" s="402"/>
      <c r="F2513" s="402"/>
      <c r="G2513" s="403"/>
      <c r="H2513" s="104">
        <v>3229.3</v>
      </c>
      <c r="I2513" s="105"/>
    </row>
    <row r="2514" spans="1:9" ht="38.4">
      <c r="A2514" s="380" t="s">
        <v>1073</v>
      </c>
      <c r="B2514" s="381"/>
      <c r="C2514" s="381"/>
      <c r="D2514" s="381"/>
      <c r="E2514" s="381"/>
      <c r="F2514" s="381"/>
      <c r="G2514" s="382"/>
      <c r="H2514" s="106">
        <v>-34074.300000000003</v>
      </c>
      <c r="I2514" s="98" t="s">
        <v>1162</v>
      </c>
    </row>
    <row r="2515" spans="1:9" ht="22.05" customHeight="1">
      <c r="A2515" s="369" t="s">
        <v>737</v>
      </c>
      <c r="B2515" s="370"/>
      <c r="C2515" s="370"/>
      <c r="D2515" s="370"/>
      <c r="E2515" s="370"/>
      <c r="F2515" s="370"/>
      <c r="G2515" s="371"/>
      <c r="H2515" s="107">
        <v>33741</v>
      </c>
      <c r="I2515" s="108" t="s">
        <v>14</v>
      </c>
    </row>
    <row r="2516" spans="1:9" ht="21.75" customHeight="1">
      <c r="A2516" s="369" t="s">
        <v>2171</v>
      </c>
      <c r="B2516" s="370"/>
      <c r="C2516" s="370"/>
      <c r="D2516" s="370"/>
      <c r="E2516" s="370"/>
      <c r="F2516" s="370"/>
      <c r="G2516" s="371"/>
      <c r="H2516" s="107">
        <v>46056</v>
      </c>
      <c r="I2516" s="108"/>
    </row>
    <row r="2517" spans="1:9">
      <c r="A2517" s="15"/>
      <c r="B2517" s="15"/>
      <c r="C2517" s="15"/>
      <c r="D2517" s="15"/>
      <c r="E2517" s="15"/>
      <c r="F2517" s="59"/>
      <c r="G2517" s="15"/>
      <c r="H2517" s="15"/>
      <c r="I2517" s="59"/>
    </row>
    <row r="2518" spans="1:9">
      <c r="A2518" s="383" t="s">
        <v>738</v>
      </c>
      <c r="B2518" s="384"/>
      <c r="C2518" s="384"/>
      <c r="D2518" s="384"/>
      <c r="E2518" s="384"/>
      <c r="F2518" s="384"/>
      <c r="G2518" s="384"/>
      <c r="H2518" s="384"/>
      <c r="I2518" s="385"/>
    </row>
    <row r="2519" spans="1:9" ht="120" customHeight="1">
      <c r="A2519" s="386" t="s">
        <v>1511</v>
      </c>
      <c r="B2519" s="387"/>
      <c r="C2519" s="387"/>
      <c r="D2519" s="387"/>
      <c r="E2519" s="387"/>
      <c r="F2519" s="387"/>
      <c r="G2519" s="387"/>
      <c r="H2519" s="387"/>
      <c r="I2519" s="388"/>
    </row>
    <row r="2520" spans="1:9">
      <c r="A2520" s="389"/>
      <c r="B2520" s="390"/>
      <c r="C2520" s="390"/>
      <c r="D2520" s="390"/>
      <c r="E2520" s="390"/>
      <c r="F2520" s="390"/>
      <c r="G2520" s="390"/>
      <c r="H2520" s="390"/>
      <c r="I2520" s="391"/>
    </row>
    <row r="2521" spans="1:9">
      <c r="A2521" s="389"/>
      <c r="B2521" s="390"/>
      <c r="C2521" s="390"/>
      <c r="D2521" s="390"/>
      <c r="E2521" s="390"/>
      <c r="F2521" s="390"/>
      <c r="G2521" s="390"/>
      <c r="H2521" s="390"/>
      <c r="I2521" s="391"/>
    </row>
    <row r="2522" spans="1:9">
      <c r="A2522" s="389"/>
      <c r="B2522" s="390"/>
      <c r="C2522" s="390"/>
      <c r="D2522" s="390"/>
      <c r="E2522" s="390"/>
      <c r="F2522" s="390"/>
      <c r="G2522" s="390"/>
      <c r="H2522" s="390"/>
      <c r="I2522" s="391"/>
    </row>
    <row r="2523" spans="1:9">
      <c r="A2523" s="389"/>
      <c r="B2523" s="390"/>
      <c r="C2523" s="390"/>
      <c r="D2523" s="390"/>
      <c r="E2523" s="390"/>
      <c r="F2523" s="390"/>
      <c r="G2523" s="390"/>
      <c r="H2523" s="390"/>
      <c r="I2523" s="391"/>
    </row>
    <row r="2524" spans="1:9">
      <c r="A2524" s="392"/>
      <c r="B2524" s="393"/>
      <c r="C2524" s="393"/>
      <c r="D2524" s="393"/>
      <c r="E2524" s="393"/>
      <c r="F2524" s="393"/>
      <c r="G2524" s="393"/>
      <c r="H2524" s="393"/>
      <c r="I2524" s="394"/>
    </row>
    <row r="2525" spans="1:9">
      <c r="A2525" s="15"/>
      <c r="B2525" s="15"/>
      <c r="C2525" s="15"/>
      <c r="D2525" s="15"/>
      <c r="E2525" s="15"/>
      <c r="F2525" s="59"/>
      <c r="G2525" s="15"/>
      <c r="H2525" s="15"/>
      <c r="I2525" s="59"/>
    </row>
    <row r="2526" spans="1:9" ht="28.05" customHeight="1">
      <c r="A2526" s="395" t="s">
        <v>1454</v>
      </c>
      <c r="B2526" s="396"/>
      <c r="C2526" s="396"/>
      <c r="D2526" s="396"/>
      <c r="E2526" s="396"/>
      <c r="F2526" s="396"/>
      <c r="G2526" s="396"/>
      <c r="H2526" s="396"/>
      <c r="I2526" s="397"/>
    </row>
    <row r="2529" spans="1:9" ht="21" customHeight="1">
      <c r="A2529" s="436" t="s">
        <v>667</v>
      </c>
      <c r="B2529" s="437"/>
      <c r="C2529" s="437"/>
      <c r="D2529" s="437"/>
      <c r="E2529" s="437"/>
      <c r="F2529" s="437"/>
      <c r="G2529" s="437"/>
      <c r="H2529" s="437"/>
      <c r="I2529" s="438"/>
    </row>
    <row r="2530" spans="1:9">
      <c r="A2530" s="431" t="s">
        <v>668</v>
      </c>
      <c r="B2530" s="432"/>
      <c r="C2530" s="433" t="s">
        <v>669</v>
      </c>
      <c r="D2530" s="434"/>
      <c r="E2530" s="434"/>
      <c r="F2530" s="434"/>
      <c r="G2530" s="434"/>
      <c r="H2530" s="434"/>
      <c r="I2530" s="435"/>
    </row>
    <row r="2531" spans="1:9">
      <c r="A2531" s="58" t="s">
        <v>670</v>
      </c>
      <c r="B2531" s="422" t="s">
        <v>1512</v>
      </c>
      <c r="C2531" s="423"/>
      <c r="D2531" s="58" t="s">
        <v>672</v>
      </c>
      <c r="E2531" s="422" t="s">
        <v>1513</v>
      </c>
      <c r="F2531" s="424"/>
      <c r="G2531" s="424"/>
      <c r="H2531" s="424"/>
      <c r="I2531" s="423"/>
    </row>
    <row r="2532" spans="1:9">
      <c r="A2532" s="58" t="s">
        <v>674</v>
      </c>
      <c r="B2532" s="422" t="s">
        <v>14</v>
      </c>
      <c r="C2532" s="423"/>
      <c r="D2532" s="58" t="s">
        <v>675</v>
      </c>
      <c r="E2532" s="422" t="s">
        <v>676</v>
      </c>
      <c r="F2532" s="424"/>
      <c r="G2532" s="424"/>
      <c r="H2532" s="424"/>
      <c r="I2532" s="423"/>
    </row>
    <row r="2533" spans="1:9">
      <c r="A2533" s="58" t="s">
        <v>677</v>
      </c>
      <c r="B2533" s="422" t="s">
        <v>678</v>
      </c>
      <c r="C2533" s="423"/>
      <c r="D2533" s="58" t="s">
        <v>679</v>
      </c>
      <c r="E2533" s="422" t="s">
        <v>1439</v>
      </c>
      <c r="F2533" s="424"/>
      <c r="G2533" s="424"/>
      <c r="H2533" s="424"/>
      <c r="I2533" s="423"/>
    </row>
    <row r="2534" spans="1:9">
      <c r="A2534" s="15"/>
      <c r="B2534" s="15"/>
      <c r="C2534" s="15"/>
      <c r="D2534" s="15"/>
      <c r="E2534" s="15"/>
      <c r="F2534" s="59"/>
      <c r="G2534" s="15"/>
      <c r="H2534" s="15"/>
      <c r="I2534" s="59"/>
    </row>
    <row r="2535" spans="1:9" ht="13.95" customHeight="1">
      <c r="A2535" s="60" t="s">
        <v>681</v>
      </c>
      <c r="B2535" s="60" t="s">
        <v>114</v>
      </c>
      <c r="C2535" s="60" t="s">
        <v>56</v>
      </c>
      <c r="D2535" s="60" t="s">
        <v>682</v>
      </c>
      <c r="E2535" s="60" t="s">
        <v>683</v>
      </c>
      <c r="F2535" s="61" t="s">
        <v>817</v>
      </c>
      <c r="G2535" s="60" t="s">
        <v>818</v>
      </c>
      <c r="H2535" s="60" t="s">
        <v>686</v>
      </c>
      <c r="I2535" s="61" t="s">
        <v>687</v>
      </c>
    </row>
    <row r="2536" spans="1:9">
      <c r="A2536" s="425" t="s">
        <v>688</v>
      </c>
      <c r="B2536" s="426"/>
      <c r="C2536" s="426"/>
      <c r="D2536" s="426"/>
      <c r="E2536" s="426"/>
      <c r="F2536" s="426"/>
      <c r="G2536" s="426"/>
      <c r="H2536" s="426"/>
      <c r="I2536" s="427"/>
    </row>
    <row r="2537" spans="1:9" ht="36" customHeight="1">
      <c r="A2537" s="62">
        <v>1</v>
      </c>
      <c r="B2537" s="63" t="s">
        <v>1514</v>
      </c>
      <c r="C2537" s="62" t="s">
        <v>14</v>
      </c>
      <c r="D2537" s="109">
        <v>2</v>
      </c>
      <c r="E2537" s="65">
        <v>4800</v>
      </c>
      <c r="F2537" s="66">
        <v>0.03</v>
      </c>
      <c r="G2537" s="109">
        <v>2.06</v>
      </c>
      <c r="H2537" s="65">
        <v>9888</v>
      </c>
      <c r="I2537" s="63"/>
    </row>
    <row r="2538" spans="1:9" ht="36" customHeight="1">
      <c r="A2538" s="68">
        <v>2</v>
      </c>
      <c r="B2538" s="69" t="s">
        <v>1515</v>
      </c>
      <c r="C2538" s="68" t="s">
        <v>14</v>
      </c>
      <c r="D2538" s="110">
        <v>1</v>
      </c>
      <c r="E2538" s="71">
        <v>4800</v>
      </c>
      <c r="F2538" s="72">
        <v>0.03</v>
      </c>
      <c r="G2538" s="110">
        <v>1.03</v>
      </c>
      <c r="H2538" s="71">
        <v>4944</v>
      </c>
      <c r="I2538" s="69"/>
    </row>
    <row r="2539" spans="1:9" ht="36" customHeight="1">
      <c r="A2539" s="62">
        <v>3</v>
      </c>
      <c r="B2539" s="63" t="s">
        <v>1516</v>
      </c>
      <c r="C2539" s="62" t="s">
        <v>56</v>
      </c>
      <c r="D2539" s="109">
        <v>6</v>
      </c>
      <c r="E2539" s="65">
        <v>1800</v>
      </c>
      <c r="F2539" s="66">
        <v>0.05</v>
      </c>
      <c r="G2539" s="109">
        <v>6.3000000000000007</v>
      </c>
      <c r="H2539" s="65">
        <v>11340</v>
      </c>
      <c r="I2539" s="63"/>
    </row>
    <row r="2540" spans="1:9" ht="36" customHeight="1">
      <c r="A2540" s="68">
        <v>4</v>
      </c>
      <c r="B2540" s="69" t="s">
        <v>1517</v>
      </c>
      <c r="C2540" s="68" t="s">
        <v>56</v>
      </c>
      <c r="D2540" s="110">
        <v>1</v>
      </c>
      <c r="E2540" s="71">
        <v>4200</v>
      </c>
      <c r="F2540" s="72">
        <v>0.05</v>
      </c>
      <c r="G2540" s="110">
        <v>1.05</v>
      </c>
      <c r="H2540" s="71">
        <v>4410</v>
      </c>
      <c r="I2540" s="69"/>
    </row>
    <row r="2541" spans="1:9" ht="36" customHeight="1">
      <c r="A2541" s="62">
        <v>5</v>
      </c>
      <c r="B2541" s="63" t="s">
        <v>1518</v>
      </c>
      <c r="C2541" s="62" t="s">
        <v>186</v>
      </c>
      <c r="D2541" s="109">
        <v>1</v>
      </c>
      <c r="E2541" s="65">
        <v>1200</v>
      </c>
      <c r="F2541" s="66">
        <v>0</v>
      </c>
      <c r="G2541" s="109">
        <v>1</v>
      </c>
      <c r="H2541" s="65">
        <v>1200</v>
      </c>
      <c r="I2541" s="63"/>
    </row>
    <row r="2542" spans="1:9">
      <c r="A2542" s="398" t="s">
        <v>181</v>
      </c>
      <c r="B2542" s="399"/>
      <c r="C2542" s="399"/>
      <c r="D2542" s="399"/>
      <c r="E2542" s="399"/>
      <c r="F2542" s="399"/>
      <c r="G2542" s="400"/>
      <c r="H2542" s="74">
        <v>31782</v>
      </c>
      <c r="I2542" s="75"/>
    </row>
    <row r="2543" spans="1:9">
      <c r="A2543" s="428" t="s">
        <v>694</v>
      </c>
      <c r="B2543" s="429"/>
      <c r="C2543" s="429"/>
      <c r="D2543" s="429"/>
      <c r="E2543" s="429"/>
      <c r="F2543" s="429"/>
      <c r="G2543" s="429"/>
      <c r="H2543" s="429"/>
      <c r="I2543" s="430"/>
    </row>
    <row r="2544" spans="1:9">
      <c r="A2544" s="76" t="s">
        <v>681</v>
      </c>
      <c r="B2544" s="76" t="s">
        <v>695</v>
      </c>
      <c r="C2544" s="76" t="s">
        <v>696</v>
      </c>
      <c r="D2544" s="76" t="s">
        <v>826</v>
      </c>
      <c r="E2544" s="76" t="s">
        <v>827</v>
      </c>
      <c r="F2544" s="77" t="s">
        <v>828</v>
      </c>
      <c r="G2544" s="76" t="s">
        <v>700</v>
      </c>
      <c r="H2544" s="76" t="s">
        <v>686</v>
      </c>
      <c r="I2544" s="77" t="s">
        <v>829</v>
      </c>
    </row>
    <row r="2545" spans="1:9" ht="28.05" customHeight="1">
      <c r="A2545" s="78">
        <v>1</v>
      </c>
      <c r="B2545" s="79" t="s">
        <v>1519</v>
      </c>
      <c r="C2545" s="80"/>
      <c r="D2545" s="81" t="s">
        <v>1431</v>
      </c>
      <c r="E2545" s="82">
        <v>160000</v>
      </c>
      <c r="F2545" s="83">
        <v>20000</v>
      </c>
      <c r="G2545" s="116">
        <v>0.16</v>
      </c>
      <c r="H2545" s="82">
        <v>3200</v>
      </c>
      <c r="I2545" s="85" t="s">
        <v>1344</v>
      </c>
    </row>
    <row r="2546" spans="1:9" ht="28.05" customHeight="1">
      <c r="A2546" s="68">
        <v>2</v>
      </c>
      <c r="B2546" s="69" t="s">
        <v>1364</v>
      </c>
      <c r="C2546" s="86"/>
      <c r="D2546" s="87" t="s">
        <v>1431</v>
      </c>
      <c r="E2546" s="71">
        <v>110000</v>
      </c>
      <c r="F2546" s="88">
        <v>13750</v>
      </c>
      <c r="G2546" s="110">
        <v>0.16</v>
      </c>
      <c r="H2546" s="71">
        <v>2200</v>
      </c>
      <c r="I2546" s="90" t="s">
        <v>1344</v>
      </c>
    </row>
    <row r="2547" spans="1:9">
      <c r="A2547" s="398" t="s">
        <v>182</v>
      </c>
      <c r="B2547" s="399"/>
      <c r="C2547" s="399"/>
      <c r="D2547" s="399"/>
      <c r="E2547" s="399"/>
      <c r="F2547" s="399"/>
      <c r="G2547" s="400"/>
      <c r="H2547" s="74">
        <v>5400</v>
      </c>
      <c r="I2547" s="75"/>
    </row>
    <row r="2548" spans="1:9">
      <c r="A2548" s="416" t="s">
        <v>707</v>
      </c>
      <c r="B2548" s="417"/>
      <c r="C2548" s="417"/>
      <c r="D2548" s="417"/>
      <c r="E2548" s="417"/>
      <c r="F2548" s="417"/>
      <c r="G2548" s="417"/>
      <c r="H2548" s="417"/>
      <c r="I2548" s="418"/>
    </row>
    <row r="2549" spans="1:9">
      <c r="A2549" s="91" t="s">
        <v>681</v>
      </c>
      <c r="B2549" s="91" t="s">
        <v>183</v>
      </c>
      <c r="C2549" s="91" t="s">
        <v>696</v>
      </c>
      <c r="D2549" s="91" t="s">
        <v>700</v>
      </c>
      <c r="E2549" s="91" t="s">
        <v>709</v>
      </c>
      <c r="F2549" s="92" t="s">
        <v>696</v>
      </c>
      <c r="G2549" s="91" t="s">
        <v>696</v>
      </c>
      <c r="H2549" s="91" t="s">
        <v>686</v>
      </c>
      <c r="I2549" s="92" t="s">
        <v>829</v>
      </c>
    </row>
    <row r="2550" spans="1:9" ht="24" customHeight="1">
      <c r="A2550" s="93">
        <v>1</v>
      </c>
      <c r="B2550" s="94" t="s">
        <v>1520</v>
      </c>
      <c r="C2550" s="95"/>
      <c r="D2550" s="113">
        <v>0.16</v>
      </c>
      <c r="E2550" s="97">
        <v>12000</v>
      </c>
      <c r="F2550" s="94"/>
      <c r="G2550" s="95"/>
      <c r="H2550" s="97">
        <v>1920</v>
      </c>
      <c r="I2550" s="98" t="s">
        <v>835</v>
      </c>
    </row>
    <row r="2551" spans="1:9" ht="24" customHeight="1">
      <c r="A2551" s="68">
        <v>2</v>
      </c>
      <c r="B2551" s="69" t="s">
        <v>1367</v>
      </c>
      <c r="C2551" s="86"/>
      <c r="D2551" s="110">
        <v>0.16</v>
      </c>
      <c r="E2551" s="71">
        <v>5000</v>
      </c>
      <c r="F2551" s="69"/>
      <c r="G2551" s="86"/>
      <c r="H2551" s="71">
        <v>800</v>
      </c>
      <c r="I2551" s="90" t="s">
        <v>835</v>
      </c>
    </row>
    <row r="2552" spans="1:9">
      <c r="A2552" s="398" t="s">
        <v>714</v>
      </c>
      <c r="B2552" s="399"/>
      <c r="C2552" s="399"/>
      <c r="D2552" s="399"/>
      <c r="E2552" s="399"/>
      <c r="F2552" s="399"/>
      <c r="G2552" s="400"/>
      <c r="H2552" s="74">
        <v>2720</v>
      </c>
      <c r="I2552" s="75"/>
    </row>
    <row r="2553" spans="1:9">
      <c r="A2553" s="419" t="s">
        <v>715</v>
      </c>
      <c r="B2553" s="420"/>
      <c r="C2553" s="420"/>
      <c r="D2553" s="420"/>
      <c r="E2553" s="420"/>
      <c r="F2553" s="420"/>
      <c r="G2553" s="420"/>
      <c r="H2553" s="420"/>
      <c r="I2553" s="421"/>
    </row>
    <row r="2554" spans="1:9" ht="22.05" customHeight="1">
      <c r="A2554" s="100"/>
      <c r="B2554" s="404" t="s">
        <v>1246</v>
      </c>
      <c r="C2554" s="405"/>
      <c r="D2554" s="406"/>
      <c r="E2554" s="407" t="s">
        <v>1521</v>
      </c>
      <c r="F2554" s="408"/>
      <c r="G2554" s="408"/>
      <c r="H2554" s="408"/>
      <c r="I2554" s="409"/>
    </row>
    <row r="2555" spans="1:9" ht="22.05" customHeight="1">
      <c r="A2555" s="100"/>
      <c r="B2555" s="404" t="s">
        <v>1248</v>
      </c>
      <c r="C2555" s="405"/>
      <c r="D2555" s="406"/>
      <c r="E2555" s="407" t="s">
        <v>719</v>
      </c>
      <c r="F2555" s="408"/>
      <c r="G2555" s="408"/>
      <c r="H2555" s="408"/>
      <c r="I2555" s="409"/>
    </row>
    <row r="2556" spans="1:9" ht="22.05" customHeight="1">
      <c r="A2556" s="100"/>
      <c r="B2556" s="404" t="s">
        <v>185</v>
      </c>
      <c r="C2556" s="405"/>
      <c r="D2556" s="406"/>
      <c r="E2556" s="407" t="s">
        <v>1012</v>
      </c>
      <c r="F2556" s="408"/>
      <c r="G2556" s="408"/>
      <c r="H2556" s="408"/>
      <c r="I2556" s="409"/>
    </row>
    <row r="2557" spans="1:9" ht="22.05" customHeight="1">
      <c r="A2557" s="100"/>
      <c r="B2557" s="404" t="s">
        <v>1250</v>
      </c>
      <c r="C2557" s="405"/>
      <c r="D2557" s="406"/>
      <c r="E2557" s="407" t="s">
        <v>1509</v>
      </c>
      <c r="F2557" s="408"/>
      <c r="G2557" s="408"/>
      <c r="H2557" s="408"/>
      <c r="I2557" s="409"/>
    </row>
    <row r="2558" spans="1:9" ht="22.05" customHeight="1">
      <c r="A2558" s="100"/>
      <c r="B2558" s="404" t="s">
        <v>1252</v>
      </c>
      <c r="C2558" s="405"/>
      <c r="D2558" s="406"/>
      <c r="E2558" s="407" t="s">
        <v>1522</v>
      </c>
      <c r="F2558" s="408"/>
      <c r="G2558" s="408"/>
      <c r="H2558" s="408"/>
      <c r="I2558" s="409"/>
    </row>
    <row r="2559" spans="1:9" ht="22.05" customHeight="1">
      <c r="A2559" s="100"/>
      <c r="B2559" s="404" t="s">
        <v>935</v>
      </c>
      <c r="C2559" s="405"/>
      <c r="D2559" s="406"/>
      <c r="E2559" s="407" t="s">
        <v>1253</v>
      </c>
      <c r="F2559" s="408"/>
      <c r="G2559" s="408"/>
      <c r="H2559" s="408"/>
      <c r="I2559" s="409"/>
    </row>
    <row r="2560" spans="1:9">
      <c r="A2560" s="398" t="s">
        <v>728</v>
      </c>
      <c r="B2560" s="399"/>
      <c r="C2560" s="399"/>
      <c r="D2560" s="399"/>
      <c r="E2560" s="399"/>
      <c r="F2560" s="399"/>
      <c r="G2560" s="400"/>
      <c r="H2560" s="74">
        <v>750</v>
      </c>
      <c r="I2560" s="75"/>
    </row>
    <row r="2561" spans="1:9">
      <c r="A2561" s="410" t="s">
        <v>729</v>
      </c>
      <c r="B2561" s="411"/>
      <c r="C2561" s="411"/>
      <c r="D2561" s="411"/>
      <c r="E2561" s="411"/>
      <c r="F2561" s="411"/>
      <c r="G2561" s="411"/>
      <c r="H2561" s="411"/>
      <c r="I2561" s="412"/>
    </row>
    <row r="2562" spans="1:9" ht="19.95" customHeight="1">
      <c r="A2562" s="413" t="s">
        <v>730</v>
      </c>
      <c r="B2562" s="414"/>
      <c r="C2562" s="414"/>
      <c r="D2562" s="414"/>
      <c r="E2562" s="414"/>
      <c r="F2562" s="415"/>
      <c r="G2562" s="117" t="s">
        <v>731</v>
      </c>
      <c r="H2562" s="102">
        <v>1219.56</v>
      </c>
      <c r="I2562" s="103"/>
    </row>
    <row r="2563" spans="1:9" ht="19.95" customHeight="1">
      <c r="A2563" s="413" t="s">
        <v>732</v>
      </c>
      <c r="B2563" s="414"/>
      <c r="C2563" s="414"/>
      <c r="D2563" s="414"/>
      <c r="E2563" s="414"/>
      <c r="F2563" s="415"/>
      <c r="G2563" s="117" t="s">
        <v>733</v>
      </c>
      <c r="H2563" s="102">
        <v>813.04</v>
      </c>
      <c r="I2563" s="103"/>
    </row>
    <row r="2564" spans="1:9">
      <c r="A2564" s="398" t="s">
        <v>734</v>
      </c>
      <c r="B2564" s="399"/>
      <c r="C2564" s="399"/>
      <c r="D2564" s="399"/>
      <c r="E2564" s="399"/>
      <c r="F2564" s="399"/>
      <c r="G2564" s="400"/>
      <c r="H2564" s="74">
        <v>2032.6</v>
      </c>
      <c r="I2564" s="75"/>
    </row>
    <row r="2565" spans="1:9">
      <c r="A2565" s="15"/>
      <c r="B2565" s="15"/>
      <c r="C2565" s="15"/>
      <c r="D2565" s="15"/>
      <c r="E2565" s="15"/>
      <c r="F2565" s="59"/>
      <c r="G2565" s="15"/>
      <c r="H2565" s="15"/>
      <c r="I2565" s="59"/>
    </row>
    <row r="2566" spans="1:9">
      <c r="A2566" s="401" t="s">
        <v>181</v>
      </c>
      <c r="B2566" s="402"/>
      <c r="C2566" s="402"/>
      <c r="D2566" s="402"/>
      <c r="E2566" s="402"/>
      <c r="F2566" s="402"/>
      <c r="G2566" s="403"/>
      <c r="H2566" s="104">
        <v>31782</v>
      </c>
      <c r="I2566" s="105"/>
    </row>
    <row r="2567" spans="1:9">
      <c r="A2567" s="401" t="s">
        <v>182</v>
      </c>
      <c r="B2567" s="402"/>
      <c r="C2567" s="402"/>
      <c r="D2567" s="402"/>
      <c r="E2567" s="402"/>
      <c r="F2567" s="402"/>
      <c r="G2567" s="403"/>
      <c r="H2567" s="104">
        <v>5400</v>
      </c>
      <c r="I2567" s="105"/>
    </row>
    <row r="2568" spans="1:9">
      <c r="A2568" s="401" t="s">
        <v>714</v>
      </c>
      <c r="B2568" s="402"/>
      <c r="C2568" s="402"/>
      <c r="D2568" s="402"/>
      <c r="E2568" s="402"/>
      <c r="F2568" s="402"/>
      <c r="G2568" s="403"/>
      <c r="H2568" s="104">
        <v>2720</v>
      </c>
      <c r="I2568" s="105"/>
    </row>
    <row r="2569" spans="1:9">
      <c r="A2569" s="401" t="s">
        <v>728</v>
      </c>
      <c r="B2569" s="402"/>
      <c r="C2569" s="402"/>
      <c r="D2569" s="402"/>
      <c r="E2569" s="402"/>
      <c r="F2569" s="402"/>
      <c r="G2569" s="403"/>
      <c r="H2569" s="104">
        <v>750</v>
      </c>
      <c r="I2569" s="105"/>
    </row>
    <row r="2570" spans="1:9">
      <c r="A2570" s="401" t="s">
        <v>734</v>
      </c>
      <c r="B2570" s="402"/>
      <c r="C2570" s="402"/>
      <c r="D2570" s="402"/>
      <c r="E2570" s="402"/>
      <c r="F2570" s="402"/>
      <c r="G2570" s="403"/>
      <c r="H2570" s="104">
        <v>2032.6</v>
      </c>
      <c r="I2570" s="105"/>
    </row>
    <row r="2571" spans="1:9" ht="38.4">
      <c r="A2571" s="380" t="s">
        <v>1073</v>
      </c>
      <c r="B2571" s="381"/>
      <c r="C2571" s="381"/>
      <c r="D2571" s="381"/>
      <c r="E2571" s="381"/>
      <c r="F2571" s="381"/>
      <c r="G2571" s="382"/>
      <c r="H2571" s="106">
        <v>-16502.599999999999</v>
      </c>
      <c r="I2571" s="98" t="s">
        <v>1162</v>
      </c>
    </row>
    <row r="2572" spans="1:9" ht="22.05" customHeight="1">
      <c r="A2572" s="369" t="s">
        <v>737</v>
      </c>
      <c r="B2572" s="370"/>
      <c r="C2572" s="370"/>
      <c r="D2572" s="370"/>
      <c r="E2572" s="370"/>
      <c r="F2572" s="370"/>
      <c r="G2572" s="371"/>
      <c r="H2572" s="107">
        <v>26182</v>
      </c>
      <c r="I2572" s="108" t="s">
        <v>14</v>
      </c>
    </row>
    <row r="2573" spans="1:9" ht="21.75" customHeight="1">
      <c r="A2573" s="369" t="s">
        <v>2171</v>
      </c>
      <c r="B2573" s="370"/>
      <c r="C2573" s="370"/>
      <c r="D2573" s="370"/>
      <c r="E2573" s="370"/>
      <c r="F2573" s="370"/>
      <c r="G2573" s="371"/>
      <c r="H2573" s="107">
        <v>35738</v>
      </c>
      <c r="I2573" s="108"/>
    </row>
    <row r="2574" spans="1:9">
      <c r="A2574" s="15"/>
      <c r="B2574" s="15"/>
      <c r="C2574" s="15"/>
      <c r="D2574" s="15"/>
      <c r="E2574" s="15"/>
      <c r="F2574" s="59"/>
      <c r="G2574" s="15"/>
      <c r="H2574" s="15"/>
      <c r="I2574" s="59"/>
    </row>
    <row r="2575" spans="1:9">
      <c r="A2575" s="383" t="s">
        <v>738</v>
      </c>
      <c r="B2575" s="384"/>
      <c r="C2575" s="384"/>
      <c r="D2575" s="384"/>
      <c r="E2575" s="384"/>
      <c r="F2575" s="384"/>
      <c r="G2575" s="384"/>
      <c r="H2575" s="384"/>
      <c r="I2575" s="385"/>
    </row>
    <row r="2576" spans="1:9" ht="120" customHeight="1">
      <c r="A2576" s="386" t="s">
        <v>1523</v>
      </c>
      <c r="B2576" s="387"/>
      <c r="C2576" s="387"/>
      <c r="D2576" s="387"/>
      <c r="E2576" s="387"/>
      <c r="F2576" s="387"/>
      <c r="G2576" s="387"/>
      <c r="H2576" s="387"/>
      <c r="I2576" s="388"/>
    </row>
    <row r="2577" spans="1:9">
      <c r="A2577" s="389"/>
      <c r="B2577" s="390"/>
      <c r="C2577" s="390"/>
      <c r="D2577" s="390"/>
      <c r="E2577" s="390"/>
      <c r="F2577" s="390"/>
      <c r="G2577" s="390"/>
      <c r="H2577" s="390"/>
      <c r="I2577" s="391"/>
    </row>
    <row r="2578" spans="1:9">
      <c r="A2578" s="389"/>
      <c r="B2578" s="390"/>
      <c r="C2578" s="390"/>
      <c r="D2578" s="390"/>
      <c r="E2578" s="390"/>
      <c r="F2578" s="390"/>
      <c r="G2578" s="390"/>
      <c r="H2578" s="390"/>
      <c r="I2578" s="391"/>
    </row>
    <row r="2579" spans="1:9">
      <c r="A2579" s="389"/>
      <c r="B2579" s="390"/>
      <c r="C2579" s="390"/>
      <c r="D2579" s="390"/>
      <c r="E2579" s="390"/>
      <c r="F2579" s="390"/>
      <c r="G2579" s="390"/>
      <c r="H2579" s="390"/>
      <c r="I2579" s="391"/>
    </row>
    <row r="2580" spans="1:9">
      <c r="A2580" s="389"/>
      <c r="B2580" s="390"/>
      <c r="C2580" s="390"/>
      <c r="D2580" s="390"/>
      <c r="E2580" s="390"/>
      <c r="F2580" s="390"/>
      <c r="G2580" s="390"/>
      <c r="H2580" s="390"/>
      <c r="I2580" s="391"/>
    </row>
    <row r="2581" spans="1:9">
      <c r="A2581" s="392"/>
      <c r="B2581" s="393"/>
      <c r="C2581" s="393"/>
      <c r="D2581" s="393"/>
      <c r="E2581" s="393"/>
      <c r="F2581" s="393"/>
      <c r="G2581" s="393"/>
      <c r="H2581" s="393"/>
      <c r="I2581" s="394"/>
    </row>
    <row r="2582" spans="1:9">
      <c r="A2582" s="15"/>
      <c r="B2582" s="15"/>
      <c r="C2582" s="15"/>
      <c r="D2582" s="15"/>
      <c r="E2582" s="15"/>
      <c r="F2582" s="59"/>
      <c r="G2582" s="15"/>
      <c r="H2582" s="15"/>
      <c r="I2582" s="59"/>
    </row>
    <row r="2583" spans="1:9" ht="28.05" customHeight="1">
      <c r="A2583" s="395" t="s">
        <v>1454</v>
      </c>
      <c r="B2583" s="396"/>
      <c r="C2583" s="396"/>
      <c r="D2583" s="396"/>
      <c r="E2583" s="396"/>
      <c r="F2583" s="396"/>
      <c r="G2583" s="396"/>
      <c r="H2583" s="396"/>
      <c r="I2583" s="397"/>
    </row>
    <row r="2586" spans="1:9" ht="22.05" customHeight="1">
      <c r="A2586" s="436" t="s">
        <v>667</v>
      </c>
      <c r="B2586" s="437"/>
      <c r="C2586" s="437"/>
      <c r="D2586" s="437"/>
      <c r="E2586" s="437"/>
      <c r="F2586" s="437"/>
      <c r="G2586" s="437"/>
      <c r="H2586" s="437"/>
      <c r="I2586" s="438"/>
    </row>
    <row r="2587" spans="1:9">
      <c r="A2587" s="431" t="s">
        <v>668</v>
      </c>
      <c r="B2587" s="432"/>
      <c r="C2587" s="433" t="s">
        <v>669</v>
      </c>
      <c r="D2587" s="434"/>
      <c r="E2587" s="434"/>
      <c r="F2587" s="434"/>
      <c r="G2587" s="434"/>
      <c r="H2587" s="434"/>
      <c r="I2587" s="435"/>
    </row>
    <row r="2588" spans="1:9">
      <c r="A2588" s="58" t="s">
        <v>670</v>
      </c>
      <c r="B2588" s="422" t="s">
        <v>1524</v>
      </c>
      <c r="C2588" s="423"/>
      <c r="D2588" s="58" t="s">
        <v>672</v>
      </c>
      <c r="E2588" s="422" t="s">
        <v>1525</v>
      </c>
      <c r="F2588" s="424"/>
      <c r="G2588" s="424"/>
      <c r="H2588" s="424"/>
      <c r="I2588" s="423"/>
    </row>
    <row r="2589" spans="1:9">
      <c r="A2589" s="58" t="s">
        <v>674</v>
      </c>
      <c r="B2589" s="422" t="s">
        <v>56</v>
      </c>
      <c r="C2589" s="423"/>
      <c r="D2589" s="58" t="s">
        <v>675</v>
      </c>
      <c r="E2589" s="422" t="s">
        <v>676</v>
      </c>
      <c r="F2589" s="424"/>
      <c r="G2589" s="424"/>
      <c r="H2589" s="424"/>
      <c r="I2589" s="423"/>
    </row>
    <row r="2590" spans="1:9">
      <c r="A2590" s="58" t="s">
        <v>677</v>
      </c>
      <c r="B2590" s="422" t="s">
        <v>678</v>
      </c>
      <c r="C2590" s="423"/>
      <c r="D2590" s="58" t="s">
        <v>679</v>
      </c>
      <c r="E2590" s="422" t="s">
        <v>1439</v>
      </c>
      <c r="F2590" s="424"/>
      <c r="G2590" s="424"/>
      <c r="H2590" s="424"/>
      <c r="I2590" s="423"/>
    </row>
    <row r="2591" spans="1:9">
      <c r="A2591" s="15"/>
      <c r="B2591" s="15"/>
      <c r="C2591" s="15"/>
      <c r="D2591" s="15"/>
      <c r="E2591" s="15"/>
      <c r="F2591" s="59"/>
      <c r="G2591" s="15"/>
      <c r="H2591" s="15"/>
      <c r="I2591" s="59"/>
    </row>
    <row r="2592" spans="1:9" ht="13.95" customHeight="1">
      <c r="A2592" s="60" t="s">
        <v>681</v>
      </c>
      <c r="B2592" s="60" t="s">
        <v>114</v>
      </c>
      <c r="C2592" s="60" t="s">
        <v>56</v>
      </c>
      <c r="D2592" s="60" t="s">
        <v>682</v>
      </c>
      <c r="E2592" s="60" t="s">
        <v>683</v>
      </c>
      <c r="F2592" s="61" t="s">
        <v>817</v>
      </c>
      <c r="G2592" s="60" t="s">
        <v>818</v>
      </c>
      <c r="H2592" s="60" t="s">
        <v>686</v>
      </c>
      <c r="I2592" s="61" t="s">
        <v>687</v>
      </c>
    </row>
    <row r="2593" spans="1:9">
      <c r="A2593" s="425" t="s">
        <v>688</v>
      </c>
      <c r="B2593" s="426"/>
      <c r="C2593" s="426"/>
      <c r="D2593" s="426"/>
      <c r="E2593" s="426"/>
      <c r="F2593" s="426"/>
      <c r="G2593" s="426"/>
      <c r="H2593" s="426"/>
      <c r="I2593" s="427"/>
    </row>
    <row r="2594" spans="1:9" ht="36" customHeight="1">
      <c r="A2594" s="62">
        <v>1</v>
      </c>
      <c r="B2594" s="63" t="s">
        <v>1526</v>
      </c>
      <c r="C2594" s="62" t="s">
        <v>56</v>
      </c>
      <c r="D2594" s="109">
        <v>1</v>
      </c>
      <c r="E2594" s="65">
        <v>48000</v>
      </c>
      <c r="F2594" s="66">
        <v>0</v>
      </c>
      <c r="G2594" s="109">
        <v>1</v>
      </c>
      <c r="H2594" s="65">
        <v>48000</v>
      </c>
      <c r="I2594" s="63"/>
    </row>
    <row r="2595" spans="1:9" ht="36" customHeight="1">
      <c r="A2595" s="68">
        <v>2</v>
      </c>
      <c r="B2595" s="69" t="s">
        <v>1527</v>
      </c>
      <c r="C2595" s="68" t="s">
        <v>186</v>
      </c>
      <c r="D2595" s="110">
        <v>1</v>
      </c>
      <c r="E2595" s="71">
        <v>8500</v>
      </c>
      <c r="F2595" s="72">
        <v>0</v>
      </c>
      <c r="G2595" s="110">
        <v>1</v>
      </c>
      <c r="H2595" s="71">
        <v>8500</v>
      </c>
      <c r="I2595" s="69"/>
    </row>
    <row r="2596" spans="1:9" ht="36" customHeight="1">
      <c r="A2596" s="62">
        <v>3</v>
      </c>
      <c r="B2596" s="63" t="s">
        <v>1528</v>
      </c>
      <c r="C2596" s="62" t="s">
        <v>56</v>
      </c>
      <c r="D2596" s="109">
        <v>1</v>
      </c>
      <c r="E2596" s="65">
        <v>3200</v>
      </c>
      <c r="F2596" s="66">
        <v>0.05</v>
      </c>
      <c r="G2596" s="109">
        <v>1.05</v>
      </c>
      <c r="H2596" s="65">
        <v>3360</v>
      </c>
      <c r="I2596" s="63"/>
    </row>
    <row r="2597" spans="1:9" ht="36" customHeight="1">
      <c r="A2597" s="68">
        <v>4</v>
      </c>
      <c r="B2597" s="69" t="s">
        <v>1529</v>
      </c>
      <c r="C2597" s="68" t="s">
        <v>186</v>
      </c>
      <c r="D2597" s="110">
        <v>1</v>
      </c>
      <c r="E2597" s="71">
        <v>2500</v>
      </c>
      <c r="F2597" s="72">
        <v>0</v>
      </c>
      <c r="G2597" s="110">
        <v>1</v>
      </c>
      <c r="H2597" s="71">
        <v>2500</v>
      </c>
      <c r="I2597" s="69"/>
    </row>
    <row r="2598" spans="1:9">
      <c r="A2598" s="398" t="s">
        <v>181</v>
      </c>
      <c r="B2598" s="399"/>
      <c r="C2598" s="399"/>
      <c r="D2598" s="399"/>
      <c r="E2598" s="399"/>
      <c r="F2598" s="399"/>
      <c r="G2598" s="400"/>
      <c r="H2598" s="74">
        <v>62360</v>
      </c>
      <c r="I2598" s="75"/>
    </row>
    <row r="2599" spans="1:9">
      <c r="A2599" s="428" t="s">
        <v>694</v>
      </c>
      <c r="B2599" s="429"/>
      <c r="C2599" s="429"/>
      <c r="D2599" s="429"/>
      <c r="E2599" s="429"/>
      <c r="F2599" s="429"/>
      <c r="G2599" s="429"/>
      <c r="H2599" s="429"/>
      <c r="I2599" s="430"/>
    </row>
    <row r="2600" spans="1:9">
      <c r="A2600" s="76" t="s">
        <v>681</v>
      </c>
      <c r="B2600" s="76" t="s">
        <v>695</v>
      </c>
      <c r="C2600" s="76" t="s">
        <v>696</v>
      </c>
      <c r="D2600" s="76" t="s">
        <v>826</v>
      </c>
      <c r="E2600" s="76" t="s">
        <v>827</v>
      </c>
      <c r="F2600" s="77" t="s">
        <v>828</v>
      </c>
      <c r="G2600" s="76" t="s">
        <v>700</v>
      </c>
      <c r="H2600" s="76" t="s">
        <v>686</v>
      </c>
      <c r="I2600" s="77" t="s">
        <v>829</v>
      </c>
    </row>
    <row r="2601" spans="1:9" ht="28.05" customHeight="1">
      <c r="A2601" s="78">
        <v>1</v>
      </c>
      <c r="B2601" s="79" t="s">
        <v>1530</v>
      </c>
      <c r="C2601" s="80"/>
      <c r="D2601" s="81" t="s">
        <v>1531</v>
      </c>
      <c r="E2601" s="82">
        <v>160000</v>
      </c>
      <c r="F2601" s="83">
        <v>20000</v>
      </c>
      <c r="G2601" s="116">
        <v>0.66700000000000004</v>
      </c>
      <c r="H2601" s="82">
        <v>13340</v>
      </c>
      <c r="I2601" s="85" t="s">
        <v>1344</v>
      </c>
    </row>
    <row r="2602" spans="1:9" ht="28.05" customHeight="1">
      <c r="A2602" s="68">
        <v>2</v>
      </c>
      <c r="B2602" s="69" t="s">
        <v>1364</v>
      </c>
      <c r="C2602" s="86"/>
      <c r="D2602" s="87" t="s">
        <v>1531</v>
      </c>
      <c r="E2602" s="71">
        <v>110000</v>
      </c>
      <c r="F2602" s="88">
        <v>13750</v>
      </c>
      <c r="G2602" s="110">
        <v>0.66700000000000004</v>
      </c>
      <c r="H2602" s="71">
        <v>9171.25</v>
      </c>
      <c r="I2602" s="90" t="s">
        <v>1344</v>
      </c>
    </row>
    <row r="2603" spans="1:9">
      <c r="A2603" s="398" t="s">
        <v>182</v>
      </c>
      <c r="B2603" s="399"/>
      <c r="C2603" s="399"/>
      <c r="D2603" s="399"/>
      <c r="E2603" s="399"/>
      <c r="F2603" s="399"/>
      <c r="G2603" s="400"/>
      <c r="H2603" s="74">
        <v>22511.25</v>
      </c>
      <c r="I2603" s="75"/>
    </row>
    <row r="2604" spans="1:9">
      <c r="A2604" s="416" t="s">
        <v>707</v>
      </c>
      <c r="B2604" s="417"/>
      <c r="C2604" s="417"/>
      <c r="D2604" s="417"/>
      <c r="E2604" s="417"/>
      <c r="F2604" s="417"/>
      <c r="G2604" s="417"/>
      <c r="H2604" s="417"/>
      <c r="I2604" s="418"/>
    </row>
    <row r="2605" spans="1:9">
      <c r="A2605" s="91" t="s">
        <v>681</v>
      </c>
      <c r="B2605" s="91" t="s">
        <v>183</v>
      </c>
      <c r="C2605" s="91" t="s">
        <v>696</v>
      </c>
      <c r="D2605" s="91" t="s">
        <v>700</v>
      </c>
      <c r="E2605" s="91" t="s">
        <v>709</v>
      </c>
      <c r="F2605" s="92" t="s">
        <v>696</v>
      </c>
      <c r="G2605" s="91" t="s">
        <v>696</v>
      </c>
      <c r="H2605" s="91" t="s">
        <v>686</v>
      </c>
      <c r="I2605" s="92" t="s">
        <v>829</v>
      </c>
    </row>
    <row r="2606" spans="1:9" ht="24" customHeight="1">
      <c r="A2606" s="93">
        <v>1</v>
      </c>
      <c r="B2606" s="94" t="s">
        <v>1532</v>
      </c>
      <c r="C2606" s="95"/>
      <c r="D2606" s="113">
        <v>0.66700000000000004</v>
      </c>
      <c r="E2606" s="97">
        <v>12000</v>
      </c>
      <c r="F2606" s="94"/>
      <c r="G2606" s="95"/>
      <c r="H2606" s="97">
        <v>8004</v>
      </c>
      <c r="I2606" s="98" t="s">
        <v>835</v>
      </c>
    </row>
    <row r="2607" spans="1:9" ht="24" customHeight="1">
      <c r="A2607" s="68">
        <v>2</v>
      </c>
      <c r="B2607" s="69" t="s">
        <v>1533</v>
      </c>
      <c r="C2607" s="86"/>
      <c r="D2607" s="110">
        <v>0.66700000000000004</v>
      </c>
      <c r="E2607" s="71">
        <v>5000</v>
      </c>
      <c r="F2607" s="69"/>
      <c r="G2607" s="86"/>
      <c r="H2607" s="71">
        <v>3335</v>
      </c>
      <c r="I2607" s="90" t="s">
        <v>835</v>
      </c>
    </row>
    <row r="2608" spans="1:9">
      <c r="A2608" s="398" t="s">
        <v>714</v>
      </c>
      <c r="B2608" s="399"/>
      <c r="C2608" s="399"/>
      <c r="D2608" s="399"/>
      <c r="E2608" s="399"/>
      <c r="F2608" s="399"/>
      <c r="G2608" s="400"/>
      <c r="H2608" s="74">
        <v>11339</v>
      </c>
      <c r="I2608" s="75"/>
    </row>
    <row r="2609" spans="1:9">
      <c r="A2609" s="419" t="s">
        <v>715</v>
      </c>
      <c r="B2609" s="420"/>
      <c r="C2609" s="420"/>
      <c r="D2609" s="420"/>
      <c r="E2609" s="420"/>
      <c r="F2609" s="420"/>
      <c r="G2609" s="420"/>
      <c r="H2609" s="420"/>
      <c r="I2609" s="421"/>
    </row>
    <row r="2610" spans="1:9" ht="22.05" customHeight="1">
      <c r="A2610" s="100"/>
      <c r="B2610" s="404" t="s">
        <v>1246</v>
      </c>
      <c r="C2610" s="405"/>
      <c r="D2610" s="406"/>
      <c r="E2610" s="407" t="s">
        <v>1534</v>
      </c>
      <c r="F2610" s="408"/>
      <c r="G2610" s="408"/>
      <c r="H2610" s="408"/>
      <c r="I2610" s="409"/>
    </row>
    <row r="2611" spans="1:9" ht="22.05" customHeight="1">
      <c r="A2611" s="100"/>
      <c r="B2611" s="404" t="s">
        <v>1248</v>
      </c>
      <c r="C2611" s="405"/>
      <c r="D2611" s="406"/>
      <c r="E2611" s="407" t="s">
        <v>719</v>
      </c>
      <c r="F2611" s="408"/>
      <c r="G2611" s="408"/>
      <c r="H2611" s="408"/>
      <c r="I2611" s="409"/>
    </row>
    <row r="2612" spans="1:9" ht="22.05" customHeight="1">
      <c r="A2612" s="100"/>
      <c r="B2612" s="404" t="s">
        <v>185</v>
      </c>
      <c r="C2612" s="405"/>
      <c r="D2612" s="406"/>
      <c r="E2612" s="407" t="s">
        <v>1012</v>
      </c>
      <c r="F2612" s="408"/>
      <c r="G2612" s="408"/>
      <c r="H2612" s="408"/>
      <c r="I2612" s="409"/>
    </row>
    <row r="2613" spans="1:9" ht="22.05" customHeight="1">
      <c r="A2613" s="100"/>
      <c r="B2613" s="404" t="s">
        <v>1250</v>
      </c>
      <c r="C2613" s="405"/>
      <c r="D2613" s="406"/>
      <c r="E2613" s="407" t="s">
        <v>1509</v>
      </c>
      <c r="F2613" s="408"/>
      <c r="G2613" s="408"/>
      <c r="H2613" s="408"/>
      <c r="I2613" s="409"/>
    </row>
    <row r="2614" spans="1:9" ht="22.05" customHeight="1">
      <c r="A2614" s="100"/>
      <c r="B2614" s="404" t="s">
        <v>1252</v>
      </c>
      <c r="C2614" s="405"/>
      <c r="D2614" s="406"/>
      <c r="E2614" s="407" t="s">
        <v>1535</v>
      </c>
      <c r="F2614" s="408"/>
      <c r="G2614" s="408"/>
      <c r="H2614" s="408"/>
      <c r="I2614" s="409"/>
    </row>
    <row r="2615" spans="1:9" ht="22.05" customHeight="1">
      <c r="A2615" s="100"/>
      <c r="B2615" s="404" t="s">
        <v>935</v>
      </c>
      <c r="C2615" s="405"/>
      <c r="D2615" s="406"/>
      <c r="E2615" s="407" t="s">
        <v>1253</v>
      </c>
      <c r="F2615" s="408"/>
      <c r="G2615" s="408"/>
      <c r="H2615" s="408"/>
      <c r="I2615" s="409"/>
    </row>
    <row r="2616" spans="1:9">
      <c r="A2616" s="398" t="s">
        <v>728</v>
      </c>
      <c r="B2616" s="399"/>
      <c r="C2616" s="399"/>
      <c r="D2616" s="399"/>
      <c r="E2616" s="399"/>
      <c r="F2616" s="399"/>
      <c r="G2616" s="400"/>
      <c r="H2616" s="74">
        <v>1200</v>
      </c>
      <c r="I2616" s="75"/>
    </row>
    <row r="2617" spans="1:9">
      <c r="A2617" s="410" t="s">
        <v>729</v>
      </c>
      <c r="B2617" s="411"/>
      <c r="C2617" s="411"/>
      <c r="D2617" s="411"/>
      <c r="E2617" s="411"/>
      <c r="F2617" s="411"/>
      <c r="G2617" s="411"/>
      <c r="H2617" s="411"/>
      <c r="I2617" s="412"/>
    </row>
    <row r="2618" spans="1:9" ht="19.95" customHeight="1">
      <c r="A2618" s="413" t="s">
        <v>730</v>
      </c>
      <c r="B2618" s="414"/>
      <c r="C2618" s="414"/>
      <c r="D2618" s="414"/>
      <c r="E2618" s="414"/>
      <c r="F2618" s="415"/>
      <c r="G2618" s="117" t="s">
        <v>731</v>
      </c>
      <c r="H2618" s="102">
        <v>2922.3074999999999</v>
      </c>
      <c r="I2618" s="103"/>
    </row>
    <row r="2619" spans="1:9" ht="19.95" customHeight="1">
      <c r="A2619" s="413" t="s">
        <v>732</v>
      </c>
      <c r="B2619" s="414"/>
      <c r="C2619" s="414"/>
      <c r="D2619" s="414"/>
      <c r="E2619" s="414"/>
      <c r="F2619" s="415"/>
      <c r="G2619" s="117" t="s">
        <v>733</v>
      </c>
      <c r="H2619" s="102">
        <v>1948.2049999999999</v>
      </c>
      <c r="I2619" s="103"/>
    </row>
    <row r="2620" spans="1:9">
      <c r="A2620" s="398" t="s">
        <v>734</v>
      </c>
      <c r="B2620" s="399"/>
      <c r="C2620" s="399"/>
      <c r="D2620" s="399"/>
      <c r="E2620" s="399"/>
      <c r="F2620" s="399"/>
      <c r="G2620" s="400"/>
      <c r="H2620" s="74">
        <v>4870.5124999999998</v>
      </c>
      <c r="I2620" s="75"/>
    </row>
    <row r="2621" spans="1:9">
      <c r="A2621" s="15"/>
      <c r="B2621" s="15"/>
      <c r="C2621" s="15"/>
      <c r="D2621" s="15"/>
      <c r="E2621" s="15"/>
      <c r="F2621" s="59"/>
      <c r="G2621" s="15"/>
      <c r="H2621" s="15"/>
      <c r="I2621" s="59"/>
    </row>
    <row r="2622" spans="1:9">
      <c r="A2622" s="401" t="s">
        <v>181</v>
      </c>
      <c r="B2622" s="402"/>
      <c r="C2622" s="402"/>
      <c r="D2622" s="402"/>
      <c r="E2622" s="402"/>
      <c r="F2622" s="402"/>
      <c r="G2622" s="403"/>
      <c r="H2622" s="104">
        <v>62360</v>
      </c>
      <c r="I2622" s="105"/>
    </row>
    <row r="2623" spans="1:9">
      <c r="A2623" s="401" t="s">
        <v>182</v>
      </c>
      <c r="B2623" s="402"/>
      <c r="C2623" s="402"/>
      <c r="D2623" s="402"/>
      <c r="E2623" s="402"/>
      <c r="F2623" s="402"/>
      <c r="G2623" s="403"/>
      <c r="H2623" s="104">
        <v>22511.25</v>
      </c>
      <c r="I2623" s="105"/>
    </row>
    <row r="2624" spans="1:9">
      <c r="A2624" s="401" t="s">
        <v>714</v>
      </c>
      <c r="B2624" s="402"/>
      <c r="C2624" s="402"/>
      <c r="D2624" s="402"/>
      <c r="E2624" s="402"/>
      <c r="F2624" s="402"/>
      <c r="G2624" s="403"/>
      <c r="H2624" s="104">
        <v>11339</v>
      </c>
      <c r="I2624" s="105"/>
    </row>
    <row r="2625" spans="1:9">
      <c r="A2625" s="401" t="s">
        <v>728</v>
      </c>
      <c r="B2625" s="402"/>
      <c r="C2625" s="402"/>
      <c r="D2625" s="402"/>
      <c r="E2625" s="402"/>
      <c r="F2625" s="402"/>
      <c r="G2625" s="403"/>
      <c r="H2625" s="104">
        <v>1200</v>
      </c>
      <c r="I2625" s="105"/>
    </row>
    <row r="2626" spans="1:9">
      <c r="A2626" s="401" t="s">
        <v>734</v>
      </c>
      <c r="B2626" s="402"/>
      <c r="C2626" s="402"/>
      <c r="D2626" s="402"/>
      <c r="E2626" s="402"/>
      <c r="F2626" s="402"/>
      <c r="G2626" s="403"/>
      <c r="H2626" s="104">
        <v>4870.5124999999998</v>
      </c>
      <c r="I2626" s="105"/>
    </row>
    <row r="2627" spans="1:9" ht="38.4">
      <c r="A2627" s="380" t="s">
        <v>1073</v>
      </c>
      <c r="B2627" s="381"/>
      <c r="C2627" s="381"/>
      <c r="D2627" s="381"/>
      <c r="E2627" s="381"/>
      <c r="F2627" s="381"/>
      <c r="G2627" s="382"/>
      <c r="H2627" s="106">
        <v>-9839.7624999999971</v>
      </c>
      <c r="I2627" s="98" t="s">
        <v>1162</v>
      </c>
    </row>
    <row r="2628" spans="1:9" ht="22.05" customHeight="1">
      <c r="A2628" s="369" t="s">
        <v>737</v>
      </c>
      <c r="B2628" s="370"/>
      <c r="C2628" s="370"/>
      <c r="D2628" s="370"/>
      <c r="E2628" s="370"/>
      <c r="F2628" s="370"/>
      <c r="G2628" s="371"/>
      <c r="H2628" s="107">
        <v>92441</v>
      </c>
      <c r="I2628" s="108" t="s">
        <v>56</v>
      </c>
    </row>
    <row r="2629" spans="1:9" ht="21.75" customHeight="1">
      <c r="A2629" s="369" t="s">
        <v>2171</v>
      </c>
      <c r="B2629" s="370"/>
      <c r="C2629" s="370"/>
      <c r="D2629" s="370"/>
      <c r="E2629" s="370"/>
      <c r="F2629" s="370"/>
      <c r="G2629" s="371"/>
      <c r="H2629" s="107">
        <v>126182</v>
      </c>
      <c r="I2629" s="108"/>
    </row>
    <row r="2630" spans="1:9">
      <c r="A2630" s="15"/>
      <c r="B2630" s="15"/>
      <c r="C2630" s="15"/>
      <c r="D2630" s="15"/>
      <c r="E2630" s="15"/>
      <c r="F2630" s="59"/>
      <c r="G2630" s="15"/>
      <c r="H2630" s="15"/>
      <c r="I2630" s="59"/>
    </row>
    <row r="2631" spans="1:9">
      <c r="A2631" s="383" t="s">
        <v>738</v>
      </c>
      <c r="B2631" s="384"/>
      <c r="C2631" s="384"/>
      <c r="D2631" s="384"/>
      <c r="E2631" s="384"/>
      <c r="F2631" s="384"/>
      <c r="G2631" s="384"/>
      <c r="H2631" s="384"/>
      <c r="I2631" s="385"/>
    </row>
    <row r="2632" spans="1:9" ht="120" customHeight="1">
      <c r="A2632" s="386" t="s">
        <v>1536</v>
      </c>
      <c r="B2632" s="387"/>
      <c r="C2632" s="387"/>
      <c r="D2632" s="387"/>
      <c r="E2632" s="387"/>
      <c r="F2632" s="387"/>
      <c r="G2632" s="387"/>
      <c r="H2632" s="387"/>
      <c r="I2632" s="388"/>
    </row>
    <row r="2633" spans="1:9">
      <c r="A2633" s="389"/>
      <c r="B2633" s="390"/>
      <c r="C2633" s="390"/>
      <c r="D2633" s="390"/>
      <c r="E2633" s="390"/>
      <c r="F2633" s="390"/>
      <c r="G2633" s="390"/>
      <c r="H2633" s="390"/>
      <c r="I2633" s="391"/>
    </row>
    <row r="2634" spans="1:9">
      <c r="A2634" s="389"/>
      <c r="B2634" s="390"/>
      <c r="C2634" s="390"/>
      <c r="D2634" s="390"/>
      <c r="E2634" s="390"/>
      <c r="F2634" s="390"/>
      <c r="G2634" s="390"/>
      <c r="H2634" s="390"/>
      <c r="I2634" s="391"/>
    </row>
    <row r="2635" spans="1:9">
      <c r="A2635" s="389"/>
      <c r="B2635" s="390"/>
      <c r="C2635" s="390"/>
      <c r="D2635" s="390"/>
      <c r="E2635" s="390"/>
      <c r="F2635" s="390"/>
      <c r="G2635" s="390"/>
      <c r="H2635" s="390"/>
      <c r="I2635" s="391"/>
    </row>
    <row r="2636" spans="1:9">
      <c r="A2636" s="389"/>
      <c r="B2636" s="390"/>
      <c r="C2636" s="390"/>
      <c r="D2636" s="390"/>
      <c r="E2636" s="390"/>
      <c r="F2636" s="390"/>
      <c r="G2636" s="390"/>
      <c r="H2636" s="390"/>
      <c r="I2636" s="391"/>
    </row>
    <row r="2637" spans="1:9">
      <c r="A2637" s="392"/>
      <c r="B2637" s="393"/>
      <c r="C2637" s="393"/>
      <c r="D2637" s="393"/>
      <c r="E2637" s="393"/>
      <c r="F2637" s="393"/>
      <c r="G2637" s="393"/>
      <c r="H2637" s="393"/>
      <c r="I2637" s="394"/>
    </row>
    <row r="2638" spans="1:9">
      <c r="A2638" s="15"/>
      <c r="B2638" s="15"/>
      <c r="C2638" s="15"/>
      <c r="D2638" s="15"/>
      <c r="E2638" s="15"/>
      <c r="F2638" s="59"/>
      <c r="G2638" s="15"/>
      <c r="H2638" s="15"/>
      <c r="I2638" s="59"/>
    </row>
    <row r="2639" spans="1:9" ht="28.05" customHeight="1">
      <c r="A2639" s="395" t="s">
        <v>1454</v>
      </c>
      <c r="B2639" s="396"/>
      <c r="C2639" s="396"/>
      <c r="D2639" s="396"/>
      <c r="E2639" s="396"/>
      <c r="F2639" s="396"/>
      <c r="G2639" s="396"/>
      <c r="H2639" s="396"/>
      <c r="I2639" s="397"/>
    </row>
    <row r="2642" spans="1:9" ht="22.05" customHeight="1">
      <c r="A2642" s="436" t="s">
        <v>667</v>
      </c>
      <c r="B2642" s="437"/>
      <c r="C2642" s="437"/>
      <c r="D2642" s="437"/>
      <c r="E2642" s="437"/>
      <c r="F2642" s="437"/>
      <c r="G2642" s="437"/>
      <c r="H2642" s="437"/>
      <c r="I2642" s="438"/>
    </row>
    <row r="2643" spans="1:9">
      <c r="A2643" s="431" t="s">
        <v>668</v>
      </c>
      <c r="B2643" s="432"/>
      <c r="C2643" s="433" t="s">
        <v>669</v>
      </c>
      <c r="D2643" s="434"/>
      <c r="E2643" s="434"/>
      <c r="F2643" s="434"/>
      <c r="G2643" s="434"/>
      <c r="H2643" s="434"/>
      <c r="I2643" s="435"/>
    </row>
    <row r="2644" spans="1:9">
      <c r="A2644" s="58" t="s">
        <v>670</v>
      </c>
      <c r="B2644" s="422" t="s">
        <v>1537</v>
      </c>
      <c r="C2644" s="423"/>
      <c r="D2644" s="58" t="s">
        <v>672</v>
      </c>
      <c r="E2644" s="422" t="s">
        <v>1538</v>
      </c>
      <c r="F2644" s="424"/>
      <c r="G2644" s="424"/>
      <c r="H2644" s="424"/>
      <c r="I2644" s="423"/>
    </row>
    <row r="2645" spans="1:9">
      <c r="A2645" s="58" t="s">
        <v>674</v>
      </c>
      <c r="B2645" s="422" t="s">
        <v>56</v>
      </c>
      <c r="C2645" s="423"/>
      <c r="D2645" s="58" t="s">
        <v>675</v>
      </c>
      <c r="E2645" s="422" t="s">
        <v>676</v>
      </c>
      <c r="F2645" s="424"/>
      <c r="G2645" s="424"/>
      <c r="H2645" s="424"/>
      <c r="I2645" s="423"/>
    </row>
    <row r="2646" spans="1:9">
      <c r="A2646" s="58" t="s">
        <v>677</v>
      </c>
      <c r="B2646" s="422" t="s">
        <v>678</v>
      </c>
      <c r="C2646" s="423"/>
      <c r="D2646" s="58" t="s">
        <v>679</v>
      </c>
      <c r="E2646" s="422" t="s">
        <v>1439</v>
      </c>
      <c r="F2646" s="424"/>
      <c r="G2646" s="424"/>
      <c r="H2646" s="424"/>
      <c r="I2646" s="423"/>
    </row>
    <row r="2647" spans="1:9">
      <c r="A2647" s="15"/>
      <c r="B2647" s="15"/>
      <c r="C2647" s="15"/>
      <c r="D2647" s="15"/>
      <c r="E2647" s="15"/>
      <c r="F2647" s="59"/>
      <c r="G2647" s="15"/>
      <c r="H2647" s="15"/>
      <c r="I2647" s="59"/>
    </row>
    <row r="2648" spans="1:9" ht="13.95" customHeight="1">
      <c r="A2648" s="60" t="s">
        <v>681</v>
      </c>
      <c r="B2648" s="60" t="s">
        <v>114</v>
      </c>
      <c r="C2648" s="60" t="s">
        <v>56</v>
      </c>
      <c r="D2648" s="60" t="s">
        <v>682</v>
      </c>
      <c r="E2648" s="60" t="s">
        <v>683</v>
      </c>
      <c r="F2648" s="61" t="s">
        <v>817</v>
      </c>
      <c r="G2648" s="60" t="s">
        <v>818</v>
      </c>
      <c r="H2648" s="60" t="s">
        <v>686</v>
      </c>
      <c r="I2648" s="61" t="s">
        <v>687</v>
      </c>
    </row>
    <row r="2649" spans="1:9">
      <c r="A2649" s="425" t="s">
        <v>688</v>
      </c>
      <c r="B2649" s="426"/>
      <c r="C2649" s="426"/>
      <c r="D2649" s="426"/>
      <c r="E2649" s="426"/>
      <c r="F2649" s="426"/>
      <c r="G2649" s="426"/>
      <c r="H2649" s="426"/>
      <c r="I2649" s="427"/>
    </row>
    <row r="2650" spans="1:9" ht="36" customHeight="1">
      <c r="A2650" s="62">
        <v>1</v>
      </c>
      <c r="B2650" s="63" t="s">
        <v>1539</v>
      </c>
      <c r="C2650" s="62" t="s">
        <v>56</v>
      </c>
      <c r="D2650" s="109">
        <v>1</v>
      </c>
      <c r="E2650" s="65">
        <v>85000</v>
      </c>
      <c r="F2650" s="66">
        <v>0</v>
      </c>
      <c r="G2650" s="109">
        <v>1</v>
      </c>
      <c r="H2650" s="65">
        <v>85000</v>
      </c>
      <c r="I2650" s="63"/>
    </row>
    <row r="2651" spans="1:9" ht="36" customHeight="1">
      <c r="A2651" s="68">
        <v>2</v>
      </c>
      <c r="B2651" s="69" t="s">
        <v>1540</v>
      </c>
      <c r="C2651" s="68" t="s">
        <v>56</v>
      </c>
      <c r="D2651" s="110">
        <v>1</v>
      </c>
      <c r="E2651" s="71">
        <v>28500</v>
      </c>
      <c r="F2651" s="72">
        <v>0</v>
      </c>
      <c r="G2651" s="110">
        <v>1</v>
      </c>
      <c r="H2651" s="71">
        <v>28500</v>
      </c>
      <c r="I2651" s="69"/>
    </row>
    <row r="2652" spans="1:9" ht="36" customHeight="1">
      <c r="A2652" s="62">
        <v>3</v>
      </c>
      <c r="B2652" s="63" t="s">
        <v>1541</v>
      </c>
      <c r="C2652" s="62" t="s">
        <v>14</v>
      </c>
      <c r="D2652" s="109">
        <v>3.5</v>
      </c>
      <c r="E2652" s="65">
        <v>22000</v>
      </c>
      <c r="F2652" s="66">
        <v>0.03</v>
      </c>
      <c r="G2652" s="109">
        <v>3.605</v>
      </c>
      <c r="H2652" s="65">
        <v>79310</v>
      </c>
      <c r="I2652" s="63"/>
    </row>
    <row r="2653" spans="1:9" ht="36" customHeight="1">
      <c r="A2653" s="68">
        <v>4</v>
      </c>
      <c r="B2653" s="69" t="s">
        <v>1542</v>
      </c>
      <c r="C2653" s="68" t="s">
        <v>56</v>
      </c>
      <c r="D2653" s="110">
        <v>2</v>
      </c>
      <c r="E2653" s="71">
        <v>18500</v>
      </c>
      <c r="F2653" s="72">
        <v>0.05</v>
      </c>
      <c r="G2653" s="110">
        <v>2.1</v>
      </c>
      <c r="H2653" s="71">
        <v>38850</v>
      </c>
      <c r="I2653" s="69"/>
    </row>
    <row r="2654" spans="1:9" ht="36" customHeight="1">
      <c r="A2654" s="62">
        <v>5</v>
      </c>
      <c r="B2654" s="63" t="s">
        <v>1543</v>
      </c>
      <c r="C2654" s="62" t="s">
        <v>56</v>
      </c>
      <c r="D2654" s="109">
        <v>1</v>
      </c>
      <c r="E2654" s="65">
        <v>65000</v>
      </c>
      <c r="F2654" s="66">
        <v>0</v>
      </c>
      <c r="G2654" s="109">
        <v>1</v>
      </c>
      <c r="H2654" s="65">
        <v>65000</v>
      </c>
      <c r="I2654" s="63"/>
    </row>
    <row r="2655" spans="1:9" ht="36" customHeight="1">
      <c r="A2655" s="68">
        <v>6</v>
      </c>
      <c r="B2655" s="69" t="s">
        <v>1544</v>
      </c>
      <c r="C2655" s="68" t="s">
        <v>73</v>
      </c>
      <c r="D2655" s="110">
        <v>5</v>
      </c>
      <c r="E2655" s="71">
        <v>8500</v>
      </c>
      <c r="F2655" s="72">
        <v>0</v>
      </c>
      <c r="G2655" s="110">
        <v>5</v>
      </c>
      <c r="H2655" s="71">
        <v>42500</v>
      </c>
      <c r="I2655" s="69"/>
    </row>
    <row r="2656" spans="1:9" ht="36" customHeight="1">
      <c r="A2656" s="62">
        <v>7</v>
      </c>
      <c r="B2656" s="63" t="s">
        <v>1545</v>
      </c>
      <c r="C2656" s="62" t="s">
        <v>56</v>
      </c>
      <c r="D2656" s="109">
        <v>1</v>
      </c>
      <c r="E2656" s="65">
        <v>22000</v>
      </c>
      <c r="F2656" s="66">
        <v>0.05</v>
      </c>
      <c r="G2656" s="109">
        <v>1.05</v>
      </c>
      <c r="H2656" s="65">
        <v>23100</v>
      </c>
      <c r="I2656" s="63"/>
    </row>
    <row r="2657" spans="1:9" ht="36" customHeight="1">
      <c r="A2657" s="68">
        <v>8</v>
      </c>
      <c r="B2657" s="69" t="s">
        <v>1546</v>
      </c>
      <c r="C2657" s="68" t="s">
        <v>186</v>
      </c>
      <c r="D2657" s="110">
        <v>1</v>
      </c>
      <c r="E2657" s="71">
        <v>8000</v>
      </c>
      <c r="F2657" s="72">
        <v>0</v>
      </c>
      <c r="G2657" s="110">
        <v>1</v>
      </c>
      <c r="H2657" s="71">
        <v>8000</v>
      </c>
      <c r="I2657" s="69"/>
    </row>
    <row r="2658" spans="1:9">
      <c r="A2658" s="398" t="s">
        <v>181</v>
      </c>
      <c r="B2658" s="399"/>
      <c r="C2658" s="399"/>
      <c r="D2658" s="399"/>
      <c r="E2658" s="399"/>
      <c r="F2658" s="399"/>
      <c r="G2658" s="400"/>
      <c r="H2658" s="74">
        <v>370260</v>
      </c>
      <c r="I2658" s="75"/>
    </row>
    <row r="2659" spans="1:9">
      <c r="A2659" s="428" t="s">
        <v>694</v>
      </c>
      <c r="B2659" s="429"/>
      <c r="C2659" s="429"/>
      <c r="D2659" s="429"/>
      <c r="E2659" s="429"/>
      <c r="F2659" s="429"/>
      <c r="G2659" s="429"/>
      <c r="H2659" s="429"/>
      <c r="I2659" s="430"/>
    </row>
    <row r="2660" spans="1:9">
      <c r="A2660" s="76" t="s">
        <v>681</v>
      </c>
      <c r="B2660" s="76" t="s">
        <v>695</v>
      </c>
      <c r="C2660" s="76" t="s">
        <v>696</v>
      </c>
      <c r="D2660" s="76" t="s">
        <v>826</v>
      </c>
      <c r="E2660" s="76" t="s">
        <v>827</v>
      </c>
      <c r="F2660" s="77" t="s">
        <v>828</v>
      </c>
      <c r="G2660" s="76" t="s">
        <v>700</v>
      </c>
      <c r="H2660" s="76" t="s">
        <v>686</v>
      </c>
      <c r="I2660" s="77" t="s">
        <v>829</v>
      </c>
    </row>
    <row r="2661" spans="1:9" ht="28.05" customHeight="1">
      <c r="A2661" s="78">
        <v>1</v>
      </c>
      <c r="B2661" s="79" t="s">
        <v>1547</v>
      </c>
      <c r="C2661" s="80"/>
      <c r="D2661" s="81" t="s">
        <v>947</v>
      </c>
      <c r="E2661" s="82">
        <v>160000</v>
      </c>
      <c r="F2661" s="83">
        <v>20000</v>
      </c>
      <c r="G2661" s="116">
        <v>2.6669999999999998</v>
      </c>
      <c r="H2661" s="82">
        <v>53339.999999999993</v>
      </c>
      <c r="I2661" s="85" t="s">
        <v>1344</v>
      </c>
    </row>
    <row r="2662" spans="1:9" ht="28.05" customHeight="1">
      <c r="A2662" s="68">
        <v>2</v>
      </c>
      <c r="B2662" s="69" t="s">
        <v>1548</v>
      </c>
      <c r="C2662" s="86"/>
      <c r="D2662" s="87" t="s">
        <v>947</v>
      </c>
      <c r="E2662" s="71">
        <v>110000</v>
      </c>
      <c r="F2662" s="88">
        <v>13750</v>
      </c>
      <c r="G2662" s="110">
        <v>2.6669999999999998</v>
      </c>
      <c r="H2662" s="71">
        <v>36671.25</v>
      </c>
      <c r="I2662" s="90" t="s">
        <v>1344</v>
      </c>
    </row>
    <row r="2663" spans="1:9">
      <c r="A2663" s="398" t="s">
        <v>182</v>
      </c>
      <c r="B2663" s="399"/>
      <c r="C2663" s="399"/>
      <c r="D2663" s="399"/>
      <c r="E2663" s="399"/>
      <c r="F2663" s="399"/>
      <c r="G2663" s="400"/>
      <c r="H2663" s="74">
        <v>90011.25</v>
      </c>
      <c r="I2663" s="75"/>
    </row>
    <row r="2664" spans="1:9">
      <c r="A2664" s="416" t="s">
        <v>707</v>
      </c>
      <c r="B2664" s="417"/>
      <c r="C2664" s="417"/>
      <c r="D2664" s="417"/>
      <c r="E2664" s="417"/>
      <c r="F2664" s="417"/>
      <c r="G2664" s="417"/>
      <c r="H2664" s="417"/>
      <c r="I2664" s="418"/>
    </row>
    <row r="2665" spans="1:9">
      <c r="A2665" s="91" t="s">
        <v>681</v>
      </c>
      <c r="B2665" s="91" t="s">
        <v>183</v>
      </c>
      <c r="C2665" s="91" t="s">
        <v>696</v>
      </c>
      <c r="D2665" s="91" t="s">
        <v>700</v>
      </c>
      <c r="E2665" s="91" t="s">
        <v>709</v>
      </c>
      <c r="F2665" s="92" t="s">
        <v>696</v>
      </c>
      <c r="G2665" s="91" t="s">
        <v>696</v>
      </c>
      <c r="H2665" s="91" t="s">
        <v>686</v>
      </c>
      <c r="I2665" s="92" t="s">
        <v>829</v>
      </c>
    </row>
    <row r="2666" spans="1:9" ht="24" customHeight="1">
      <c r="A2666" s="93">
        <v>1</v>
      </c>
      <c r="B2666" s="94" t="s">
        <v>1549</v>
      </c>
      <c r="C2666" s="95"/>
      <c r="D2666" s="113">
        <v>0.5</v>
      </c>
      <c r="E2666" s="97">
        <v>18000</v>
      </c>
      <c r="F2666" s="94"/>
      <c r="G2666" s="95"/>
      <c r="H2666" s="97">
        <v>9000</v>
      </c>
      <c r="I2666" s="98" t="s">
        <v>835</v>
      </c>
    </row>
    <row r="2667" spans="1:9" ht="24" customHeight="1">
      <c r="A2667" s="68">
        <v>2</v>
      </c>
      <c r="B2667" s="69" t="s">
        <v>1550</v>
      </c>
      <c r="C2667" s="86"/>
      <c r="D2667" s="110">
        <v>2.6669999999999998</v>
      </c>
      <c r="E2667" s="71">
        <v>25000</v>
      </c>
      <c r="F2667" s="69"/>
      <c r="G2667" s="86"/>
      <c r="H2667" s="71">
        <v>66675</v>
      </c>
      <c r="I2667" s="90" t="s">
        <v>835</v>
      </c>
    </row>
    <row r="2668" spans="1:9" ht="24" customHeight="1">
      <c r="A2668" s="93">
        <v>3</v>
      </c>
      <c r="B2668" s="94" t="s">
        <v>1551</v>
      </c>
      <c r="C2668" s="95"/>
      <c r="D2668" s="113">
        <v>2.6669999999999998</v>
      </c>
      <c r="E2668" s="97">
        <v>5000</v>
      </c>
      <c r="F2668" s="94"/>
      <c r="G2668" s="95"/>
      <c r="H2668" s="97">
        <v>13335</v>
      </c>
      <c r="I2668" s="98" t="s">
        <v>835</v>
      </c>
    </row>
    <row r="2669" spans="1:9">
      <c r="A2669" s="398" t="s">
        <v>714</v>
      </c>
      <c r="B2669" s="399"/>
      <c r="C2669" s="399"/>
      <c r="D2669" s="399"/>
      <c r="E2669" s="399"/>
      <c r="F2669" s="399"/>
      <c r="G2669" s="400"/>
      <c r="H2669" s="74">
        <v>89010</v>
      </c>
      <c r="I2669" s="75"/>
    </row>
    <row r="2670" spans="1:9">
      <c r="A2670" s="419" t="s">
        <v>715</v>
      </c>
      <c r="B2670" s="420"/>
      <c r="C2670" s="420"/>
      <c r="D2670" s="420"/>
      <c r="E2670" s="420"/>
      <c r="F2670" s="420"/>
      <c r="G2670" s="420"/>
      <c r="H2670" s="420"/>
      <c r="I2670" s="421"/>
    </row>
    <row r="2671" spans="1:9" ht="22.05" customHeight="1">
      <c r="A2671" s="100"/>
      <c r="B2671" s="404" t="s">
        <v>1246</v>
      </c>
      <c r="C2671" s="405"/>
      <c r="D2671" s="406"/>
      <c r="E2671" s="407" t="s">
        <v>1534</v>
      </c>
      <c r="F2671" s="408"/>
      <c r="G2671" s="408"/>
      <c r="H2671" s="408"/>
      <c r="I2671" s="409"/>
    </row>
    <row r="2672" spans="1:9" ht="22.05" customHeight="1">
      <c r="A2672" s="100"/>
      <c r="B2672" s="404" t="s">
        <v>1248</v>
      </c>
      <c r="C2672" s="405"/>
      <c r="D2672" s="406"/>
      <c r="E2672" s="407" t="s">
        <v>719</v>
      </c>
      <c r="F2672" s="408"/>
      <c r="G2672" s="408"/>
      <c r="H2672" s="408"/>
      <c r="I2672" s="409"/>
    </row>
    <row r="2673" spans="1:9" ht="22.05" customHeight="1">
      <c r="A2673" s="100"/>
      <c r="B2673" s="404" t="s">
        <v>185</v>
      </c>
      <c r="C2673" s="405"/>
      <c r="D2673" s="406"/>
      <c r="E2673" s="407" t="s">
        <v>1012</v>
      </c>
      <c r="F2673" s="408"/>
      <c r="G2673" s="408"/>
      <c r="H2673" s="408"/>
      <c r="I2673" s="409"/>
    </row>
    <row r="2674" spans="1:9" ht="22.05" customHeight="1">
      <c r="A2674" s="100"/>
      <c r="B2674" s="404" t="s">
        <v>1250</v>
      </c>
      <c r="C2674" s="405"/>
      <c r="D2674" s="406"/>
      <c r="E2674" s="407" t="s">
        <v>1509</v>
      </c>
      <c r="F2674" s="408"/>
      <c r="G2674" s="408"/>
      <c r="H2674" s="408"/>
      <c r="I2674" s="409"/>
    </row>
    <row r="2675" spans="1:9" ht="22.05" customHeight="1">
      <c r="A2675" s="100"/>
      <c r="B2675" s="404" t="s">
        <v>1252</v>
      </c>
      <c r="C2675" s="405"/>
      <c r="D2675" s="406"/>
      <c r="E2675" s="407" t="s">
        <v>773</v>
      </c>
      <c r="F2675" s="408"/>
      <c r="G2675" s="408"/>
      <c r="H2675" s="408"/>
      <c r="I2675" s="409"/>
    </row>
    <row r="2676" spans="1:9" ht="22.05" customHeight="1">
      <c r="A2676" s="100"/>
      <c r="B2676" s="404" t="s">
        <v>935</v>
      </c>
      <c r="C2676" s="405"/>
      <c r="D2676" s="406"/>
      <c r="E2676" s="407" t="s">
        <v>1253</v>
      </c>
      <c r="F2676" s="408"/>
      <c r="G2676" s="408"/>
      <c r="H2676" s="408"/>
      <c r="I2676" s="409"/>
    </row>
    <row r="2677" spans="1:9">
      <c r="A2677" s="398" t="s">
        <v>728</v>
      </c>
      <c r="B2677" s="399"/>
      <c r="C2677" s="399"/>
      <c r="D2677" s="399"/>
      <c r="E2677" s="399"/>
      <c r="F2677" s="399"/>
      <c r="G2677" s="400"/>
      <c r="H2677" s="74">
        <v>18000</v>
      </c>
      <c r="I2677" s="75"/>
    </row>
    <row r="2678" spans="1:9">
      <c r="A2678" s="410" t="s">
        <v>729</v>
      </c>
      <c r="B2678" s="411"/>
      <c r="C2678" s="411"/>
      <c r="D2678" s="411"/>
      <c r="E2678" s="411"/>
      <c r="F2678" s="411"/>
      <c r="G2678" s="411"/>
      <c r="H2678" s="411"/>
      <c r="I2678" s="412"/>
    </row>
    <row r="2679" spans="1:9" ht="19.95" customHeight="1">
      <c r="A2679" s="413" t="s">
        <v>730</v>
      </c>
      <c r="B2679" s="414"/>
      <c r="C2679" s="414"/>
      <c r="D2679" s="414"/>
      <c r="E2679" s="414"/>
      <c r="F2679" s="415"/>
      <c r="G2679" s="117" t="s">
        <v>731</v>
      </c>
      <c r="H2679" s="102">
        <v>17018.4375</v>
      </c>
      <c r="I2679" s="103"/>
    </row>
    <row r="2680" spans="1:9" ht="19.95" customHeight="1">
      <c r="A2680" s="413" t="s">
        <v>732</v>
      </c>
      <c r="B2680" s="414"/>
      <c r="C2680" s="414"/>
      <c r="D2680" s="414"/>
      <c r="E2680" s="414"/>
      <c r="F2680" s="415"/>
      <c r="G2680" s="117" t="s">
        <v>733</v>
      </c>
      <c r="H2680" s="102">
        <v>11345.625</v>
      </c>
      <c r="I2680" s="103"/>
    </row>
    <row r="2681" spans="1:9">
      <c r="A2681" s="398" t="s">
        <v>734</v>
      </c>
      <c r="B2681" s="399"/>
      <c r="C2681" s="399"/>
      <c r="D2681" s="399"/>
      <c r="E2681" s="399"/>
      <c r="F2681" s="399"/>
      <c r="G2681" s="400"/>
      <c r="H2681" s="74">
        <v>28364.0625</v>
      </c>
      <c r="I2681" s="75"/>
    </row>
    <row r="2682" spans="1:9">
      <c r="A2682" s="15"/>
      <c r="B2682" s="15"/>
      <c r="C2682" s="15"/>
      <c r="D2682" s="15"/>
      <c r="E2682" s="15"/>
      <c r="F2682" s="59"/>
      <c r="G2682" s="15"/>
      <c r="H2682" s="15"/>
      <c r="I2682" s="59"/>
    </row>
    <row r="2683" spans="1:9">
      <c r="A2683" s="401" t="s">
        <v>181</v>
      </c>
      <c r="B2683" s="402"/>
      <c r="C2683" s="402"/>
      <c r="D2683" s="402"/>
      <c r="E2683" s="402"/>
      <c r="F2683" s="402"/>
      <c r="G2683" s="403"/>
      <c r="H2683" s="104">
        <v>370260</v>
      </c>
      <c r="I2683" s="105"/>
    </row>
    <row r="2684" spans="1:9">
      <c r="A2684" s="401" t="s">
        <v>182</v>
      </c>
      <c r="B2684" s="402"/>
      <c r="C2684" s="402"/>
      <c r="D2684" s="402"/>
      <c r="E2684" s="402"/>
      <c r="F2684" s="402"/>
      <c r="G2684" s="403"/>
      <c r="H2684" s="104">
        <v>90011.25</v>
      </c>
      <c r="I2684" s="105"/>
    </row>
    <row r="2685" spans="1:9">
      <c r="A2685" s="401" t="s">
        <v>714</v>
      </c>
      <c r="B2685" s="402"/>
      <c r="C2685" s="402"/>
      <c r="D2685" s="402"/>
      <c r="E2685" s="402"/>
      <c r="F2685" s="402"/>
      <c r="G2685" s="403"/>
      <c r="H2685" s="104">
        <v>89010</v>
      </c>
      <c r="I2685" s="105"/>
    </row>
    <row r="2686" spans="1:9">
      <c r="A2686" s="401" t="s">
        <v>728</v>
      </c>
      <c r="B2686" s="402"/>
      <c r="C2686" s="402"/>
      <c r="D2686" s="402"/>
      <c r="E2686" s="402"/>
      <c r="F2686" s="402"/>
      <c r="G2686" s="403"/>
      <c r="H2686" s="104">
        <v>18000</v>
      </c>
      <c r="I2686" s="105"/>
    </row>
    <row r="2687" spans="1:9">
      <c r="A2687" s="401" t="s">
        <v>734</v>
      </c>
      <c r="B2687" s="402"/>
      <c r="C2687" s="402"/>
      <c r="D2687" s="402"/>
      <c r="E2687" s="402"/>
      <c r="F2687" s="402"/>
      <c r="G2687" s="403"/>
      <c r="H2687" s="104">
        <v>28364.0625</v>
      </c>
      <c r="I2687" s="105"/>
    </row>
    <row r="2688" spans="1:9" ht="38.4">
      <c r="A2688" s="380" t="s">
        <v>1073</v>
      </c>
      <c r="B2688" s="381"/>
      <c r="C2688" s="381"/>
      <c r="D2688" s="381"/>
      <c r="E2688" s="381"/>
      <c r="F2688" s="381"/>
      <c r="G2688" s="382"/>
      <c r="H2688" s="106">
        <v>-101372.3125</v>
      </c>
      <c r="I2688" s="98" t="s">
        <v>1162</v>
      </c>
    </row>
    <row r="2689" spans="1:9" ht="22.05" customHeight="1">
      <c r="A2689" s="369" t="s">
        <v>737</v>
      </c>
      <c r="B2689" s="370"/>
      <c r="C2689" s="370"/>
      <c r="D2689" s="370"/>
      <c r="E2689" s="370"/>
      <c r="F2689" s="370"/>
      <c r="G2689" s="371"/>
      <c r="H2689" s="107">
        <v>494273</v>
      </c>
      <c r="I2689" s="108" t="s">
        <v>56</v>
      </c>
    </row>
    <row r="2690" spans="1:9" ht="21.75" customHeight="1">
      <c r="A2690" s="369" t="s">
        <v>2171</v>
      </c>
      <c r="B2690" s="370"/>
      <c r="C2690" s="370"/>
      <c r="D2690" s="370"/>
      <c r="E2690" s="370"/>
      <c r="F2690" s="370"/>
      <c r="G2690" s="371"/>
      <c r="H2690" s="107">
        <v>674683</v>
      </c>
      <c r="I2690" s="108"/>
    </row>
    <row r="2691" spans="1:9">
      <c r="A2691" s="15"/>
      <c r="B2691" s="15"/>
      <c r="C2691" s="15"/>
      <c r="D2691" s="15"/>
      <c r="E2691" s="15"/>
      <c r="F2691" s="59"/>
      <c r="G2691" s="15"/>
      <c r="H2691" s="15"/>
      <c r="I2691" s="59"/>
    </row>
    <row r="2692" spans="1:9">
      <c r="A2692" s="383" t="s">
        <v>738</v>
      </c>
      <c r="B2692" s="384"/>
      <c r="C2692" s="384"/>
      <c r="D2692" s="384"/>
      <c r="E2692" s="384"/>
      <c r="F2692" s="384"/>
      <c r="G2692" s="384"/>
      <c r="H2692" s="384"/>
      <c r="I2692" s="385"/>
    </row>
    <row r="2693" spans="1:9" ht="120" customHeight="1">
      <c r="A2693" s="386" t="s">
        <v>1552</v>
      </c>
      <c r="B2693" s="387"/>
      <c r="C2693" s="387"/>
      <c r="D2693" s="387"/>
      <c r="E2693" s="387"/>
      <c r="F2693" s="387"/>
      <c r="G2693" s="387"/>
      <c r="H2693" s="387"/>
      <c r="I2693" s="388"/>
    </row>
    <row r="2694" spans="1:9">
      <c r="A2694" s="389"/>
      <c r="B2694" s="390"/>
      <c r="C2694" s="390"/>
      <c r="D2694" s="390"/>
      <c r="E2694" s="390"/>
      <c r="F2694" s="390"/>
      <c r="G2694" s="390"/>
      <c r="H2694" s="390"/>
      <c r="I2694" s="391"/>
    </row>
    <row r="2695" spans="1:9">
      <c r="A2695" s="389"/>
      <c r="B2695" s="390"/>
      <c r="C2695" s="390"/>
      <c r="D2695" s="390"/>
      <c r="E2695" s="390"/>
      <c r="F2695" s="390"/>
      <c r="G2695" s="390"/>
      <c r="H2695" s="390"/>
      <c r="I2695" s="391"/>
    </row>
    <row r="2696" spans="1:9">
      <c r="A2696" s="389"/>
      <c r="B2696" s="390"/>
      <c r="C2696" s="390"/>
      <c r="D2696" s="390"/>
      <c r="E2696" s="390"/>
      <c r="F2696" s="390"/>
      <c r="G2696" s="390"/>
      <c r="H2696" s="390"/>
      <c r="I2696" s="391"/>
    </row>
    <row r="2697" spans="1:9">
      <c r="A2697" s="389"/>
      <c r="B2697" s="390"/>
      <c r="C2697" s="390"/>
      <c r="D2697" s="390"/>
      <c r="E2697" s="390"/>
      <c r="F2697" s="390"/>
      <c r="G2697" s="390"/>
      <c r="H2697" s="390"/>
      <c r="I2697" s="391"/>
    </row>
    <row r="2698" spans="1:9">
      <c r="A2698" s="392"/>
      <c r="B2698" s="393"/>
      <c r="C2698" s="393"/>
      <c r="D2698" s="393"/>
      <c r="E2698" s="393"/>
      <c r="F2698" s="393"/>
      <c r="G2698" s="393"/>
      <c r="H2698" s="393"/>
      <c r="I2698" s="394"/>
    </row>
    <row r="2699" spans="1:9">
      <c r="A2699" s="15"/>
      <c r="B2699" s="15"/>
      <c r="C2699" s="15"/>
      <c r="D2699" s="15"/>
      <c r="E2699" s="15"/>
      <c r="F2699" s="59"/>
      <c r="G2699" s="15"/>
      <c r="H2699" s="15"/>
      <c r="I2699" s="59"/>
    </row>
    <row r="2700" spans="1:9" ht="28.05" customHeight="1">
      <c r="A2700" s="395" t="s">
        <v>1454</v>
      </c>
      <c r="B2700" s="396"/>
      <c r="C2700" s="396"/>
      <c r="D2700" s="396"/>
      <c r="E2700" s="396"/>
      <c r="F2700" s="396"/>
      <c r="G2700" s="396"/>
      <c r="H2700" s="396"/>
      <c r="I2700" s="397"/>
    </row>
    <row r="2703" spans="1:9" ht="22.05" customHeight="1">
      <c r="A2703" s="379" t="s">
        <v>667</v>
      </c>
      <c r="B2703" s="341"/>
      <c r="C2703" s="341"/>
      <c r="D2703" s="341"/>
      <c r="E2703" s="341"/>
      <c r="F2703" s="341"/>
      <c r="G2703" s="341"/>
      <c r="H2703" s="341"/>
      <c r="I2703" s="341"/>
    </row>
    <row r="2704" spans="1:9">
      <c r="A2704" s="377" t="s">
        <v>668</v>
      </c>
      <c r="B2704" s="341"/>
      <c r="C2704" s="378" t="s">
        <v>669</v>
      </c>
      <c r="D2704" s="341"/>
      <c r="E2704" s="341"/>
      <c r="F2704" s="341"/>
      <c r="G2704" s="341"/>
      <c r="H2704" s="341"/>
      <c r="I2704" s="341"/>
    </row>
    <row r="2705" spans="1:9">
      <c r="A2705" s="58" t="s">
        <v>670</v>
      </c>
      <c r="B2705" s="374" t="s">
        <v>1553</v>
      </c>
      <c r="C2705" s="341"/>
      <c r="D2705" s="58" t="s">
        <v>672</v>
      </c>
      <c r="E2705" s="374" t="s">
        <v>1554</v>
      </c>
      <c r="F2705" s="341"/>
      <c r="G2705" s="341"/>
      <c r="H2705" s="341"/>
      <c r="I2705" s="341"/>
    </row>
    <row r="2706" spans="1:9">
      <c r="A2706" s="58" t="s">
        <v>674</v>
      </c>
      <c r="B2706" s="374" t="s">
        <v>56</v>
      </c>
      <c r="C2706" s="341"/>
      <c r="D2706" s="58" t="s">
        <v>675</v>
      </c>
      <c r="E2706" s="374" t="s">
        <v>676</v>
      </c>
      <c r="F2706" s="341"/>
      <c r="G2706" s="341"/>
      <c r="H2706" s="341"/>
      <c r="I2706" s="341"/>
    </row>
    <row r="2707" spans="1:9">
      <c r="A2707" s="58" t="s">
        <v>677</v>
      </c>
      <c r="B2707" s="374" t="s">
        <v>678</v>
      </c>
      <c r="C2707" s="341"/>
      <c r="D2707" s="58" t="s">
        <v>679</v>
      </c>
      <c r="E2707" s="374" t="s">
        <v>1555</v>
      </c>
      <c r="F2707" s="341"/>
      <c r="G2707" s="341"/>
      <c r="H2707" s="341"/>
      <c r="I2707" s="341"/>
    </row>
    <row r="2708" spans="1:9">
      <c r="A2708" s="15"/>
      <c r="B2708" s="15"/>
      <c r="C2708" s="15"/>
      <c r="D2708" s="15"/>
      <c r="E2708" s="15"/>
      <c r="F2708" s="59"/>
      <c r="G2708" s="15"/>
      <c r="H2708" s="15"/>
      <c r="I2708" s="59"/>
    </row>
    <row r="2709" spans="1:9" ht="13.95" customHeight="1">
      <c r="A2709" s="60" t="s">
        <v>681</v>
      </c>
      <c r="B2709" s="60" t="s">
        <v>114</v>
      </c>
      <c r="C2709" s="60" t="s">
        <v>56</v>
      </c>
      <c r="D2709" s="60" t="s">
        <v>682</v>
      </c>
      <c r="E2709" s="60" t="s">
        <v>683</v>
      </c>
      <c r="F2709" s="61" t="s">
        <v>817</v>
      </c>
      <c r="G2709" s="60" t="s">
        <v>818</v>
      </c>
      <c r="H2709" s="60" t="s">
        <v>686</v>
      </c>
      <c r="I2709" s="61" t="s">
        <v>687</v>
      </c>
    </row>
    <row r="2710" spans="1:9">
      <c r="A2710" s="358" t="s">
        <v>688</v>
      </c>
      <c r="B2710" s="341"/>
      <c r="C2710" s="341"/>
      <c r="D2710" s="341"/>
      <c r="E2710" s="341"/>
      <c r="F2710" s="341"/>
      <c r="G2710" s="341"/>
      <c r="H2710" s="341"/>
      <c r="I2710" s="341"/>
    </row>
    <row r="2711" spans="1:9" ht="36" customHeight="1">
      <c r="A2711" s="62">
        <v>1</v>
      </c>
      <c r="B2711" s="63" t="s">
        <v>1556</v>
      </c>
      <c r="C2711" s="62" t="s">
        <v>177</v>
      </c>
      <c r="D2711" s="109">
        <v>1</v>
      </c>
      <c r="E2711" s="65">
        <v>1680000</v>
      </c>
      <c r="F2711" s="66">
        <v>0</v>
      </c>
      <c r="G2711" s="109">
        <v>1</v>
      </c>
      <c r="H2711" s="65">
        <v>1680000</v>
      </c>
      <c r="I2711" s="63"/>
    </row>
    <row r="2712" spans="1:9" ht="36" customHeight="1">
      <c r="A2712" s="68">
        <v>2</v>
      </c>
      <c r="B2712" s="69" t="s">
        <v>1557</v>
      </c>
      <c r="C2712" s="68" t="s">
        <v>14</v>
      </c>
      <c r="D2712" s="110">
        <v>1.6</v>
      </c>
      <c r="E2712" s="71">
        <v>28500</v>
      </c>
      <c r="F2712" s="72">
        <v>0.05</v>
      </c>
      <c r="G2712" s="110">
        <v>1.68</v>
      </c>
      <c r="H2712" s="71">
        <v>47880.000000000007</v>
      </c>
      <c r="I2712" s="69"/>
    </row>
    <row r="2713" spans="1:9" ht="36" customHeight="1">
      <c r="A2713" s="62">
        <v>3</v>
      </c>
      <c r="B2713" s="63" t="s">
        <v>1558</v>
      </c>
      <c r="C2713" s="62" t="s">
        <v>56</v>
      </c>
      <c r="D2713" s="109">
        <v>2</v>
      </c>
      <c r="E2713" s="65">
        <v>95000</v>
      </c>
      <c r="F2713" s="66">
        <v>0.05</v>
      </c>
      <c r="G2713" s="109">
        <v>2.1</v>
      </c>
      <c r="H2713" s="65">
        <v>199500</v>
      </c>
      <c r="I2713" s="63"/>
    </row>
    <row r="2714" spans="1:9" ht="36" customHeight="1">
      <c r="A2714" s="68">
        <v>4</v>
      </c>
      <c r="B2714" s="69" t="s">
        <v>1559</v>
      </c>
      <c r="C2714" s="68" t="s">
        <v>1332</v>
      </c>
      <c r="D2714" s="110">
        <v>1</v>
      </c>
      <c r="E2714" s="71">
        <v>42000</v>
      </c>
      <c r="F2714" s="72">
        <v>0.05</v>
      </c>
      <c r="G2714" s="110">
        <v>1.05</v>
      </c>
      <c r="H2714" s="71">
        <v>44100</v>
      </c>
      <c r="I2714" s="69"/>
    </row>
    <row r="2715" spans="1:9" ht="36" customHeight="1">
      <c r="A2715" s="62">
        <v>5</v>
      </c>
      <c r="B2715" s="63" t="s">
        <v>1560</v>
      </c>
      <c r="C2715" s="62" t="s">
        <v>56</v>
      </c>
      <c r="D2715" s="109">
        <v>4</v>
      </c>
      <c r="E2715" s="65">
        <v>12500</v>
      </c>
      <c r="F2715" s="66">
        <v>0.05</v>
      </c>
      <c r="G2715" s="109">
        <v>4.2</v>
      </c>
      <c r="H2715" s="65">
        <v>52500</v>
      </c>
      <c r="I2715" s="63"/>
    </row>
    <row r="2716" spans="1:9" ht="36" customHeight="1">
      <c r="A2716" s="68">
        <v>6</v>
      </c>
      <c r="B2716" s="69" t="s">
        <v>1561</v>
      </c>
      <c r="C2716" s="68" t="s">
        <v>186</v>
      </c>
      <c r="D2716" s="110">
        <v>1</v>
      </c>
      <c r="E2716" s="71">
        <v>28000</v>
      </c>
      <c r="F2716" s="72">
        <v>0</v>
      </c>
      <c r="G2716" s="110">
        <v>1</v>
      </c>
      <c r="H2716" s="71">
        <v>28000</v>
      </c>
      <c r="I2716" s="69"/>
    </row>
    <row r="2717" spans="1:9">
      <c r="A2717" s="365" t="s">
        <v>181</v>
      </c>
      <c r="B2717" s="341"/>
      <c r="C2717" s="341"/>
      <c r="D2717" s="341"/>
      <c r="E2717" s="341"/>
      <c r="F2717" s="341"/>
      <c r="G2717" s="341"/>
      <c r="H2717" s="74">
        <v>2051980</v>
      </c>
      <c r="I2717" s="75"/>
    </row>
    <row r="2718" spans="1:9">
      <c r="A2718" s="376" t="s">
        <v>694</v>
      </c>
      <c r="B2718" s="341"/>
      <c r="C2718" s="341"/>
      <c r="D2718" s="341"/>
      <c r="E2718" s="341"/>
      <c r="F2718" s="341"/>
      <c r="G2718" s="341"/>
      <c r="H2718" s="341"/>
      <c r="I2718" s="341"/>
    </row>
    <row r="2719" spans="1:9">
      <c r="A2719" s="76" t="s">
        <v>681</v>
      </c>
      <c r="B2719" s="76" t="s">
        <v>695</v>
      </c>
      <c r="C2719" s="76" t="s">
        <v>696</v>
      </c>
      <c r="D2719" s="76" t="s">
        <v>826</v>
      </c>
      <c r="E2719" s="76" t="s">
        <v>827</v>
      </c>
      <c r="F2719" s="77" t="s">
        <v>828</v>
      </c>
      <c r="G2719" s="76" t="s">
        <v>700</v>
      </c>
      <c r="H2719" s="76" t="s">
        <v>686</v>
      </c>
      <c r="I2719" s="77" t="s">
        <v>829</v>
      </c>
    </row>
    <row r="2720" spans="1:9" ht="28.05" customHeight="1">
      <c r="A2720" s="78">
        <v>1</v>
      </c>
      <c r="B2720" s="79" t="s">
        <v>1562</v>
      </c>
      <c r="C2720" s="80"/>
      <c r="D2720" s="81" t="s">
        <v>947</v>
      </c>
      <c r="E2720" s="82">
        <v>220000</v>
      </c>
      <c r="F2720" s="83">
        <v>27500</v>
      </c>
      <c r="G2720" s="116">
        <v>2.6669999999999998</v>
      </c>
      <c r="H2720" s="82">
        <v>73342.5</v>
      </c>
      <c r="I2720" s="85" t="s">
        <v>1563</v>
      </c>
    </row>
    <row r="2721" spans="1:9" ht="28.05" customHeight="1">
      <c r="A2721" s="68">
        <v>2</v>
      </c>
      <c r="B2721" s="69" t="s">
        <v>1564</v>
      </c>
      <c r="C2721" s="86"/>
      <c r="D2721" s="87" t="s">
        <v>947</v>
      </c>
      <c r="E2721" s="71">
        <v>120000</v>
      </c>
      <c r="F2721" s="88">
        <v>15000</v>
      </c>
      <c r="G2721" s="110">
        <v>2.6669999999999998</v>
      </c>
      <c r="H2721" s="71">
        <v>40005</v>
      </c>
      <c r="I2721" s="90" t="s">
        <v>1563</v>
      </c>
    </row>
    <row r="2722" spans="1:9" ht="28.05" customHeight="1">
      <c r="A2722" s="78">
        <v>3</v>
      </c>
      <c r="B2722" s="79" t="s">
        <v>1565</v>
      </c>
      <c r="C2722" s="80"/>
      <c r="D2722" s="81" t="s">
        <v>967</v>
      </c>
      <c r="E2722" s="82">
        <v>400000</v>
      </c>
      <c r="F2722" s="83">
        <v>50000</v>
      </c>
      <c r="G2722" s="116">
        <v>0.8</v>
      </c>
      <c r="H2722" s="82">
        <v>40000</v>
      </c>
      <c r="I2722" s="85" t="s">
        <v>1563</v>
      </c>
    </row>
    <row r="2723" spans="1:9">
      <c r="A2723" s="365" t="s">
        <v>182</v>
      </c>
      <c r="B2723" s="341"/>
      <c r="C2723" s="341"/>
      <c r="D2723" s="341"/>
      <c r="E2723" s="341"/>
      <c r="F2723" s="341"/>
      <c r="G2723" s="341"/>
      <c r="H2723" s="74">
        <v>153347.5</v>
      </c>
      <c r="I2723" s="75"/>
    </row>
    <row r="2724" spans="1:9">
      <c r="A2724" s="372" t="s">
        <v>707</v>
      </c>
      <c r="B2724" s="341"/>
      <c r="C2724" s="341"/>
      <c r="D2724" s="341"/>
      <c r="E2724" s="341"/>
      <c r="F2724" s="341"/>
      <c r="G2724" s="341"/>
      <c r="H2724" s="341"/>
      <c r="I2724" s="341"/>
    </row>
    <row r="2725" spans="1:9">
      <c r="A2725" s="91" t="s">
        <v>681</v>
      </c>
      <c r="B2725" s="91" t="s">
        <v>183</v>
      </c>
      <c r="C2725" s="91" t="s">
        <v>696</v>
      </c>
      <c r="D2725" s="91" t="s">
        <v>700</v>
      </c>
      <c r="E2725" s="91" t="s">
        <v>709</v>
      </c>
      <c r="F2725" s="92" t="s">
        <v>696</v>
      </c>
      <c r="G2725" s="91" t="s">
        <v>696</v>
      </c>
      <c r="H2725" s="91" t="s">
        <v>686</v>
      </c>
      <c r="I2725" s="92" t="s">
        <v>829</v>
      </c>
    </row>
    <row r="2726" spans="1:9" ht="24" customHeight="1">
      <c r="A2726" s="93">
        <v>1</v>
      </c>
      <c r="B2726" s="94" t="s">
        <v>1566</v>
      </c>
      <c r="C2726" s="95"/>
      <c r="D2726" s="113">
        <v>2.6669999999999998</v>
      </c>
      <c r="E2726" s="97">
        <v>185000</v>
      </c>
      <c r="F2726" s="94"/>
      <c r="G2726" s="95"/>
      <c r="H2726" s="97">
        <v>493394.99999999988</v>
      </c>
      <c r="I2726" s="98" t="s">
        <v>835</v>
      </c>
    </row>
    <row r="2727" spans="1:9" ht="24" customHeight="1">
      <c r="A2727" s="68">
        <v>2</v>
      </c>
      <c r="B2727" s="69" t="s">
        <v>1567</v>
      </c>
      <c r="C2727" s="86"/>
      <c r="D2727" s="110">
        <v>2.6669999999999998</v>
      </c>
      <c r="E2727" s="71">
        <v>35000</v>
      </c>
      <c r="F2727" s="69"/>
      <c r="G2727" s="86"/>
      <c r="H2727" s="71">
        <v>93345</v>
      </c>
      <c r="I2727" s="90" t="s">
        <v>835</v>
      </c>
    </row>
    <row r="2728" spans="1:9" ht="24" customHeight="1">
      <c r="A2728" s="93">
        <v>3</v>
      </c>
      <c r="B2728" s="94" t="s">
        <v>1568</v>
      </c>
      <c r="C2728" s="95"/>
      <c r="D2728" s="113">
        <v>2.6669999999999998</v>
      </c>
      <c r="E2728" s="97">
        <v>25000</v>
      </c>
      <c r="F2728" s="94"/>
      <c r="G2728" s="95"/>
      <c r="H2728" s="97">
        <v>66675</v>
      </c>
      <c r="I2728" s="98" t="s">
        <v>835</v>
      </c>
    </row>
    <row r="2729" spans="1:9" ht="24" customHeight="1">
      <c r="A2729" s="68">
        <v>4</v>
      </c>
      <c r="B2729" s="69" t="s">
        <v>1569</v>
      </c>
      <c r="C2729" s="86"/>
      <c r="D2729" s="110">
        <v>2.6669999999999998</v>
      </c>
      <c r="E2729" s="71">
        <v>18000</v>
      </c>
      <c r="F2729" s="69"/>
      <c r="G2729" s="86"/>
      <c r="H2729" s="71">
        <v>48006</v>
      </c>
      <c r="I2729" s="90" t="s">
        <v>835</v>
      </c>
    </row>
    <row r="2730" spans="1:9">
      <c r="A2730" s="365" t="s">
        <v>714</v>
      </c>
      <c r="B2730" s="341"/>
      <c r="C2730" s="341"/>
      <c r="D2730" s="341"/>
      <c r="E2730" s="341"/>
      <c r="F2730" s="341"/>
      <c r="G2730" s="341"/>
      <c r="H2730" s="74">
        <v>701421</v>
      </c>
      <c r="I2730" s="75"/>
    </row>
    <row r="2731" spans="1:9">
      <c r="A2731" s="373" t="s">
        <v>715</v>
      </c>
      <c r="B2731" s="341"/>
      <c r="C2731" s="341"/>
      <c r="D2731" s="341"/>
      <c r="E2731" s="341"/>
      <c r="F2731" s="341"/>
      <c r="G2731" s="341"/>
      <c r="H2731" s="341"/>
      <c r="I2731" s="341"/>
    </row>
    <row r="2732" spans="1:9" ht="22.05" customHeight="1">
      <c r="A2732" s="100"/>
      <c r="B2732" s="366" t="s">
        <v>1246</v>
      </c>
      <c r="C2732" s="341"/>
      <c r="D2732" s="341"/>
      <c r="E2732" s="367" t="s">
        <v>1570</v>
      </c>
      <c r="F2732" s="341"/>
      <c r="G2732" s="341"/>
      <c r="H2732" s="341"/>
      <c r="I2732" s="341"/>
    </row>
    <row r="2733" spans="1:9" ht="22.05" customHeight="1">
      <c r="A2733" s="100"/>
      <c r="B2733" s="366" t="s">
        <v>1248</v>
      </c>
      <c r="C2733" s="341"/>
      <c r="D2733" s="341"/>
      <c r="E2733" s="367" t="s">
        <v>719</v>
      </c>
      <c r="F2733" s="341"/>
      <c r="G2733" s="341"/>
      <c r="H2733" s="341"/>
      <c r="I2733" s="341"/>
    </row>
    <row r="2734" spans="1:9" ht="22.05" customHeight="1">
      <c r="A2734" s="100"/>
      <c r="B2734" s="366" t="s">
        <v>185</v>
      </c>
      <c r="C2734" s="341"/>
      <c r="D2734" s="341"/>
      <c r="E2734" s="367" t="s">
        <v>1571</v>
      </c>
      <c r="F2734" s="341"/>
      <c r="G2734" s="341"/>
      <c r="H2734" s="341"/>
      <c r="I2734" s="341"/>
    </row>
    <row r="2735" spans="1:9" ht="22.05" customHeight="1">
      <c r="A2735" s="100"/>
      <c r="B2735" s="366" t="s">
        <v>1250</v>
      </c>
      <c r="C2735" s="341"/>
      <c r="D2735" s="341"/>
      <c r="E2735" s="367" t="s">
        <v>1572</v>
      </c>
      <c r="F2735" s="341"/>
      <c r="G2735" s="341"/>
      <c r="H2735" s="341"/>
      <c r="I2735" s="341"/>
    </row>
    <row r="2736" spans="1:9" ht="22.05" customHeight="1">
      <c r="A2736" s="100"/>
      <c r="B2736" s="366" t="s">
        <v>1252</v>
      </c>
      <c r="C2736" s="341"/>
      <c r="D2736" s="341"/>
      <c r="E2736" s="367" t="s">
        <v>1089</v>
      </c>
      <c r="F2736" s="341"/>
      <c r="G2736" s="341"/>
      <c r="H2736" s="341"/>
      <c r="I2736" s="341"/>
    </row>
    <row r="2737" spans="1:9" ht="22.05" customHeight="1">
      <c r="A2737" s="100"/>
      <c r="B2737" s="366" t="s">
        <v>935</v>
      </c>
      <c r="C2737" s="341"/>
      <c r="D2737" s="341"/>
      <c r="E2737" s="367" t="s">
        <v>1573</v>
      </c>
      <c r="F2737" s="341"/>
      <c r="G2737" s="341"/>
      <c r="H2737" s="341"/>
      <c r="I2737" s="341"/>
    </row>
    <row r="2738" spans="1:9">
      <c r="A2738" s="365" t="s">
        <v>728</v>
      </c>
      <c r="B2738" s="341"/>
      <c r="C2738" s="341"/>
      <c r="D2738" s="341"/>
      <c r="E2738" s="341"/>
      <c r="F2738" s="341"/>
      <c r="G2738" s="341"/>
      <c r="H2738" s="74">
        <v>85000</v>
      </c>
      <c r="I2738" s="75"/>
    </row>
    <row r="2739" spans="1:9">
      <c r="A2739" s="368" t="s">
        <v>729</v>
      </c>
      <c r="B2739" s="341"/>
      <c r="C2739" s="341"/>
      <c r="D2739" s="341"/>
      <c r="E2739" s="341"/>
      <c r="F2739" s="341"/>
      <c r="G2739" s="341"/>
      <c r="H2739" s="341"/>
      <c r="I2739" s="341"/>
    </row>
    <row r="2740" spans="1:9" ht="19.95" customHeight="1">
      <c r="A2740" s="364" t="s">
        <v>730</v>
      </c>
      <c r="B2740" s="341"/>
      <c r="C2740" s="341"/>
      <c r="D2740" s="341"/>
      <c r="E2740" s="341"/>
      <c r="F2740" s="341"/>
      <c r="G2740" s="117" t="s">
        <v>731</v>
      </c>
      <c r="H2740" s="102">
        <v>89752.455000000002</v>
      </c>
      <c r="I2740" s="103"/>
    </row>
    <row r="2741" spans="1:9" ht="19.95" customHeight="1">
      <c r="A2741" s="364" t="s">
        <v>1574</v>
      </c>
      <c r="B2741" s="341"/>
      <c r="C2741" s="341"/>
      <c r="D2741" s="341"/>
      <c r="E2741" s="341"/>
      <c r="F2741" s="341"/>
      <c r="G2741" s="117" t="s">
        <v>733</v>
      </c>
      <c r="H2741" s="102">
        <v>59834.97</v>
      </c>
      <c r="I2741" s="103"/>
    </row>
    <row r="2742" spans="1:9">
      <c r="A2742" s="365" t="s">
        <v>734</v>
      </c>
      <c r="B2742" s="341"/>
      <c r="C2742" s="341"/>
      <c r="D2742" s="341"/>
      <c r="E2742" s="341"/>
      <c r="F2742" s="341"/>
      <c r="G2742" s="341"/>
      <c r="H2742" s="74">
        <v>149587.42499999999</v>
      </c>
      <c r="I2742" s="75"/>
    </row>
    <row r="2743" spans="1:9">
      <c r="A2743" s="15"/>
      <c r="B2743" s="15"/>
      <c r="C2743" s="15"/>
      <c r="D2743" s="15"/>
      <c r="E2743" s="15"/>
      <c r="F2743" s="59"/>
      <c r="G2743" s="15"/>
      <c r="H2743" s="15"/>
      <c r="I2743" s="59"/>
    </row>
    <row r="2744" spans="1:9">
      <c r="A2744" s="359" t="s">
        <v>181</v>
      </c>
      <c r="B2744" s="341"/>
      <c r="C2744" s="341"/>
      <c r="D2744" s="341"/>
      <c r="E2744" s="341"/>
      <c r="F2744" s="341"/>
      <c r="G2744" s="341"/>
      <c r="H2744" s="104">
        <v>2051980</v>
      </c>
      <c r="I2744" s="105"/>
    </row>
    <row r="2745" spans="1:9">
      <c r="A2745" s="359" t="s">
        <v>182</v>
      </c>
      <c r="B2745" s="341"/>
      <c r="C2745" s="341"/>
      <c r="D2745" s="341"/>
      <c r="E2745" s="341"/>
      <c r="F2745" s="341"/>
      <c r="G2745" s="341"/>
      <c r="H2745" s="104">
        <v>153347.5</v>
      </c>
      <c r="I2745" s="105"/>
    </row>
    <row r="2746" spans="1:9">
      <c r="A2746" s="359" t="s">
        <v>714</v>
      </c>
      <c r="B2746" s="341"/>
      <c r="C2746" s="341"/>
      <c r="D2746" s="341"/>
      <c r="E2746" s="341"/>
      <c r="F2746" s="341"/>
      <c r="G2746" s="341"/>
      <c r="H2746" s="104">
        <v>701421</v>
      </c>
      <c r="I2746" s="105"/>
    </row>
    <row r="2747" spans="1:9">
      <c r="A2747" s="359" t="s">
        <v>728</v>
      </c>
      <c r="B2747" s="341"/>
      <c r="C2747" s="341"/>
      <c r="D2747" s="341"/>
      <c r="E2747" s="341"/>
      <c r="F2747" s="341"/>
      <c r="G2747" s="341"/>
      <c r="H2747" s="104">
        <v>85000</v>
      </c>
      <c r="I2747" s="105"/>
    </row>
    <row r="2748" spans="1:9">
      <c r="A2748" s="359" t="s">
        <v>734</v>
      </c>
      <c r="B2748" s="341"/>
      <c r="C2748" s="341"/>
      <c r="D2748" s="341"/>
      <c r="E2748" s="341"/>
      <c r="F2748" s="341"/>
      <c r="G2748" s="341"/>
      <c r="H2748" s="104">
        <v>149587.42499999999</v>
      </c>
      <c r="I2748" s="105"/>
    </row>
    <row r="2749" spans="1:9" ht="38.4">
      <c r="A2749" s="360" t="s">
        <v>1575</v>
      </c>
      <c r="B2749" s="341"/>
      <c r="C2749" s="341"/>
      <c r="D2749" s="341"/>
      <c r="E2749" s="341"/>
      <c r="F2749" s="341"/>
      <c r="G2749" s="341"/>
      <c r="H2749" s="106">
        <v>-628541.92499999981</v>
      </c>
      <c r="I2749" s="98" t="s">
        <v>1576</v>
      </c>
    </row>
    <row r="2750" spans="1:9" ht="22.05" customHeight="1">
      <c r="A2750" s="361" t="s">
        <v>737</v>
      </c>
      <c r="B2750" s="341"/>
      <c r="C2750" s="341"/>
      <c r="D2750" s="341"/>
      <c r="E2750" s="341"/>
      <c r="F2750" s="341"/>
      <c r="G2750" s="341"/>
      <c r="H2750" s="107">
        <v>2512794</v>
      </c>
      <c r="I2750" s="108" t="s">
        <v>56</v>
      </c>
    </row>
    <row r="2751" spans="1:9" ht="21.75" customHeight="1">
      <c r="A2751" s="369" t="s">
        <v>2171</v>
      </c>
      <c r="B2751" s="370"/>
      <c r="C2751" s="370"/>
      <c r="D2751" s="370"/>
      <c r="E2751" s="370"/>
      <c r="F2751" s="370"/>
      <c r="G2751" s="371"/>
      <c r="H2751" s="107">
        <v>3429964</v>
      </c>
      <c r="I2751" s="108"/>
    </row>
    <row r="2752" spans="1:9">
      <c r="A2752" s="15"/>
      <c r="B2752" s="15"/>
      <c r="C2752" s="15"/>
      <c r="D2752" s="15"/>
      <c r="E2752" s="15"/>
      <c r="F2752" s="59"/>
      <c r="G2752" s="15"/>
      <c r="H2752" s="15"/>
      <c r="I2752" s="59"/>
    </row>
    <row r="2753" spans="1:9">
      <c r="A2753" s="362" t="s">
        <v>738</v>
      </c>
      <c r="B2753" s="341"/>
      <c r="C2753" s="341"/>
      <c r="D2753" s="341"/>
      <c r="E2753" s="341"/>
      <c r="F2753" s="341"/>
      <c r="G2753" s="341"/>
      <c r="H2753" s="341"/>
      <c r="I2753" s="341"/>
    </row>
    <row r="2754" spans="1:9" ht="120" customHeight="1">
      <c r="A2754" s="363" t="s">
        <v>1577</v>
      </c>
      <c r="B2754" s="341"/>
      <c r="C2754" s="341"/>
      <c r="D2754" s="341"/>
      <c r="E2754" s="341"/>
      <c r="F2754" s="341"/>
      <c r="G2754" s="341"/>
      <c r="H2754" s="341"/>
      <c r="I2754" s="341"/>
    </row>
    <row r="2755" spans="1:9">
      <c r="A2755" s="341"/>
      <c r="B2755" s="341"/>
      <c r="C2755" s="341"/>
      <c r="D2755" s="341"/>
      <c r="E2755" s="341"/>
      <c r="F2755" s="341"/>
      <c r="G2755" s="341"/>
      <c r="H2755" s="341"/>
      <c r="I2755" s="341"/>
    </row>
    <row r="2756" spans="1:9">
      <c r="A2756" s="341"/>
      <c r="B2756" s="341"/>
      <c r="C2756" s="341"/>
      <c r="D2756" s="341"/>
      <c r="E2756" s="341"/>
      <c r="F2756" s="341"/>
      <c r="G2756" s="341"/>
      <c r="H2756" s="341"/>
      <c r="I2756" s="341"/>
    </row>
    <row r="2757" spans="1:9">
      <c r="A2757" s="341"/>
      <c r="B2757" s="341"/>
      <c r="C2757" s="341"/>
      <c r="D2757" s="341"/>
      <c r="E2757" s="341"/>
      <c r="F2757" s="341"/>
      <c r="G2757" s="341"/>
      <c r="H2757" s="341"/>
      <c r="I2757" s="341"/>
    </row>
    <row r="2758" spans="1:9">
      <c r="A2758" s="341"/>
      <c r="B2758" s="341"/>
      <c r="C2758" s="341"/>
      <c r="D2758" s="341"/>
      <c r="E2758" s="341"/>
      <c r="F2758" s="341"/>
      <c r="G2758" s="341"/>
      <c r="H2758" s="341"/>
      <c r="I2758" s="341"/>
    </row>
    <row r="2759" spans="1:9">
      <c r="A2759" s="341"/>
      <c r="B2759" s="341"/>
      <c r="C2759" s="341"/>
      <c r="D2759" s="341"/>
      <c r="E2759" s="341"/>
      <c r="F2759" s="341"/>
      <c r="G2759" s="341"/>
      <c r="H2759" s="341"/>
      <c r="I2759" s="341"/>
    </row>
    <row r="2760" spans="1:9">
      <c r="A2760" s="15"/>
      <c r="B2760" s="15"/>
      <c r="C2760" s="15"/>
      <c r="D2760" s="15"/>
      <c r="E2760" s="15"/>
      <c r="F2760" s="59"/>
      <c r="G2760" s="15"/>
      <c r="H2760" s="15"/>
      <c r="I2760" s="59"/>
    </row>
    <row r="2761" spans="1:9" ht="28.05" customHeight="1">
      <c r="A2761" s="357" t="s">
        <v>1578</v>
      </c>
      <c r="B2761" s="341"/>
      <c r="C2761" s="341"/>
      <c r="D2761" s="341"/>
      <c r="E2761" s="341"/>
      <c r="F2761" s="341"/>
      <c r="G2761" s="341"/>
      <c r="H2761" s="341"/>
      <c r="I2761" s="341"/>
    </row>
    <row r="2764" spans="1:9" ht="22.05" customHeight="1">
      <c r="A2764" s="379" t="s">
        <v>667</v>
      </c>
      <c r="B2764" s="341"/>
      <c r="C2764" s="341"/>
      <c r="D2764" s="341"/>
      <c r="E2764" s="341"/>
      <c r="F2764" s="341"/>
      <c r="G2764" s="341"/>
      <c r="H2764" s="341"/>
      <c r="I2764" s="341"/>
    </row>
    <row r="2765" spans="1:9">
      <c r="A2765" s="377" t="s">
        <v>668</v>
      </c>
      <c r="B2765" s="341"/>
      <c r="C2765" s="378" t="s">
        <v>669</v>
      </c>
      <c r="D2765" s="341"/>
      <c r="E2765" s="341"/>
      <c r="F2765" s="341"/>
      <c r="G2765" s="341"/>
      <c r="H2765" s="341"/>
      <c r="I2765" s="341"/>
    </row>
    <row r="2766" spans="1:9">
      <c r="A2766" s="58" t="s">
        <v>670</v>
      </c>
      <c r="B2766" s="374" t="s">
        <v>1579</v>
      </c>
      <c r="C2766" s="341"/>
      <c r="D2766" s="58" t="s">
        <v>672</v>
      </c>
      <c r="E2766" s="374" t="s">
        <v>1580</v>
      </c>
      <c r="F2766" s="341"/>
      <c r="G2766" s="341"/>
      <c r="H2766" s="341"/>
      <c r="I2766" s="341"/>
    </row>
    <row r="2767" spans="1:9">
      <c r="A2767" s="58" t="s">
        <v>674</v>
      </c>
      <c r="B2767" s="374" t="s">
        <v>56</v>
      </c>
      <c r="C2767" s="341"/>
      <c r="D2767" s="58" t="s">
        <v>675</v>
      </c>
      <c r="E2767" s="374" t="s">
        <v>676</v>
      </c>
      <c r="F2767" s="341"/>
      <c r="G2767" s="341"/>
      <c r="H2767" s="341"/>
      <c r="I2767" s="341"/>
    </row>
    <row r="2768" spans="1:9">
      <c r="A2768" s="58" t="s">
        <v>677</v>
      </c>
      <c r="B2768" s="374" t="s">
        <v>678</v>
      </c>
      <c r="C2768" s="341"/>
      <c r="D2768" s="58" t="s">
        <v>679</v>
      </c>
      <c r="E2768" s="374" t="s">
        <v>1555</v>
      </c>
      <c r="F2768" s="341"/>
      <c r="G2768" s="341"/>
      <c r="H2768" s="341"/>
      <c r="I2768" s="341"/>
    </row>
    <row r="2769" spans="1:9">
      <c r="A2769" s="15"/>
      <c r="B2769" s="15"/>
      <c r="C2769" s="15"/>
      <c r="D2769" s="15"/>
      <c r="E2769" s="15"/>
      <c r="F2769" s="59"/>
      <c r="G2769" s="15"/>
      <c r="H2769" s="15"/>
      <c r="I2769" s="59"/>
    </row>
    <row r="2770" spans="1:9" ht="13.95" customHeight="1">
      <c r="A2770" s="60" t="s">
        <v>681</v>
      </c>
      <c r="B2770" s="60" t="s">
        <v>114</v>
      </c>
      <c r="C2770" s="60" t="s">
        <v>56</v>
      </c>
      <c r="D2770" s="60" t="s">
        <v>682</v>
      </c>
      <c r="E2770" s="60" t="s">
        <v>683</v>
      </c>
      <c r="F2770" s="61" t="s">
        <v>817</v>
      </c>
      <c r="G2770" s="60" t="s">
        <v>818</v>
      </c>
      <c r="H2770" s="60" t="s">
        <v>686</v>
      </c>
      <c r="I2770" s="61" t="s">
        <v>687</v>
      </c>
    </row>
    <row r="2771" spans="1:9">
      <c r="A2771" s="358" t="s">
        <v>688</v>
      </c>
      <c r="B2771" s="341"/>
      <c r="C2771" s="341"/>
      <c r="D2771" s="341"/>
      <c r="E2771" s="341"/>
      <c r="F2771" s="341"/>
      <c r="G2771" s="341"/>
      <c r="H2771" s="341"/>
      <c r="I2771" s="341"/>
    </row>
    <row r="2772" spans="1:9" ht="36" customHeight="1">
      <c r="A2772" s="62">
        <v>1</v>
      </c>
      <c r="B2772" s="63" t="s">
        <v>1581</v>
      </c>
      <c r="C2772" s="62" t="s">
        <v>177</v>
      </c>
      <c r="D2772" s="109">
        <v>1</v>
      </c>
      <c r="E2772" s="65">
        <v>2050000</v>
      </c>
      <c r="F2772" s="66">
        <v>0</v>
      </c>
      <c r="G2772" s="109">
        <v>1</v>
      </c>
      <c r="H2772" s="65">
        <v>2050000</v>
      </c>
      <c r="I2772" s="63"/>
    </row>
    <row r="2773" spans="1:9" ht="36" customHeight="1">
      <c r="A2773" s="68">
        <v>2</v>
      </c>
      <c r="B2773" s="69" t="s">
        <v>1582</v>
      </c>
      <c r="C2773" s="68" t="s">
        <v>56</v>
      </c>
      <c r="D2773" s="110">
        <v>1</v>
      </c>
      <c r="E2773" s="71">
        <v>380000</v>
      </c>
      <c r="F2773" s="72">
        <v>0.05</v>
      </c>
      <c r="G2773" s="110">
        <v>1.05</v>
      </c>
      <c r="H2773" s="71">
        <v>399000</v>
      </c>
      <c r="I2773" s="69"/>
    </row>
    <row r="2774" spans="1:9" ht="36" customHeight="1">
      <c r="A2774" s="62">
        <v>3</v>
      </c>
      <c r="B2774" s="63" t="s">
        <v>1583</v>
      </c>
      <c r="C2774" s="62" t="s">
        <v>56</v>
      </c>
      <c r="D2774" s="109">
        <v>1</v>
      </c>
      <c r="E2774" s="65">
        <v>95000</v>
      </c>
      <c r="F2774" s="66">
        <v>0.05</v>
      </c>
      <c r="G2774" s="109">
        <v>1.05</v>
      </c>
      <c r="H2774" s="65">
        <v>99750</v>
      </c>
      <c r="I2774" s="63"/>
    </row>
    <row r="2775" spans="1:9" ht="36" customHeight="1">
      <c r="A2775" s="68">
        <v>4</v>
      </c>
      <c r="B2775" s="69" t="s">
        <v>1584</v>
      </c>
      <c r="C2775" s="68" t="s">
        <v>56</v>
      </c>
      <c r="D2775" s="110">
        <v>1</v>
      </c>
      <c r="E2775" s="71">
        <v>85000</v>
      </c>
      <c r="F2775" s="72">
        <v>0.05</v>
      </c>
      <c r="G2775" s="110">
        <v>1.05</v>
      </c>
      <c r="H2775" s="71">
        <v>89250</v>
      </c>
      <c r="I2775" s="69"/>
    </row>
    <row r="2776" spans="1:9" ht="36" customHeight="1">
      <c r="A2776" s="62">
        <v>5</v>
      </c>
      <c r="B2776" s="63" t="s">
        <v>1585</v>
      </c>
      <c r="C2776" s="62" t="s">
        <v>56</v>
      </c>
      <c r="D2776" s="109">
        <v>2</v>
      </c>
      <c r="E2776" s="65">
        <v>28500</v>
      </c>
      <c r="F2776" s="66">
        <v>0.05</v>
      </c>
      <c r="G2776" s="109">
        <v>2.1</v>
      </c>
      <c r="H2776" s="65">
        <v>59850</v>
      </c>
      <c r="I2776" s="63"/>
    </row>
    <row r="2777" spans="1:9" ht="36" customHeight="1">
      <c r="A2777" s="68">
        <v>6</v>
      </c>
      <c r="B2777" s="69" t="s">
        <v>1586</v>
      </c>
      <c r="C2777" s="68" t="s">
        <v>186</v>
      </c>
      <c r="D2777" s="110">
        <v>1</v>
      </c>
      <c r="E2777" s="71">
        <v>32000</v>
      </c>
      <c r="F2777" s="72">
        <v>0.05</v>
      </c>
      <c r="G2777" s="110">
        <v>1.05</v>
      </c>
      <c r="H2777" s="71">
        <v>33600</v>
      </c>
      <c r="I2777" s="69"/>
    </row>
    <row r="2778" spans="1:9" ht="36" customHeight="1">
      <c r="A2778" s="62">
        <v>7</v>
      </c>
      <c r="B2778" s="63" t="s">
        <v>1587</v>
      </c>
      <c r="C2778" s="62" t="s">
        <v>186</v>
      </c>
      <c r="D2778" s="109">
        <v>1</v>
      </c>
      <c r="E2778" s="65">
        <v>35000</v>
      </c>
      <c r="F2778" s="66">
        <v>0</v>
      </c>
      <c r="G2778" s="109">
        <v>1</v>
      </c>
      <c r="H2778" s="65">
        <v>35000</v>
      </c>
      <c r="I2778" s="63"/>
    </row>
    <row r="2779" spans="1:9">
      <c r="A2779" s="365" t="s">
        <v>181</v>
      </c>
      <c r="B2779" s="341"/>
      <c r="C2779" s="341"/>
      <c r="D2779" s="341"/>
      <c r="E2779" s="341"/>
      <c r="F2779" s="341"/>
      <c r="G2779" s="341"/>
      <c r="H2779" s="74">
        <v>2766450</v>
      </c>
      <c r="I2779" s="75"/>
    </row>
    <row r="2780" spans="1:9">
      <c r="A2780" s="376" t="s">
        <v>694</v>
      </c>
      <c r="B2780" s="341"/>
      <c r="C2780" s="341"/>
      <c r="D2780" s="341"/>
      <c r="E2780" s="341"/>
      <c r="F2780" s="341"/>
      <c r="G2780" s="341"/>
      <c r="H2780" s="341"/>
      <c r="I2780" s="341"/>
    </row>
    <row r="2781" spans="1:9">
      <c r="A2781" s="76" t="s">
        <v>681</v>
      </c>
      <c r="B2781" s="76" t="s">
        <v>695</v>
      </c>
      <c r="C2781" s="76" t="s">
        <v>696</v>
      </c>
      <c r="D2781" s="76" t="s">
        <v>826</v>
      </c>
      <c r="E2781" s="76" t="s">
        <v>827</v>
      </c>
      <c r="F2781" s="77" t="s">
        <v>828</v>
      </c>
      <c r="G2781" s="76" t="s">
        <v>700</v>
      </c>
      <c r="H2781" s="76" t="s">
        <v>686</v>
      </c>
      <c r="I2781" s="77" t="s">
        <v>829</v>
      </c>
    </row>
    <row r="2782" spans="1:9" ht="28.05" customHeight="1">
      <c r="A2782" s="78">
        <v>1</v>
      </c>
      <c r="B2782" s="79" t="s">
        <v>1588</v>
      </c>
      <c r="C2782" s="80"/>
      <c r="D2782" s="81" t="s">
        <v>967</v>
      </c>
      <c r="E2782" s="82">
        <v>220000</v>
      </c>
      <c r="F2782" s="83">
        <v>27500</v>
      </c>
      <c r="G2782" s="116">
        <v>4</v>
      </c>
      <c r="H2782" s="82">
        <v>110000</v>
      </c>
      <c r="I2782" s="85" t="s">
        <v>1563</v>
      </c>
    </row>
    <row r="2783" spans="1:9" ht="28.05" customHeight="1">
      <c r="A2783" s="68">
        <v>2</v>
      </c>
      <c r="B2783" s="69" t="s">
        <v>1589</v>
      </c>
      <c r="C2783" s="86"/>
      <c r="D2783" s="87" t="s">
        <v>967</v>
      </c>
      <c r="E2783" s="71">
        <v>120000</v>
      </c>
      <c r="F2783" s="88">
        <v>15000</v>
      </c>
      <c r="G2783" s="110">
        <v>4</v>
      </c>
      <c r="H2783" s="71">
        <v>60000</v>
      </c>
      <c r="I2783" s="90" t="s">
        <v>1563</v>
      </c>
    </row>
    <row r="2784" spans="1:9" ht="28.05" customHeight="1">
      <c r="A2784" s="78">
        <v>3</v>
      </c>
      <c r="B2784" s="79" t="s">
        <v>1590</v>
      </c>
      <c r="C2784" s="80"/>
      <c r="D2784" s="81" t="s">
        <v>967</v>
      </c>
      <c r="E2784" s="82">
        <v>400000</v>
      </c>
      <c r="F2784" s="83">
        <v>50000</v>
      </c>
      <c r="G2784" s="116">
        <v>1.2</v>
      </c>
      <c r="H2784" s="82">
        <v>60000</v>
      </c>
      <c r="I2784" s="85" t="s">
        <v>1563</v>
      </c>
    </row>
    <row r="2785" spans="1:9">
      <c r="A2785" s="365" t="s">
        <v>182</v>
      </c>
      <c r="B2785" s="341"/>
      <c r="C2785" s="341"/>
      <c r="D2785" s="341"/>
      <c r="E2785" s="341"/>
      <c r="F2785" s="341"/>
      <c r="G2785" s="341"/>
      <c r="H2785" s="74">
        <v>230000</v>
      </c>
      <c r="I2785" s="75"/>
    </row>
    <row r="2786" spans="1:9">
      <c r="A2786" s="372" t="s">
        <v>707</v>
      </c>
      <c r="B2786" s="341"/>
      <c r="C2786" s="341"/>
      <c r="D2786" s="341"/>
      <c r="E2786" s="341"/>
      <c r="F2786" s="341"/>
      <c r="G2786" s="341"/>
      <c r="H2786" s="341"/>
      <c r="I2786" s="341"/>
    </row>
    <row r="2787" spans="1:9">
      <c r="A2787" s="91" t="s">
        <v>681</v>
      </c>
      <c r="B2787" s="91" t="s">
        <v>183</v>
      </c>
      <c r="C2787" s="91" t="s">
        <v>696</v>
      </c>
      <c r="D2787" s="91" t="s">
        <v>700</v>
      </c>
      <c r="E2787" s="91" t="s">
        <v>709</v>
      </c>
      <c r="F2787" s="92" t="s">
        <v>696</v>
      </c>
      <c r="G2787" s="91" t="s">
        <v>696</v>
      </c>
      <c r="H2787" s="91" t="s">
        <v>686</v>
      </c>
      <c r="I2787" s="92" t="s">
        <v>829</v>
      </c>
    </row>
    <row r="2788" spans="1:9" ht="24" customHeight="1">
      <c r="A2788" s="93">
        <v>1</v>
      </c>
      <c r="B2788" s="94" t="s">
        <v>1591</v>
      </c>
      <c r="C2788" s="95"/>
      <c r="D2788" s="113">
        <v>4</v>
      </c>
      <c r="E2788" s="97">
        <v>185000</v>
      </c>
      <c r="F2788" s="94"/>
      <c r="G2788" s="95"/>
      <c r="H2788" s="97">
        <v>740000</v>
      </c>
      <c r="I2788" s="98" t="s">
        <v>835</v>
      </c>
    </row>
    <row r="2789" spans="1:9" ht="24" customHeight="1">
      <c r="A2789" s="68">
        <v>2</v>
      </c>
      <c r="B2789" s="69" t="s">
        <v>1592</v>
      </c>
      <c r="C2789" s="86"/>
      <c r="D2789" s="110">
        <v>4</v>
      </c>
      <c r="E2789" s="71">
        <v>35000</v>
      </c>
      <c r="F2789" s="69"/>
      <c r="G2789" s="86"/>
      <c r="H2789" s="71">
        <v>140000</v>
      </c>
      <c r="I2789" s="90" t="s">
        <v>835</v>
      </c>
    </row>
    <row r="2790" spans="1:9" ht="24" customHeight="1">
      <c r="A2790" s="93">
        <v>3</v>
      </c>
      <c r="B2790" s="94" t="s">
        <v>1593</v>
      </c>
      <c r="C2790" s="95"/>
      <c r="D2790" s="113">
        <v>4</v>
      </c>
      <c r="E2790" s="97">
        <v>25000</v>
      </c>
      <c r="F2790" s="94"/>
      <c r="G2790" s="95"/>
      <c r="H2790" s="97">
        <v>100000</v>
      </c>
      <c r="I2790" s="98" t="s">
        <v>835</v>
      </c>
    </row>
    <row r="2791" spans="1:9" ht="24" customHeight="1">
      <c r="A2791" s="68">
        <v>4</v>
      </c>
      <c r="B2791" s="69" t="s">
        <v>1594</v>
      </c>
      <c r="C2791" s="86"/>
      <c r="D2791" s="110">
        <v>4</v>
      </c>
      <c r="E2791" s="71">
        <v>18000</v>
      </c>
      <c r="F2791" s="69"/>
      <c r="G2791" s="86"/>
      <c r="H2791" s="71">
        <v>72000</v>
      </c>
      <c r="I2791" s="90" t="s">
        <v>835</v>
      </c>
    </row>
    <row r="2792" spans="1:9" ht="24" customHeight="1">
      <c r="A2792" s="93">
        <v>5</v>
      </c>
      <c r="B2792" s="94" t="s">
        <v>1595</v>
      </c>
      <c r="C2792" s="95"/>
      <c r="D2792" s="113">
        <v>2</v>
      </c>
      <c r="E2792" s="97">
        <v>15000</v>
      </c>
      <c r="F2792" s="94"/>
      <c r="G2792" s="95"/>
      <c r="H2792" s="97">
        <v>30000</v>
      </c>
      <c r="I2792" s="98" t="s">
        <v>835</v>
      </c>
    </row>
    <row r="2793" spans="1:9">
      <c r="A2793" s="365" t="s">
        <v>714</v>
      </c>
      <c r="B2793" s="341"/>
      <c r="C2793" s="341"/>
      <c r="D2793" s="341"/>
      <c r="E2793" s="341"/>
      <c r="F2793" s="341"/>
      <c r="G2793" s="341"/>
      <c r="H2793" s="74">
        <v>1082000</v>
      </c>
      <c r="I2793" s="75"/>
    </row>
    <row r="2794" spans="1:9">
      <c r="A2794" s="373" t="s">
        <v>715</v>
      </c>
      <c r="B2794" s="341"/>
      <c r="C2794" s="341"/>
      <c r="D2794" s="341"/>
      <c r="E2794" s="341"/>
      <c r="F2794" s="341"/>
      <c r="G2794" s="341"/>
      <c r="H2794" s="341"/>
      <c r="I2794" s="341"/>
    </row>
    <row r="2795" spans="1:9" ht="22.05" customHeight="1">
      <c r="A2795" s="100"/>
      <c r="B2795" s="366" t="s">
        <v>1246</v>
      </c>
      <c r="C2795" s="341"/>
      <c r="D2795" s="341"/>
      <c r="E2795" s="367" t="s">
        <v>1596</v>
      </c>
      <c r="F2795" s="341"/>
      <c r="G2795" s="341"/>
      <c r="H2795" s="341"/>
      <c r="I2795" s="341"/>
    </row>
    <row r="2796" spans="1:9" ht="22.05" customHeight="1">
      <c r="A2796" s="100"/>
      <c r="B2796" s="366" t="s">
        <v>1248</v>
      </c>
      <c r="C2796" s="341"/>
      <c r="D2796" s="341"/>
      <c r="E2796" s="367" t="s">
        <v>719</v>
      </c>
      <c r="F2796" s="341"/>
      <c r="G2796" s="341"/>
      <c r="H2796" s="341"/>
      <c r="I2796" s="341"/>
    </row>
    <row r="2797" spans="1:9" ht="22.05" customHeight="1">
      <c r="A2797" s="100"/>
      <c r="B2797" s="366" t="s">
        <v>185</v>
      </c>
      <c r="C2797" s="341"/>
      <c r="D2797" s="341"/>
      <c r="E2797" s="367" t="s">
        <v>1571</v>
      </c>
      <c r="F2797" s="341"/>
      <c r="G2797" s="341"/>
      <c r="H2797" s="341"/>
      <c r="I2797" s="341"/>
    </row>
    <row r="2798" spans="1:9" ht="22.05" customHeight="1">
      <c r="A2798" s="100"/>
      <c r="B2798" s="366" t="s">
        <v>1250</v>
      </c>
      <c r="C2798" s="341"/>
      <c r="D2798" s="341"/>
      <c r="E2798" s="367" t="s">
        <v>1597</v>
      </c>
      <c r="F2798" s="341"/>
      <c r="G2798" s="341"/>
      <c r="H2798" s="341"/>
      <c r="I2798" s="341"/>
    </row>
    <row r="2799" spans="1:9" ht="22.05" customHeight="1">
      <c r="A2799" s="100"/>
      <c r="B2799" s="366" t="s">
        <v>1252</v>
      </c>
      <c r="C2799" s="341"/>
      <c r="D2799" s="341"/>
      <c r="E2799" s="367" t="s">
        <v>1072</v>
      </c>
      <c r="F2799" s="341"/>
      <c r="G2799" s="341"/>
      <c r="H2799" s="341"/>
      <c r="I2799" s="341"/>
    </row>
    <row r="2800" spans="1:9" ht="22.05" customHeight="1">
      <c r="A2800" s="100"/>
      <c r="B2800" s="366" t="s">
        <v>935</v>
      </c>
      <c r="C2800" s="341"/>
      <c r="D2800" s="341"/>
      <c r="E2800" s="367" t="s">
        <v>1573</v>
      </c>
      <c r="F2800" s="341"/>
      <c r="G2800" s="341"/>
      <c r="H2800" s="341"/>
      <c r="I2800" s="341"/>
    </row>
    <row r="2801" spans="1:9">
      <c r="A2801" s="365" t="s">
        <v>728</v>
      </c>
      <c r="B2801" s="341"/>
      <c r="C2801" s="341"/>
      <c r="D2801" s="341"/>
      <c r="E2801" s="341"/>
      <c r="F2801" s="341"/>
      <c r="G2801" s="341"/>
      <c r="H2801" s="74">
        <v>95000</v>
      </c>
      <c r="I2801" s="75"/>
    </row>
    <row r="2802" spans="1:9">
      <c r="A2802" s="368" t="s">
        <v>729</v>
      </c>
      <c r="B2802" s="341"/>
      <c r="C2802" s="341"/>
      <c r="D2802" s="341"/>
      <c r="E2802" s="341"/>
      <c r="F2802" s="341"/>
      <c r="G2802" s="341"/>
      <c r="H2802" s="341"/>
      <c r="I2802" s="341"/>
    </row>
    <row r="2803" spans="1:9" ht="19.95" customHeight="1">
      <c r="A2803" s="364" t="s">
        <v>730</v>
      </c>
      <c r="B2803" s="341"/>
      <c r="C2803" s="341"/>
      <c r="D2803" s="341"/>
      <c r="E2803" s="341"/>
      <c r="F2803" s="341"/>
      <c r="G2803" s="117" t="s">
        <v>731</v>
      </c>
      <c r="H2803" s="102">
        <v>125203.5</v>
      </c>
      <c r="I2803" s="103"/>
    </row>
    <row r="2804" spans="1:9" ht="19.95" customHeight="1">
      <c r="A2804" s="364" t="s">
        <v>1574</v>
      </c>
      <c r="B2804" s="341"/>
      <c r="C2804" s="341"/>
      <c r="D2804" s="341"/>
      <c r="E2804" s="341"/>
      <c r="F2804" s="341"/>
      <c r="G2804" s="117" t="s">
        <v>733</v>
      </c>
      <c r="H2804" s="102">
        <v>83469</v>
      </c>
      <c r="I2804" s="103"/>
    </row>
    <row r="2805" spans="1:9">
      <c r="A2805" s="365" t="s">
        <v>734</v>
      </c>
      <c r="B2805" s="341"/>
      <c r="C2805" s="341"/>
      <c r="D2805" s="341"/>
      <c r="E2805" s="341"/>
      <c r="F2805" s="341"/>
      <c r="G2805" s="341"/>
      <c r="H2805" s="74">
        <v>208672.5</v>
      </c>
      <c r="I2805" s="75"/>
    </row>
    <row r="2806" spans="1:9">
      <c r="A2806" s="15"/>
      <c r="B2806" s="15"/>
      <c r="C2806" s="15"/>
      <c r="D2806" s="15"/>
      <c r="E2806" s="15"/>
      <c r="F2806" s="59"/>
      <c r="G2806" s="15"/>
      <c r="H2806" s="15"/>
      <c r="I2806" s="59"/>
    </row>
    <row r="2807" spans="1:9">
      <c r="A2807" s="359" t="s">
        <v>181</v>
      </c>
      <c r="B2807" s="341"/>
      <c r="C2807" s="341"/>
      <c r="D2807" s="341"/>
      <c r="E2807" s="341"/>
      <c r="F2807" s="341"/>
      <c r="G2807" s="341"/>
      <c r="H2807" s="104">
        <v>2766450</v>
      </c>
      <c r="I2807" s="105"/>
    </row>
    <row r="2808" spans="1:9">
      <c r="A2808" s="359" t="s">
        <v>182</v>
      </c>
      <c r="B2808" s="341"/>
      <c r="C2808" s="341"/>
      <c r="D2808" s="341"/>
      <c r="E2808" s="341"/>
      <c r="F2808" s="341"/>
      <c r="G2808" s="341"/>
      <c r="H2808" s="104">
        <v>230000</v>
      </c>
      <c r="I2808" s="105"/>
    </row>
    <row r="2809" spans="1:9">
      <c r="A2809" s="359" t="s">
        <v>714</v>
      </c>
      <c r="B2809" s="341"/>
      <c r="C2809" s="341"/>
      <c r="D2809" s="341"/>
      <c r="E2809" s="341"/>
      <c r="F2809" s="341"/>
      <c r="G2809" s="341"/>
      <c r="H2809" s="104">
        <v>1082000</v>
      </c>
      <c r="I2809" s="105"/>
    </row>
    <row r="2810" spans="1:9">
      <c r="A2810" s="359" t="s">
        <v>728</v>
      </c>
      <c r="B2810" s="341"/>
      <c r="C2810" s="341"/>
      <c r="D2810" s="341"/>
      <c r="E2810" s="341"/>
      <c r="F2810" s="341"/>
      <c r="G2810" s="341"/>
      <c r="H2810" s="104">
        <v>95000</v>
      </c>
      <c r="I2810" s="105"/>
    </row>
    <row r="2811" spans="1:9">
      <c r="A2811" s="359" t="s">
        <v>734</v>
      </c>
      <c r="B2811" s="341"/>
      <c r="C2811" s="341"/>
      <c r="D2811" s="341"/>
      <c r="E2811" s="341"/>
      <c r="F2811" s="341"/>
      <c r="G2811" s="341"/>
      <c r="H2811" s="104">
        <v>208672.5</v>
      </c>
      <c r="I2811" s="105"/>
    </row>
    <row r="2812" spans="1:9" ht="38.4">
      <c r="A2812" s="360" t="s">
        <v>1575</v>
      </c>
      <c r="B2812" s="341"/>
      <c r="C2812" s="341"/>
      <c r="D2812" s="341"/>
      <c r="E2812" s="341"/>
      <c r="F2812" s="341"/>
      <c r="G2812" s="341"/>
      <c r="H2812" s="106">
        <v>-1292617.5</v>
      </c>
      <c r="I2812" s="98" t="s">
        <v>1576</v>
      </c>
    </row>
    <row r="2813" spans="1:9" ht="22.05" customHeight="1">
      <c r="A2813" s="361" t="s">
        <v>737</v>
      </c>
      <c r="B2813" s="341"/>
      <c r="C2813" s="341"/>
      <c r="D2813" s="341"/>
      <c r="E2813" s="341"/>
      <c r="F2813" s="341"/>
      <c r="G2813" s="341"/>
      <c r="H2813" s="107">
        <v>3089505</v>
      </c>
      <c r="I2813" s="108" t="s">
        <v>56</v>
      </c>
    </row>
    <row r="2814" spans="1:9" ht="21.75" customHeight="1">
      <c r="A2814" s="369" t="s">
        <v>2171</v>
      </c>
      <c r="B2814" s="370"/>
      <c r="C2814" s="370"/>
      <c r="D2814" s="370"/>
      <c r="E2814" s="370"/>
      <c r="F2814" s="370"/>
      <c r="G2814" s="371"/>
      <c r="H2814" s="107">
        <v>4217174</v>
      </c>
      <c r="I2814" s="108"/>
    </row>
    <row r="2815" spans="1:9">
      <c r="A2815" s="15"/>
      <c r="B2815" s="15"/>
      <c r="C2815" s="15"/>
      <c r="D2815" s="15"/>
      <c r="E2815" s="15"/>
      <c r="F2815" s="59"/>
      <c r="G2815" s="15"/>
      <c r="H2815" s="15"/>
      <c r="I2815" s="59"/>
    </row>
    <row r="2816" spans="1:9">
      <c r="A2816" s="362" t="s">
        <v>738</v>
      </c>
      <c r="B2816" s="341"/>
      <c r="C2816" s="341"/>
      <c r="D2816" s="341"/>
      <c r="E2816" s="341"/>
      <c r="F2816" s="341"/>
      <c r="G2816" s="341"/>
      <c r="H2816" s="341"/>
      <c r="I2816" s="341"/>
    </row>
    <row r="2817" spans="1:9" ht="120" customHeight="1">
      <c r="A2817" s="363" t="s">
        <v>1598</v>
      </c>
      <c r="B2817" s="341"/>
      <c r="C2817" s="341"/>
      <c r="D2817" s="341"/>
      <c r="E2817" s="341"/>
      <c r="F2817" s="341"/>
      <c r="G2817" s="341"/>
      <c r="H2817" s="341"/>
      <c r="I2817" s="341"/>
    </row>
    <row r="2818" spans="1:9">
      <c r="A2818" s="341"/>
      <c r="B2818" s="341"/>
      <c r="C2818" s="341"/>
      <c r="D2818" s="341"/>
      <c r="E2818" s="341"/>
      <c r="F2818" s="341"/>
      <c r="G2818" s="341"/>
      <c r="H2818" s="341"/>
      <c r="I2818" s="341"/>
    </row>
    <row r="2819" spans="1:9">
      <c r="A2819" s="341"/>
      <c r="B2819" s="341"/>
      <c r="C2819" s="341"/>
      <c r="D2819" s="341"/>
      <c r="E2819" s="341"/>
      <c r="F2819" s="341"/>
      <c r="G2819" s="341"/>
      <c r="H2819" s="341"/>
      <c r="I2819" s="341"/>
    </row>
    <row r="2820" spans="1:9">
      <c r="A2820" s="341"/>
      <c r="B2820" s="341"/>
      <c r="C2820" s="341"/>
      <c r="D2820" s="341"/>
      <c r="E2820" s="341"/>
      <c r="F2820" s="341"/>
      <c r="G2820" s="341"/>
      <c r="H2820" s="341"/>
      <c r="I2820" s="341"/>
    </row>
    <row r="2821" spans="1:9">
      <c r="A2821" s="341"/>
      <c r="B2821" s="341"/>
      <c r="C2821" s="341"/>
      <c r="D2821" s="341"/>
      <c r="E2821" s="341"/>
      <c r="F2821" s="341"/>
      <c r="G2821" s="341"/>
      <c r="H2821" s="341"/>
      <c r="I2821" s="341"/>
    </row>
    <row r="2822" spans="1:9">
      <c r="A2822" s="341"/>
      <c r="B2822" s="341"/>
      <c r="C2822" s="341"/>
      <c r="D2822" s="341"/>
      <c r="E2822" s="341"/>
      <c r="F2822" s="341"/>
      <c r="G2822" s="341"/>
      <c r="H2822" s="341"/>
      <c r="I2822" s="341"/>
    </row>
    <row r="2823" spans="1:9">
      <c r="A2823" s="15"/>
      <c r="B2823" s="15"/>
      <c r="C2823" s="15"/>
      <c r="D2823" s="15"/>
      <c r="E2823" s="15"/>
      <c r="F2823" s="59"/>
      <c r="G2823" s="15"/>
      <c r="H2823" s="15"/>
      <c r="I2823" s="59"/>
    </row>
    <row r="2824" spans="1:9" ht="28.05" customHeight="1">
      <c r="A2824" s="357" t="s">
        <v>1578</v>
      </c>
      <c r="B2824" s="341"/>
      <c r="C2824" s="341"/>
      <c r="D2824" s="341"/>
      <c r="E2824" s="341"/>
      <c r="F2824" s="341"/>
      <c r="G2824" s="341"/>
      <c r="H2824" s="341"/>
      <c r="I2824" s="341"/>
    </row>
    <row r="2828" spans="1:9" ht="22.05" customHeight="1">
      <c r="A2828" s="379" t="s">
        <v>667</v>
      </c>
      <c r="B2828" s="341"/>
      <c r="C2828" s="341"/>
      <c r="D2828" s="341"/>
      <c r="E2828" s="341"/>
      <c r="F2828" s="341"/>
      <c r="G2828" s="341"/>
      <c r="H2828" s="341"/>
      <c r="I2828" s="341"/>
    </row>
    <row r="2829" spans="1:9">
      <c r="A2829" s="377" t="s">
        <v>668</v>
      </c>
      <c r="B2829" s="341"/>
      <c r="C2829" s="378" t="s">
        <v>669</v>
      </c>
      <c r="D2829" s="341"/>
      <c r="E2829" s="341"/>
      <c r="F2829" s="341"/>
      <c r="G2829" s="341"/>
      <c r="H2829" s="341"/>
      <c r="I2829" s="341"/>
    </row>
    <row r="2830" spans="1:9">
      <c r="A2830" s="58" t="s">
        <v>670</v>
      </c>
      <c r="B2830" s="374" t="s">
        <v>1599</v>
      </c>
      <c r="C2830" s="341"/>
      <c r="D2830" s="58" t="s">
        <v>672</v>
      </c>
      <c r="E2830" s="374" t="s">
        <v>1600</v>
      </c>
      <c r="F2830" s="341"/>
      <c r="G2830" s="341"/>
      <c r="H2830" s="341"/>
      <c r="I2830" s="341"/>
    </row>
    <row r="2831" spans="1:9">
      <c r="A2831" s="58" t="s">
        <v>674</v>
      </c>
      <c r="B2831" s="374" t="s">
        <v>56</v>
      </c>
      <c r="C2831" s="341"/>
      <c r="D2831" s="58" t="s">
        <v>675</v>
      </c>
      <c r="E2831" s="374" t="s">
        <v>676</v>
      </c>
      <c r="F2831" s="341"/>
      <c r="G2831" s="341"/>
      <c r="H2831" s="341"/>
      <c r="I2831" s="341"/>
    </row>
    <row r="2832" spans="1:9">
      <c r="A2832" s="58" t="s">
        <v>677</v>
      </c>
      <c r="B2832" s="374" t="s">
        <v>678</v>
      </c>
      <c r="C2832" s="341"/>
      <c r="D2832" s="58" t="s">
        <v>679</v>
      </c>
      <c r="E2832" s="374" t="s">
        <v>1555</v>
      </c>
      <c r="F2832" s="341"/>
      <c r="G2832" s="341"/>
      <c r="H2832" s="341"/>
      <c r="I2832" s="341"/>
    </row>
    <row r="2833" spans="1:9">
      <c r="A2833" s="15"/>
      <c r="B2833" s="15"/>
      <c r="C2833" s="15"/>
      <c r="D2833" s="15"/>
      <c r="E2833" s="15"/>
      <c r="F2833" s="59"/>
      <c r="G2833" s="15"/>
      <c r="H2833" s="15"/>
      <c r="I2833" s="59"/>
    </row>
    <row r="2834" spans="1:9" ht="13.95" customHeight="1">
      <c r="A2834" s="60" t="s">
        <v>681</v>
      </c>
      <c r="B2834" s="60" t="s">
        <v>114</v>
      </c>
      <c r="C2834" s="60" t="s">
        <v>56</v>
      </c>
      <c r="D2834" s="60" t="s">
        <v>682</v>
      </c>
      <c r="E2834" s="60" t="s">
        <v>683</v>
      </c>
      <c r="F2834" s="61" t="s">
        <v>817</v>
      </c>
      <c r="G2834" s="60" t="s">
        <v>818</v>
      </c>
      <c r="H2834" s="60" t="s">
        <v>686</v>
      </c>
      <c r="I2834" s="61" t="s">
        <v>687</v>
      </c>
    </row>
    <row r="2835" spans="1:9">
      <c r="A2835" s="358" t="s">
        <v>688</v>
      </c>
      <c r="B2835" s="341"/>
      <c r="C2835" s="341"/>
      <c r="D2835" s="341"/>
      <c r="E2835" s="341"/>
      <c r="F2835" s="341"/>
      <c r="G2835" s="341"/>
      <c r="H2835" s="341"/>
      <c r="I2835" s="341"/>
    </row>
    <row r="2836" spans="1:9" ht="36" customHeight="1">
      <c r="A2836" s="62">
        <v>1</v>
      </c>
      <c r="B2836" s="63" t="s">
        <v>1601</v>
      </c>
      <c r="C2836" s="62" t="s">
        <v>177</v>
      </c>
      <c r="D2836" s="109">
        <v>1</v>
      </c>
      <c r="E2836" s="65">
        <v>580000</v>
      </c>
      <c r="F2836" s="66">
        <v>0</v>
      </c>
      <c r="G2836" s="109">
        <v>1</v>
      </c>
      <c r="H2836" s="65">
        <v>580000</v>
      </c>
      <c r="I2836" s="63"/>
    </row>
    <row r="2837" spans="1:9" ht="36" customHeight="1">
      <c r="A2837" s="68">
        <v>2</v>
      </c>
      <c r="B2837" s="69" t="s">
        <v>1602</v>
      </c>
      <c r="C2837" s="68" t="s">
        <v>14</v>
      </c>
      <c r="D2837" s="110">
        <v>0.4</v>
      </c>
      <c r="E2837" s="71">
        <v>28500</v>
      </c>
      <c r="F2837" s="72">
        <v>0.05</v>
      </c>
      <c r="G2837" s="110">
        <v>0.42</v>
      </c>
      <c r="H2837" s="71">
        <v>11970</v>
      </c>
      <c r="I2837" s="69"/>
    </row>
    <row r="2838" spans="1:9" ht="36" customHeight="1">
      <c r="A2838" s="62">
        <v>3</v>
      </c>
      <c r="B2838" s="63" t="s">
        <v>1603</v>
      </c>
      <c r="C2838" s="62" t="s">
        <v>56</v>
      </c>
      <c r="D2838" s="109">
        <v>1</v>
      </c>
      <c r="E2838" s="65">
        <v>18500</v>
      </c>
      <c r="F2838" s="66">
        <v>0.05</v>
      </c>
      <c r="G2838" s="109">
        <v>1.05</v>
      </c>
      <c r="H2838" s="65">
        <v>19425</v>
      </c>
      <c r="I2838" s="63"/>
    </row>
    <row r="2839" spans="1:9" ht="36" customHeight="1">
      <c r="A2839" s="68">
        <v>4</v>
      </c>
      <c r="B2839" s="69" t="s">
        <v>1604</v>
      </c>
      <c r="C2839" s="68" t="s">
        <v>56</v>
      </c>
      <c r="D2839" s="110">
        <v>2</v>
      </c>
      <c r="E2839" s="71">
        <v>12500</v>
      </c>
      <c r="F2839" s="72">
        <v>0.05</v>
      </c>
      <c r="G2839" s="110">
        <v>2.1</v>
      </c>
      <c r="H2839" s="71">
        <v>26250</v>
      </c>
      <c r="I2839" s="69"/>
    </row>
    <row r="2840" spans="1:9" ht="36" customHeight="1">
      <c r="A2840" s="62">
        <v>5</v>
      </c>
      <c r="B2840" s="63" t="s">
        <v>1605</v>
      </c>
      <c r="C2840" s="62" t="s">
        <v>186</v>
      </c>
      <c r="D2840" s="109">
        <v>1</v>
      </c>
      <c r="E2840" s="65">
        <v>15000</v>
      </c>
      <c r="F2840" s="66">
        <v>0</v>
      </c>
      <c r="G2840" s="109">
        <v>1</v>
      </c>
      <c r="H2840" s="65">
        <v>15000</v>
      </c>
      <c r="I2840" s="63"/>
    </row>
    <row r="2841" spans="1:9">
      <c r="A2841" s="365" t="s">
        <v>181</v>
      </c>
      <c r="B2841" s="341"/>
      <c r="C2841" s="341"/>
      <c r="D2841" s="341"/>
      <c r="E2841" s="341"/>
      <c r="F2841" s="341"/>
      <c r="G2841" s="341"/>
      <c r="H2841" s="74">
        <v>652645</v>
      </c>
      <c r="I2841" s="75"/>
    </row>
    <row r="2842" spans="1:9">
      <c r="A2842" s="376" t="s">
        <v>694</v>
      </c>
      <c r="B2842" s="341"/>
      <c r="C2842" s="341"/>
      <c r="D2842" s="341"/>
      <c r="E2842" s="341"/>
      <c r="F2842" s="341"/>
      <c r="G2842" s="341"/>
      <c r="H2842" s="341"/>
      <c r="I2842" s="341"/>
    </row>
    <row r="2843" spans="1:9">
      <c r="A2843" s="76" t="s">
        <v>681</v>
      </c>
      <c r="B2843" s="76" t="s">
        <v>695</v>
      </c>
      <c r="C2843" s="76" t="s">
        <v>696</v>
      </c>
      <c r="D2843" s="76" t="s">
        <v>826</v>
      </c>
      <c r="E2843" s="76" t="s">
        <v>827</v>
      </c>
      <c r="F2843" s="77" t="s">
        <v>828</v>
      </c>
      <c r="G2843" s="76" t="s">
        <v>700</v>
      </c>
      <c r="H2843" s="76" t="s">
        <v>686</v>
      </c>
      <c r="I2843" s="77" t="s">
        <v>829</v>
      </c>
    </row>
    <row r="2844" spans="1:9" ht="28.05" customHeight="1">
      <c r="A2844" s="78">
        <v>1</v>
      </c>
      <c r="B2844" s="79" t="s">
        <v>1606</v>
      </c>
      <c r="C2844" s="80"/>
      <c r="D2844" s="81" t="s">
        <v>855</v>
      </c>
      <c r="E2844" s="82">
        <v>220000</v>
      </c>
      <c r="F2844" s="83">
        <v>27500</v>
      </c>
      <c r="G2844" s="116">
        <v>1.333</v>
      </c>
      <c r="H2844" s="82">
        <v>36657.5</v>
      </c>
      <c r="I2844" s="85" t="s">
        <v>1563</v>
      </c>
    </row>
    <row r="2845" spans="1:9" ht="28.05" customHeight="1">
      <c r="A2845" s="68">
        <v>2</v>
      </c>
      <c r="B2845" s="69" t="s">
        <v>1589</v>
      </c>
      <c r="C2845" s="86"/>
      <c r="D2845" s="87" t="s">
        <v>855</v>
      </c>
      <c r="E2845" s="71">
        <v>120000</v>
      </c>
      <c r="F2845" s="88">
        <v>15000</v>
      </c>
      <c r="G2845" s="110">
        <v>1.333</v>
      </c>
      <c r="H2845" s="71">
        <v>19995</v>
      </c>
      <c r="I2845" s="90" t="s">
        <v>1563</v>
      </c>
    </row>
    <row r="2846" spans="1:9" ht="28.05" customHeight="1">
      <c r="A2846" s="78">
        <v>3</v>
      </c>
      <c r="B2846" s="79" t="s">
        <v>1607</v>
      </c>
      <c r="C2846" s="80"/>
      <c r="D2846" s="81" t="s">
        <v>972</v>
      </c>
      <c r="E2846" s="82">
        <v>400000</v>
      </c>
      <c r="F2846" s="83">
        <v>50000</v>
      </c>
      <c r="G2846" s="116">
        <v>0.4</v>
      </c>
      <c r="H2846" s="82">
        <v>20000</v>
      </c>
      <c r="I2846" s="85" t="s">
        <v>1563</v>
      </c>
    </row>
    <row r="2847" spans="1:9">
      <c r="A2847" s="365" t="s">
        <v>182</v>
      </c>
      <c r="B2847" s="341"/>
      <c r="C2847" s="341"/>
      <c r="D2847" s="341"/>
      <c r="E2847" s="341"/>
      <c r="F2847" s="341"/>
      <c r="G2847" s="341"/>
      <c r="H2847" s="74">
        <v>76652.5</v>
      </c>
      <c r="I2847" s="75"/>
    </row>
    <row r="2848" spans="1:9">
      <c r="A2848" s="372" t="s">
        <v>707</v>
      </c>
      <c r="B2848" s="341"/>
      <c r="C2848" s="341"/>
      <c r="D2848" s="341"/>
      <c r="E2848" s="341"/>
      <c r="F2848" s="341"/>
      <c r="G2848" s="341"/>
      <c r="H2848" s="341"/>
      <c r="I2848" s="341"/>
    </row>
    <row r="2849" spans="1:9">
      <c r="A2849" s="91" t="s">
        <v>681</v>
      </c>
      <c r="B2849" s="91" t="s">
        <v>183</v>
      </c>
      <c r="C2849" s="91" t="s">
        <v>696</v>
      </c>
      <c r="D2849" s="91" t="s">
        <v>700</v>
      </c>
      <c r="E2849" s="91" t="s">
        <v>709</v>
      </c>
      <c r="F2849" s="92" t="s">
        <v>696</v>
      </c>
      <c r="G2849" s="91" t="s">
        <v>696</v>
      </c>
      <c r="H2849" s="91" t="s">
        <v>686</v>
      </c>
      <c r="I2849" s="92" t="s">
        <v>829</v>
      </c>
    </row>
    <row r="2850" spans="1:9" ht="24" customHeight="1">
      <c r="A2850" s="93">
        <v>1</v>
      </c>
      <c r="B2850" s="94" t="s">
        <v>1608</v>
      </c>
      <c r="C2850" s="95"/>
      <c r="D2850" s="113">
        <v>1.333</v>
      </c>
      <c r="E2850" s="97">
        <v>185000</v>
      </c>
      <c r="F2850" s="94"/>
      <c r="G2850" s="95"/>
      <c r="H2850" s="97">
        <v>246605</v>
      </c>
      <c r="I2850" s="98" t="s">
        <v>835</v>
      </c>
    </row>
    <row r="2851" spans="1:9" ht="24" customHeight="1">
      <c r="A2851" s="68">
        <v>2</v>
      </c>
      <c r="B2851" s="69" t="s">
        <v>1609</v>
      </c>
      <c r="C2851" s="86"/>
      <c r="D2851" s="110">
        <v>1.333</v>
      </c>
      <c r="E2851" s="71">
        <v>35000</v>
      </c>
      <c r="F2851" s="69"/>
      <c r="G2851" s="86"/>
      <c r="H2851" s="71">
        <v>46655</v>
      </c>
      <c r="I2851" s="90" t="s">
        <v>835</v>
      </c>
    </row>
    <row r="2852" spans="1:9" ht="24" customHeight="1">
      <c r="A2852" s="93">
        <v>3</v>
      </c>
      <c r="B2852" s="94" t="s">
        <v>1610</v>
      </c>
      <c r="C2852" s="95"/>
      <c r="D2852" s="113">
        <v>1.333</v>
      </c>
      <c r="E2852" s="97">
        <v>25000</v>
      </c>
      <c r="F2852" s="94"/>
      <c r="G2852" s="95"/>
      <c r="H2852" s="97">
        <v>33325</v>
      </c>
      <c r="I2852" s="98" t="s">
        <v>835</v>
      </c>
    </row>
    <row r="2853" spans="1:9" ht="24" customHeight="1">
      <c r="A2853" s="68">
        <v>4</v>
      </c>
      <c r="B2853" s="69" t="s">
        <v>1594</v>
      </c>
      <c r="C2853" s="86"/>
      <c r="D2853" s="110">
        <v>1.333</v>
      </c>
      <c r="E2853" s="71">
        <v>18000</v>
      </c>
      <c r="F2853" s="69"/>
      <c r="G2853" s="86"/>
      <c r="H2853" s="71">
        <v>23994</v>
      </c>
      <c r="I2853" s="90" t="s">
        <v>835</v>
      </c>
    </row>
    <row r="2854" spans="1:9">
      <c r="A2854" s="365" t="s">
        <v>714</v>
      </c>
      <c r="B2854" s="341"/>
      <c r="C2854" s="341"/>
      <c r="D2854" s="341"/>
      <c r="E2854" s="341"/>
      <c r="F2854" s="341"/>
      <c r="G2854" s="341"/>
      <c r="H2854" s="74">
        <v>350579</v>
      </c>
      <c r="I2854" s="75"/>
    </row>
    <row r="2855" spans="1:9">
      <c r="A2855" s="373" t="s">
        <v>715</v>
      </c>
      <c r="B2855" s="341"/>
      <c r="C2855" s="341"/>
      <c r="D2855" s="341"/>
      <c r="E2855" s="341"/>
      <c r="F2855" s="341"/>
      <c r="G2855" s="341"/>
      <c r="H2855" s="341"/>
      <c r="I2855" s="341"/>
    </row>
    <row r="2856" spans="1:9" ht="22.05" customHeight="1">
      <c r="A2856" s="100"/>
      <c r="B2856" s="366" t="s">
        <v>1246</v>
      </c>
      <c r="C2856" s="341"/>
      <c r="D2856" s="341"/>
      <c r="E2856" s="367" t="s">
        <v>1611</v>
      </c>
      <c r="F2856" s="341"/>
      <c r="G2856" s="341"/>
      <c r="H2856" s="341"/>
      <c r="I2856" s="341"/>
    </row>
    <row r="2857" spans="1:9" ht="22.05" customHeight="1">
      <c r="A2857" s="100"/>
      <c r="B2857" s="366" t="s">
        <v>1248</v>
      </c>
      <c r="C2857" s="341"/>
      <c r="D2857" s="341"/>
      <c r="E2857" s="367" t="s">
        <v>719</v>
      </c>
      <c r="F2857" s="341"/>
      <c r="G2857" s="341"/>
      <c r="H2857" s="341"/>
      <c r="I2857" s="341"/>
    </row>
    <row r="2858" spans="1:9" ht="22.05" customHeight="1">
      <c r="A2858" s="100"/>
      <c r="B2858" s="366" t="s">
        <v>185</v>
      </c>
      <c r="C2858" s="341"/>
      <c r="D2858" s="341"/>
      <c r="E2858" s="367" t="s">
        <v>1571</v>
      </c>
      <c r="F2858" s="341"/>
      <c r="G2858" s="341"/>
      <c r="H2858" s="341"/>
      <c r="I2858" s="341"/>
    </row>
    <row r="2859" spans="1:9" ht="22.05" customHeight="1">
      <c r="A2859" s="100"/>
      <c r="B2859" s="366" t="s">
        <v>1250</v>
      </c>
      <c r="C2859" s="341"/>
      <c r="D2859" s="341"/>
      <c r="E2859" s="367" t="s">
        <v>1612</v>
      </c>
      <c r="F2859" s="341"/>
      <c r="G2859" s="341"/>
      <c r="H2859" s="341"/>
      <c r="I2859" s="341"/>
    </row>
    <row r="2860" spans="1:9" ht="22.05" customHeight="1">
      <c r="A2860" s="100"/>
      <c r="B2860" s="366" t="s">
        <v>1252</v>
      </c>
      <c r="C2860" s="341"/>
      <c r="D2860" s="341"/>
      <c r="E2860" s="367" t="s">
        <v>793</v>
      </c>
      <c r="F2860" s="341"/>
      <c r="G2860" s="341"/>
      <c r="H2860" s="341"/>
      <c r="I2860" s="341"/>
    </row>
    <row r="2861" spans="1:9" ht="22.05" customHeight="1">
      <c r="A2861" s="100"/>
      <c r="B2861" s="366" t="s">
        <v>935</v>
      </c>
      <c r="C2861" s="341"/>
      <c r="D2861" s="341"/>
      <c r="E2861" s="367" t="s">
        <v>1573</v>
      </c>
      <c r="F2861" s="341"/>
      <c r="G2861" s="341"/>
      <c r="H2861" s="341"/>
      <c r="I2861" s="341"/>
    </row>
    <row r="2862" spans="1:9">
      <c r="A2862" s="365" t="s">
        <v>728</v>
      </c>
      <c r="B2862" s="341"/>
      <c r="C2862" s="341"/>
      <c r="D2862" s="341"/>
      <c r="E2862" s="341"/>
      <c r="F2862" s="341"/>
      <c r="G2862" s="341"/>
      <c r="H2862" s="74">
        <v>22000</v>
      </c>
      <c r="I2862" s="75"/>
    </row>
    <row r="2863" spans="1:9">
      <c r="A2863" s="368" t="s">
        <v>729</v>
      </c>
      <c r="B2863" s="341"/>
      <c r="C2863" s="341"/>
      <c r="D2863" s="341"/>
      <c r="E2863" s="341"/>
      <c r="F2863" s="341"/>
      <c r="G2863" s="341"/>
      <c r="H2863" s="341"/>
      <c r="I2863" s="341"/>
    </row>
    <row r="2864" spans="1:9" ht="19.95" customHeight="1">
      <c r="A2864" s="364" t="s">
        <v>730</v>
      </c>
      <c r="B2864" s="341"/>
      <c r="C2864" s="341"/>
      <c r="D2864" s="341"/>
      <c r="E2864" s="341"/>
      <c r="F2864" s="341"/>
      <c r="G2864" s="117" t="s">
        <v>731</v>
      </c>
      <c r="H2864" s="102">
        <v>33056.294999999998</v>
      </c>
      <c r="I2864" s="103"/>
    </row>
    <row r="2865" spans="1:9" ht="19.95" customHeight="1">
      <c r="A2865" s="364" t="s">
        <v>1574</v>
      </c>
      <c r="B2865" s="341"/>
      <c r="C2865" s="341"/>
      <c r="D2865" s="341"/>
      <c r="E2865" s="341"/>
      <c r="F2865" s="341"/>
      <c r="G2865" s="117" t="s">
        <v>733</v>
      </c>
      <c r="H2865" s="102">
        <v>22037.53</v>
      </c>
      <c r="I2865" s="103"/>
    </row>
    <row r="2866" spans="1:9">
      <c r="A2866" s="365" t="s">
        <v>734</v>
      </c>
      <c r="B2866" s="341"/>
      <c r="C2866" s="341"/>
      <c r="D2866" s="341"/>
      <c r="E2866" s="341"/>
      <c r="F2866" s="341"/>
      <c r="G2866" s="341"/>
      <c r="H2866" s="74">
        <v>55093.824999999997</v>
      </c>
      <c r="I2866" s="75"/>
    </row>
    <row r="2867" spans="1:9">
      <c r="A2867" s="15"/>
      <c r="B2867" s="15"/>
      <c r="C2867" s="15"/>
      <c r="D2867" s="15"/>
      <c r="E2867" s="15"/>
      <c r="F2867" s="59"/>
      <c r="G2867" s="15"/>
      <c r="H2867" s="15"/>
      <c r="I2867" s="59"/>
    </row>
    <row r="2868" spans="1:9">
      <c r="A2868" s="359" t="s">
        <v>181</v>
      </c>
      <c r="B2868" s="341"/>
      <c r="C2868" s="341"/>
      <c r="D2868" s="341"/>
      <c r="E2868" s="341"/>
      <c r="F2868" s="341"/>
      <c r="G2868" s="341"/>
      <c r="H2868" s="104">
        <v>652645</v>
      </c>
      <c r="I2868" s="105"/>
    </row>
    <row r="2869" spans="1:9">
      <c r="A2869" s="359" t="s">
        <v>182</v>
      </c>
      <c r="B2869" s="341"/>
      <c r="C2869" s="341"/>
      <c r="D2869" s="341"/>
      <c r="E2869" s="341"/>
      <c r="F2869" s="341"/>
      <c r="G2869" s="341"/>
      <c r="H2869" s="104">
        <v>76652.5</v>
      </c>
      <c r="I2869" s="105"/>
    </row>
    <row r="2870" spans="1:9">
      <c r="A2870" s="359" t="s">
        <v>714</v>
      </c>
      <c r="B2870" s="341"/>
      <c r="C2870" s="341"/>
      <c r="D2870" s="341"/>
      <c r="E2870" s="341"/>
      <c r="F2870" s="341"/>
      <c r="G2870" s="341"/>
      <c r="H2870" s="104">
        <v>350579</v>
      </c>
      <c r="I2870" s="105"/>
    </row>
    <row r="2871" spans="1:9">
      <c r="A2871" s="359" t="s">
        <v>728</v>
      </c>
      <c r="B2871" s="341"/>
      <c r="C2871" s="341"/>
      <c r="D2871" s="341"/>
      <c r="E2871" s="341"/>
      <c r="F2871" s="341"/>
      <c r="G2871" s="341"/>
      <c r="H2871" s="104">
        <v>22000</v>
      </c>
      <c r="I2871" s="105"/>
    </row>
    <row r="2872" spans="1:9">
      <c r="A2872" s="359" t="s">
        <v>734</v>
      </c>
      <c r="B2872" s="341"/>
      <c r="C2872" s="341"/>
      <c r="D2872" s="341"/>
      <c r="E2872" s="341"/>
      <c r="F2872" s="341"/>
      <c r="G2872" s="341"/>
      <c r="H2872" s="104">
        <v>55093.824999999997</v>
      </c>
      <c r="I2872" s="105"/>
    </row>
    <row r="2873" spans="1:9" ht="38.4">
      <c r="A2873" s="360" t="s">
        <v>1575</v>
      </c>
      <c r="B2873" s="341"/>
      <c r="C2873" s="341"/>
      <c r="D2873" s="341"/>
      <c r="E2873" s="341"/>
      <c r="F2873" s="341"/>
      <c r="G2873" s="341"/>
      <c r="H2873" s="106">
        <v>-179542.32500000001</v>
      </c>
      <c r="I2873" s="98" t="s">
        <v>1576</v>
      </c>
    </row>
    <row r="2874" spans="1:9" ht="22.05" customHeight="1">
      <c r="A2874" s="361" t="s">
        <v>737</v>
      </c>
      <c r="B2874" s="341"/>
      <c r="C2874" s="341"/>
      <c r="D2874" s="341"/>
      <c r="E2874" s="341"/>
      <c r="F2874" s="341"/>
      <c r="G2874" s="341"/>
      <c r="H2874" s="107">
        <v>977428</v>
      </c>
      <c r="I2874" s="108" t="s">
        <v>56</v>
      </c>
    </row>
    <row r="2875" spans="1:9" ht="21.75" customHeight="1">
      <c r="A2875" s="369" t="s">
        <v>2171</v>
      </c>
      <c r="B2875" s="370"/>
      <c r="C2875" s="370"/>
      <c r="D2875" s="370"/>
      <c r="E2875" s="370"/>
      <c r="F2875" s="370"/>
      <c r="G2875" s="371"/>
      <c r="H2875" s="107">
        <v>1334189</v>
      </c>
      <c r="I2875" s="108"/>
    </row>
    <row r="2876" spans="1:9">
      <c r="A2876" s="15"/>
      <c r="B2876" s="15"/>
      <c r="C2876" s="15"/>
      <c r="D2876" s="15"/>
      <c r="E2876" s="15"/>
      <c r="F2876" s="59"/>
      <c r="G2876" s="15"/>
      <c r="H2876" s="15"/>
      <c r="I2876" s="59"/>
    </row>
    <row r="2877" spans="1:9">
      <c r="A2877" s="362" t="s">
        <v>738</v>
      </c>
      <c r="B2877" s="341"/>
      <c r="C2877" s="341"/>
      <c r="D2877" s="341"/>
      <c r="E2877" s="341"/>
      <c r="F2877" s="341"/>
      <c r="G2877" s="341"/>
      <c r="H2877" s="341"/>
      <c r="I2877" s="341"/>
    </row>
    <row r="2878" spans="1:9" ht="120" customHeight="1">
      <c r="A2878" s="363" t="s">
        <v>1613</v>
      </c>
      <c r="B2878" s="341"/>
      <c r="C2878" s="341"/>
      <c r="D2878" s="341"/>
      <c r="E2878" s="341"/>
      <c r="F2878" s="341"/>
      <c r="G2878" s="341"/>
      <c r="H2878" s="341"/>
      <c r="I2878" s="341"/>
    </row>
    <row r="2879" spans="1:9">
      <c r="A2879" s="341"/>
      <c r="B2879" s="341"/>
      <c r="C2879" s="341"/>
      <c r="D2879" s="341"/>
      <c r="E2879" s="341"/>
      <c r="F2879" s="341"/>
      <c r="G2879" s="341"/>
      <c r="H2879" s="341"/>
      <c r="I2879" s="341"/>
    </row>
    <row r="2880" spans="1:9">
      <c r="A2880" s="341"/>
      <c r="B2880" s="341"/>
      <c r="C2880" s="341"/>
      <c r="D2880" s="341"/>
      <c r="E2880" s="341"/>
      <c r="F2880" s="341"/>
      <c r="G2880" s="341"/>
      <c r="H2880" s="341"/>
      <c r="I2880" s="341"/>
    </row>
    <row r="2881" spans="1:9">
      <c r="A2881" s="341"/>
      <c r="B2881" s="341"/>
      <c r="C2881" s="341"/>
      <c r="D2881" s="341"/>
      <c r="E2881" s="341"/>
      <c r="F2881" s="341"/>
      <c r="G2881" s="341"/>
      <c r="H2881" s="341"/>
      <c r="I2881" s="341"/>
    </row>
    <row r="2882" spans="1:9">
      <c r="A2882" s="341"/>
      <c r="B2882" s="341"/>
      <c r="C2882" s="341"/>
      <c r="D2882" s="341"/>
      <c r="E2882" s="341"/>
      <c r="F2882" s="341"/>
      <c r="G2882" s="341"/>
      <c r="H2882" s="341"/>
      <c r="I2882" s="341"/>
    </row>
    <row r="2883" spans="1:9">
      <c r="A2883" s="341"/>
      <c r="B2883" s="341"/>
      <c r="C2883" s="341"/>
      <c r="D2883" s="341"/>
      <c r="E2883" s="341"/>
      <c r="F2883" s="341"/>
      <c r="G2883" s="341"/>
      <c r="H2883" s="341"/>
      <c r="I2883" s="341"/>
    </row>
    <row r="2884" spans="1:9">
      <c r="A2884" s="15"/>
      <c r="B2884" s="15"/>
      <c r="C2884" s="15"/>
      <c r="D2884" s="15"/>
      <c r="E2884" s="15"/>
      <c r="F2884" s="59"/>
      <c r="G2884" s="15"/>
      <c r="H2884" s="15"/>
      <c r="I2884" s="59"/>
    </row>
    <row r="2885" spans="1:9" ht="28.05" customHeight="1">
      <c r="A2885" s="357" t="s">
        <v>1578</v>
      </c>
      <c r="B2885" s="341"/>
      <c r="C2885" s="341"/>
      <c r="D2885" s="341"/>
      <c r="E2885" s="341"/>
      <c r="F2885" s="341"/>
      <c r="G2885" s="341"/>
      <c r="H2885" s="341"/>
      <c r="I2885" s="341"/>
    </row>
    <row r="2888" spans="1:9" ht="22.05" customHeight="1">
      <c r="A2888" s="379" t="s">
        <v>667</v>
      </c>
      <c r="B2888" s="341"/>
      <c r="C2888" s="341"/>
      <c r="D2888" s="341"/>
      <c r="E2888" s="341"/>
      <c r="F2888" s="341"/>
      <c r="G2888" s="341"/>
      <c r="H2888" s="341"/>
      <c r="I2888" s="341"/>
    </row>
    <row r="2889" spans="1:9">
      <c r="A2889" s="377" t="s">
        <v>668</v>
      </c>
      <c r="B2889" s="341"/>
      <c r="C2889" s="378" t="s">
        <v>669</v>
      </c>
      <c r="D2889" s="341"/>
      <c r="E2889" s="341"/>
      <c r="F2889" s="341"/>
      <c r="G2889" s="341"/>
      <c r="H2889" s="341"/>
      <c r="I2889" s="341"/>
    </row>
    <row r="2890" spans="1:9">
      <c r="A2890" s="58" t="s">
        <v>670</v>
      </c>
      <c r="B2890" s="374" t="s">
        <v>1614</v>
      </c>
      <c r="C2890" s="341"/>
      <c r="D2890" s="58" t="s">
        <v>672</v>
      </c>
      <c r="E2890" s="374" t="s">
        <v>1615</v>
      </c>
      <c r="F2890" s="341"/>
      <c r="G2890" s="341"/>
      <c r="H2890" s="341"/>
      <c r="I2890" s="341"/>
    </row>
    <row r="2891" spans="1:9">
      <c r="A2891" s="58" t="s">
        <v>674</v>
      </c>
      <c r="B2891" s="374" t="s">
        <v>56</v>
      </c>
      <c r="C2891" s="341"/>
      <c r="D2891" s="58" t="s">
        <v>675</v>
      </c>
      <c r="E2891" s="374" t="s">
        <v>676</v>
      </c>
      <c r="F2891" s="341"/>
      <c r="G2891" s="341"/>
      <c r="H2891" s="341"/>
      <c r="I2891" s="341"/>
    </row>
    <row r="2892" spans="1:9">
      <c r="A2892" s="58" t="s">
        <v>677</v>
      </c>
      <c r="B2892" s="374" t="s">
        <v>678</v>
      </c>
      <c r="C2892" s="341"/>
      <c r="D2892" s="58" t="s">
        <v>679</v>
      </c>
      <c r="E2892" s="374" t="s">
        <v>1555</v>
      </c>
      <c r="F2892" s="341"/>
      <c r="G2892" s="341"/>
      <c r="H2892" s="341"/>
      <c r="I2892" s="341"/>
    </row>
    <row r="2893" spans="1:9">
      <c r="A2893" s="15"/>
      <c r="B2893" s="15"/>
      <c r="C2893" s="15"/>
      <c r="D2893" s="15"/>
      <c r="E2893" s="15"/>
      <c r="F2893" s="59"/>
      <c r="G2893" s="15"/>
      <c r="H2893" s="15"/>
      <c r="I2893" s="59"/>
    </row>
    <row r="2894" spans="1:9" ht="13.95" customHeight="1">
      <c r="A2894" s="60" t="s">
        <v>681</v>
      </c>
      <c r="B2894" s="60" t="s">
        <v>114</v>
      </c>
      <c r="C2894" s="60" t="s">
        <v>56</v>
      </c>
      <c r="D2894" s="60" t="s">
        <v>682</v>
      </c>
      <c r="E2894" s="60" t="s">
        <v>683</v>
      </c>
      <c r="F2894" s="61" t="s">
        <v>817</v>
      </c>
      <c r="G2894" s="60" t="s">
        <v>818</v>
      </c>
      <c r="H2894" s="60" t="s">
        <v>686</v>
      </c>
      <c r="I2894" s="61" t="s">
        <v>687</v>
      </c>
    </row>
    <row r="2895" spans="1:9">
      <c r="A2895" s="358" t="s">
        <v>688</v>
      </c>
      <c r="B2895" s="341"/>
      <c r="C2895" s="341"/>
      <c r="D2895" s="341"/>
      <c r="E2895" s="341"/>
      <c r="F2895" s="341"/>
      <c r="G2895" s="341"/>
      <c r="H2895" s="341"/>
      <c r="I2895" s="341"/>
    </row>
    <row r="2896" spans="1:9" ht="36" customHeight="1">
      <c r="A2896" s="62">
        <v>1</v>
      </c>
      <c r="B2896" s="63" t="s">
        <v>1616</v>
      </c>
      <c r="C2896" s="62" t="s">
        <v>177</v>
      </c>
      <c r="D2896" s="109">
        <v>1</v>
      </c>
      <c r="E2896" s="65">
        <v>950000</v>
      </c>
      <c r="F2896" s="66">
        <v>0</v>
      </c>
      <c r="G2896" s="109">
        <v>1</v>
      </c>
      <c r="H2896" s="65">
        <v>950000</v>
      </c>
      <c r="I2896" s="63"/>
    </row>
    <row r="2897" spans="1:9" ht="36" customHeight="1">
      <c r="A2897" s="68">
        <v>2</v>
      </c>
      <c r="B2897" s="69" t="s">
        <v>1617</v>
      </c>
      <c r="C2897" s="68" t="s">
        <v>56</v>
      </c>
      <c r="D2897" s="110">
        <v>1</v>
      </c>
      <c r="E2897" s="71">
        <v>245000</v>
      </c>
      <c r="F2897" s="72">
        <v>0.05</v>
      </c>
      <c r="G2897" s="110">
        <v>1.05</v>
      </c>
      <c r="H2897" s="71">
        <v>257250</v>
      </c>
      <c r="I2897" s="69"/>
    </row>
    <row r="2898" spans="1:9" ht="36" customHeight="1">
      <c r="A2898" s="62">
        <v>3</v>
      </c>
      <c r="B2898" s="63" t="s">
        <v>1618</v>
      </c>
      <c r="C2898" s="62" t="s">
        <v>56</v>
      </c>
      <c r="D2898" s="109">
        <v>1</v>
      </c>
      <c r="E2898" s="65">
        <v>95000</v>
      </c>
      <c r="F2898" s="66">
        <v>0.05</v>
      </c>
      <c r="G2898" s="109">
        <v>1.05</v>
      </c>
      <c r="H2898" s="65">
        <v>99750</v>
      </c>
      <c r="I2898" s="63"/>
    </row>
    <row r="2899" spans="1:9" ht="36" customHeight="1">
      <c r="A2899" s="68">
        <v>4</v>
      </c>
      <c r="B2899" s="69" t="s">
        <v>1619</v>
      </c>
      <c r="C2899" s="68" t="s">
        <v>56</v>
      </c>
      <c r="D2899" s="110">
        <v>2</v>
      </c>
      <c r="E2899" s="71">
        <v>22000</v>
      </c>
      <c r="F2899" s="72">
        <v>0.05</v>
      </c>
      <c r="G2899" s="110">
        <v>2.1</v>
      </c>
      <c r="H2899" s="71">
        <v>46200</v>
      </c>
      <c r="I2899" s="69"/>
    </row>
    <row r="2900" spans="1:9" ht="36" customHeight="1">
      <c r="A2900" s="62">
        <v>5</v>
      </c>
      <c r="B2900" s="63" t="s">
        <v>1620</v>
      </c>
      <c r="C2900" s="62" t="s">
        <v>186</v>
      </c>
      <c r="D2900" s="109">
        <v>1</v>
      </c>
      <c r="E2900" s="65">
        <v>28000</v>
      </c>
      <c r="F2900" s="66">
        <v>0.05</v>
      </c>
      <c r="G2900" s="109">
        <v>1.05</v>
      </c>
      <c r="H2900" s="65">
        <v>29400</v>
      </c>
      <c r="I2900" s="63"/>
    </row>
    <row r="2901" spans="1:9" ht="36" customHeight="1">
      <c r="A2901" s="68">
        <v>6</v>
      </c>
      <c r="B2901" s="69" t="s">
        <v>1621</v>
      </c>
      <c r="C2901" s="68" t="s">
        <v>186</v>
      </c>
      <c r="D2901" s="110">
        <v>1</v>
      </c>
      <c r="E2901" s="71">
        <v>22000</v>
      </c>
      <c r="F2901" s="72">
        <v>0</v>
      </c>
      <c r="G2901" s="110">
        <v>1</v>
      </c>
      <c r="H2901" s="71">
        <v>22000</v>
      </c>
      <c r="I2901" s="69"/>
    </row>
    <row r="2902" spans="1:9">
      <c r="A2902" s="365" t="s">
        <v>181</v>
      </c>
      <c r="B2902" s="341"/>
      <c r="C2902" s="341"/>
      <c r="D2902" s="341"/>
      <c r="E2902" s="341"/>
      <c r="F2902" s="341"/>
      <c r="G2902" s="341"/>
      <c r="H2902" s="74">
        <v>1404600</v>
      </c>
      <c r="I2902" s="75"/>
    </row>
    <row r="2903" spans="1:9">
      <c r="A2903" s="376" t="s">
        <v>694</v>
      </c>
      <c r="B2903" s="341"/>
      <c r="C2903" s="341"/>
      <c r="D2903" s="341"/>
      <c r="E2903" s="341"/>
      <c r="F2903" s="341"/>
      <c r="G2903" s="341"/>
      <c r="H2903" s="341"/>
      <c r="I2903" s="341"/>
    </row>
    <row r="2904" spans="1:9">
      <c r="A2904" s="76" t="s">
        <v>681</v>
      </c>
      <c r="B2904" s="76" t="s">
        <v>695</v>
      </c>
      <c r="C2904" s="76" t="s">
        <v>696</v>
      </c>
      <c r="D2904" s="76" t="s">
        <v>826</v>
      </c>
      <c r="E2904" s="76" t="s">
        <v>827</v>
      </c>
      <c r="F2904" s="77" t="s">
        <v>828</v>
      </c>
      <c r="G2904" s="76" t="s">
        <v>700</v>
      </c>
      <c r="H2904" s="76" t="s">
        <v>686</v>
      </c>
      <c r="I2904" s="77" t="s">
        <v>829</v>
      </c>
    </row>
    <row r="2905" spans="1:9" ht="28.05" customHeight="1">
      <c r="A2905" s="78">
        <v>1</v>
      </c>
      <c r="B2905" s="79" t="s">
        <v>1622</v>
      </c>
      <c r="C2905" s="80"/>
      <c r="D2905" s="81" t="s">
        <v>972</v>
      </c>
      <c r="E2905" s="82">
        <v>220000</v>
      </c>
      <c r="F2905" s="83">
        <v>27500</v>
      </c>
      <c r="G2905" s="116">
        <v>2</v>
      </c>
      <c r="H2905" s="82">
        <v>55000</v>
      </c>
      <c r="I2905" s="85" t="s">
        <v>1563</v>
      </c>
    </row>
    <row r="2906" spans="1:9" ht="28.05" customHeight="1">
      <c r="A2906" s="68">
        <v>2</v>
      </c>
      <c r="B2906" s="69" t="s">
        <v>1589</v>
      </c>
      <c r="C2906" s="86"/>
      <c r="D2906" s="87" t="s">
        <v>972</v>
      </c>
      <c r="E2906" s="71">
        <v>120000</v>
      </c>
      <c r="F2906" s="88">
        <v>15000</v>
      </c>
      <c r="G2906" s="110">
        <v>2</v>
      </c>
      <c r="H2906" s="71">
        <v>30000</v>
      </c>
      <c r="I2906" s="90" t="s">
        <v>1563</v>
      </c>
    </row>
    <row r="2907" spans="1:9" ht="28.05" customHeight="1">
      <c r="A2907" s="78">
        <v>3</v>
      </c>
      <c r="B2907" s="79" t="s">
        <v>1623</v>
      </c>
      <c r="C2907" s="80"/>
      <c r="D2907" s="81" t="s">
        <v>947</v>
      </c>
      <c r="E2907" s="82">
        <v>400000</v>
      </c>
      <c r="F2907" s="83">
        <v>50000</v>
      </c>
      <c r="G2907" s="116">
        <v>0.53300000000000003</v>
      </c>
      <c r="H2907" s="82">
        <v>26650</v>
      </c>
      <c r="I2907" s="85" t="s">
        <v>1563</v>
      </c>
    </row>
    <row r="2908" spans="1:9">
      <c r="A2908" s="365" t="s">
        <v>182</v>
      </c>
      <c r="B2908" s="341"/>
      <c r="C2908" s="341"/>
      <c r="D2908" s="341"/>
      <c r="E2908" s="341"/>
      <c r="F2908" s="341"/>
      <c r="G2908" s="341"/>
      <c r="H2908" s="74">
        <v>111650</v>
      </c>
      <c r="I2908" s="75"/>
    </row>
    <row r="2909" spans="1:9">
      <c r="A2909" s="372" t="s">
        <v>707</v>
      </c>
      <c r="B2909" s="341"/>
      <c r="C2909" s="341"/>
      <c r="D2909" s="341"/>
      <c r="E2909" s="341"/>
      <c r="F2909" s="341"/>
      <c r="G2909" s="341"/>
      <c r="H2909" s="341"/>
      <c r="I2909" s="341"/>
    </row>
    <row r="2910" spans="1:9">
      <c r="A2910" s="91" t="s">
        <v>681</v>
      </c>
      <c r="B2910" s="91" t="s">
        <v>183</v>
      </c>
      <c r="C2910" s="91" t="s">
        <v>696</v>
      </c>
      <c r="D2910" s="91" t="s">
        <v>700</v>
      </c>
      <c r="E2910" s="91" t="s">
        <v>709</v>
      </c>
      <c r="F2910" s="92" t="s">
        <v>696</v>
      </c>
      <c r="G2910" s="91" t="s">
        <v>696</v>
      </c>
      <c r="H2910" s="91" t="s">
        <v>686</v>
      </c>
      <c r="I2910" s="92" t="s">
        <v>829</v>
      </c>
    </row>
    <row r="2911" spans="1:9" ht="24" customHeight="1">
      <c r="A2911" s="93">
        <v>1</v>
      </c>
      <c r="B2911" s="94" t="s">
        <v>1608</v>
      </c>
      <c r="C2911" s="95"/>
      <c r="D2911" s="113">
        <v>2</v>
      </c>
      <c r="E2911" s="97">
        <v>185000</v>
      </c>
      <c r="F2911" s="94"/>
      <c r="G2911" s="95"/>
      <c r="H2911" s="97">
        <v>370000</v>
      </c>
      <c r="I2911" s="98" t="s">
        <v>835</v>
      </c>
    </row>
    <row r="2912" spans="1:9" ht="24" customHeight="1">
      <c r="A2912" s="68">
        <v>2</v>
      </c>
      <c r="B2912" s="69" t="s">
        <v>1609</v>
      </c>
      <c r="C2912" s="86"/>
      <c r="D2912" s="110">
        <v>2</v>
      </c>
      <c r="E2912" s="71">
        <v>35000</v>
      </c>
      <c r="F2912" s="69"/>
      <c r="G2912" s="86"/>
      <c r="H2912" s="71">
        <v>70000</v>
      </c>
      <c r="I2912" s="90" t="s">
        <v>835</v>
      </c>
    </row>
    <row r="2913" spans="1:9" ht="24" customHeight="1">
      <c r="A2913" s="93">
        <v>3</v>
      </c>
      <c r="B2913" s="94" t="s">
        <v>1624</v>
      </c>
      <c r="C2913" s="95"/>
      <c r="D2913" s="113">
        <v>2</v>
      </c>
      <c r="E2913" s="97">
        <v>25000</v>
      </c>
      <c r="F2913" s="94"/>
      <c r="G2913" s="95"/>
      <c r="H2913" s="97">
        <v>50000</v>
      </c>
      <c r="I2913" s="98" t="s">
        <v>835</v>
      </c>
    </row>
    <row r="2914" spans="1:9" ht="24" customHeight="1">
      <c r="A2914" s="68">
        <v>4</v>
      </c>
      <c r="B2914" s="69" t="s">
        <v>1625</v>
      </c>
      <c r="C2914" s="86"/>
      <c r="D2914" s="110">
        <v>1</v>
      </c>
      <c r="E2914" s="71">
        <v>15000</v>
      </c>
      <c r="F2914" s="69"/>
      <c r="G2914" s="86"/>
      <c r="H2914" s="71">
        <v>15000</v>
      </c>
      <c r="I2914" s="90" t="s">
        <v>835</v>
      </c>
    </row>
    <row r="2915" spans="1:9" ht="24" customHeight="1">
      <c r="A2915" s="93">
        <v>5</v>
      </c>
      <c r="B2915" s="94" t="s">
        <v>1594</v>
      </c>
      <c r="C2915" s="95"/>
      <c r="D2915" s="113">
        <v>2</v>
      </c>
      <c r="E2915" s="97">
        <v>18000</v>
      </c>
      <c r="F2915" s="94"/>
      <c r="G2915" s="95"/>
      <c r="H2915" s="97">
        <v>36000</v>
      </c>
      <c r="I2915" s="98" t="s">
        <v>835</v>
      </c>
    </row>
    <row r="2916" spans="1:9">
      <c r="A2916" s="365" t="s">
        <v>714</v>
      </c>
      <c r="B2916" s="341"/>
      <c r="C2916" s="341"/>
      <c r="D2916" s="341"/>
      <c r="E2916" s="341"/>
      <c r="F2916" s="341"/>
      <c r="G2916" s="341"/>
      <c r="H2916" s="74">
        <v>541000</v>
      </c>
      <c r="I2916" s="75"/>
    </row>
    <row r="2917" spans="1:9">
      <c r="A2917" s="373" t="s">
        <v>715</v>
      </c>
      <c r="B2917" s="341"/>
      <c r="C2917" s="341"/>
      <c r="D2917" s="341"/>
      <c r="E2917" s="341"/>
      <c r="F2917" s="341"/>
      <c r="G2917" s="341"/>
      <c r="H2917" s="341"/>
      <c r="I2917" s="341"/>
    </row>
    <row r="2918" spans="1:9" ht="22.05" customHeight="1">
      <c r="A2918" s="100"/>
      <c r="B2918" s="366" t="s">
        <v>1246</v>
      </c>
      <c r="C2918" s="341"/>
      <c r="D2918" s="341"/>
      <c r="E2918" s="367" t="s">
        <v>1611</v>
      </c>
      <c r="F2918" s="341"/>
      <c r="G2918" s="341"/>
      <c r="H2918" s="341"/>
      <c r="I2918" s="341"/>
    </row>
    <row r="2919" spans="1:9" ht="22.05" customHeight="1">
      <c r="A2919" s="100"/>
      <c r="B2919" s="366" t="s">
        <v>1248</v>
      </c>
      <c r="C2919" s="341"/>
      <c r="D2919" s="341"/>
      <c r="E2919" s="367" t="s">
        <v>719</v>
      </c>
      <c r="F2919" s="341"/>
      <c r="G2919" s="341"/>
      <c r="H2919" s="341"/>
      <c r="I2919" s="341"/>
    </row>
    <row r="2920" spans="1:9" ht="22.05" customHeight="1">
      <c r="A2920" s="100"/>
      <c r="B2920" s="366" t="s">
        <v>185</v>
      </c>
      <c r="C2920" s="341"/>
      <c r="D2920" s="341"/>
      <c r="E2920" s="367" t="s">
        <v>1571</v>
      </c>
      <c r="F2920" s="341"/>
      <c r="G2920" s="341"/>
      <c r="H2920" s="341"/>
      <c r="I2920" s="341"/>
    </row>
    <row r="2921" spans="1:9" ht="22.05" customHeight="1">
      <c r="A2921" s="100"/>
      <c r="B2921" s="366" t="s">
        <v>1250</v>
      </c>
      <c r="C2921" s="341"/>
      <c r="D2921" s="341"/>
      <c r="E2921" s="367" t="s">
        <v>1626</v>
      </c>
      <c r="F2921" s="341"/>
      <c r="G2921" s="341"/>
      <c r="H2921" s="341"/>
      <c r="I2921" s="341"/>
    </row>
    <row r="2922" spans="1:9" ht="22.05" customHeight="1">
      <c r="A2922" s="100"/>
      <c r="B2922" s="366" t="s">
        <v>1252</v>
      </c>
      <c r="C2922" s="341"/>
      <c r="D2922" s="341"/>
      <c r="E2922" s="367" t="s">
        <v>1627</v>
      </c>
      <c r="F2922" s="341"/>
      <c r="G2922" s="341"/>
      <c r="H2922" s="341"/>
      <c r="I2922" s="341"/>
    </row>
    <row r="2923" spans="1:9" ht="22.05" customHeight="1">
      <c r="A2923" s="100"/>
      <c r="B2923" s="366" t="s">
        <v>935</v>
      </c>
      <c r="C2923" s="341"/>
      <c r="D2923" s="341"/>
      <c r="E2923" s="367" t="s">
        <v>1573</v>
      </c>
      <c r="F2923" s="341"/>
      <c r="G2923" s="341"/>
      <c r="H2923" s="341"/>
      <c r="I2923" s="341"/>
    </row>
    <row r="2924" spans="1:9">
      <c r="A2924" s="365" t="s">
        <v>728</v>
      </c>
      <c r="B2924" s="341"/>
      <c r="C2924" s="341"/>
      <c r="D2924" s="341"/>
      <c r="E2924" s="341"/>
      <c r="F2924" s="341"/>
      <c r="G2924" s="341"/>
      <c r="H2924" s="74">
        <v>35000</v>
      </c>
      <c r="I2924" s="75"/>
    </row>
    <row r="2925" spans="1:9">
      <c r="A2925" s="368" t="s">
        <v>729</v>
      </c>
      <c r="B2925" s="341"/>
      <c r="C2925" s="341"/>
      <c r="D2925" s="341"/>
      <c r="E2925" s="341"/>
      <c r="F2925" s="341"/>
      <c r="G2925" s="341"/>
      <c r="H2925" s="341"/>
      <c r="I2925" s="341"/>
    </row>
    <row r="2926" spans="1:9" ht="19.95" customHeight="1">
      <c r="A2926" s="364" t="s">
        <v>730</v>
      </c>
      <c r="B2926" s="341"/>
      <c r="C2926" s="341"/>
      <c r="D2926" s="341"/>
      <c r="E2926" s="341"/>
      <c r="F2926" s="341"/>
      <c r="G2926" s="117" t="s">
        <v>731</v>
      </c>
      <c r="H2926" s="102">
        <v>62767.5</v>
      </c>
      <c r="I2926" s="103"/>
    </row>
    <row r="2927" spans="1:9" ht="19.95" customHeight="1">
      <c r="A2927" s="364" t="s">
        <v>1574</v>
      </c>
      <c r="B2927" s="341"/>
      <c r="C2927" s="341"/>
      <c r="D2927" s="341"/>
      <c r="E2927" s="341"/>
      <c r="F2927" s="341"/>
      <c r="G2927" s="117" t="s">
        <v>733</v>
      </c>
      <c r="H2927" s="102">
        <v>41845</v>
      </c>
      <c r="I2927" s="103"/>
    </row>
    <row r="2928" spans="1:9">
      <c r="A2928" s="365" t="s">
        <v>734</v>
      </c>
      <c r="B2928" s="341"/>
      <c r="C2928" s="341"/>
      <c r="D2928" s="341"/>
      <c r="E2928" s="341"/>
      <c r="F2928" s="341"/>
      <c r="G2928" s="341"/>
      <c r="H2928" s="74">
        <v>104612.5</v>
      </c>
      <c r="I2928" s="75"/>
    </row>
    <row r="2929" spans="1:9">
      <c r="A2929" s="15"/>
      <c r="B2929" s="15"/>
      <c r="C2929" s="15"/>
      <c r="D2929" s="15"/>
      <c r="E2929" s="15"/>
      <c r="F2929" s="59"/>
      <c r="G2929" s="15"/>
      <c r="H2929" s="15"/>
      <c r="I2929" s="59"/>
    </row>
    <row r="2930" spans="1:9">
      <c r="A2930" s="359" t="s">
        <v>181</v>
      </c>
      <c r="B2930" s="341"/>
      <c r="C2930" s="341"/>
      <c r="D2930" s="341"/>
      <c r="E2930" s="341"/>
      <c r="F2930" s="341"/>
      <c r="G2930" s="341"/>
      <c r="H2930" s="104">
        <v>1404600</v>
      </c>
      <c r="I2930" s="105"/>
    </row>
    <row r="2931" spans="1:9">
      <c r="A2931" s="359" t="s">
        <v>182</v>
      </c>
      <c r="B2931" s="341"/>
      <c r="C2931" s="341"/>
      <c r="D2931" s="341"/>
      <c r="E2931" s="341"/>
      <c r="F2931" s="341"/>
      <c r="G2931" s="341"/>
      <c r="H2931" s="104">
        <v>111650</v>
      </c>
      <c r="I2931" s="105"/>
    </row>
    <row r="2932" spans="1:9">
      <c r="A2932" s="359" t="s">
        <v>714</v>
      </c>
      <c r="B2932" s="341"/>
      <c r="C2932" s="341"/>
      <c r="D2932" s="341"/>
      <c r="E2932" s="341"/>
      <c r="F2932" s="341"/>
      <c r="G2932" s="341"/>
      <c r="H2932" s="104">
        <v>541000</v>
      </c>
      <c r="I2932" s="105"/>
    </row>
    <row r="2933" spans="1:9">
      <c r="A2933" s="359" t="s">
        <v>728</v>
      </c>
      <c r="B2933" s="341"/>
      <c r="C2933" s="341"/>
      <c r="D2933" s="341"/>
      <c r="E2933" s="341"/>
      <c r="F2933" s="341"/>
      <c r="G2933" s="341"/>
      <c r="H2933" s="104">
        <v>35000</v>
      </c>
      <c r="I2933" s="105"/>
    </row>
    <row r="2934" spans="1:9">
      <c r="A2934" s="359" t="s">
        <v>734</v>
      </c>
      <c r="B2934" s="341"/>
      <c r="C2934" s="341"/>
      <c r="D2934" s="341"/>
      <c r="E2934" s="341"/>
      <c r="F2934" s="341"/>
      <c r="G2934" s="341"/>
      <c r="H2934" s="104">
        <v>104612.5</v>
      </c>
      <c r="I2934" s="105"/>
    </row>
    <row r="2935" spans="1:9" ht="38.4">
      <c r="A2935" s="360" t="s">
        <v>1575</v>
      </c>
      <c r="B2935" s="341"/>
      <c r="C2935" s="341"/>
      <c r="D2935" s="341"/>
      <c r="E2935" s="341"/>
      <c r="F2935" s="341"/>
      <c r="G2935" s="341"/>
      <c r="H2935" s="106">
        <v>-738416.5</v>
      </c>
      <c r="I2935" s="98" t="s">
        <v>1576</v>
      </c>
    </row>
    <row r="2936" spans="1:9" ht="22.05" customHeight="1">
      <c r="A2936" s="361" t="s">
        <v>737</v>
      </c>
      <c r="B2936" s="341"/>
      <c r="C2936" s="341"/>
      <c r="D2936" s="341"/>
      <c r="E2936" s="341"/>
      <c r="F2936" s="341"/>
      <c r="G2936" s="341"/>
      <c r="H2936" s="107">
        <v>1458446</v>
      </c>
      <c r="I2936" s="108" t="s">
        <v>56</v>
      </c>
    </row>
    <row r="2937" spans="1:9" ht="21.75" customHeight="1">
      <c r="A2937" s="369" t="s">
        <v>2171</v>
      </c>
      <c r="B2937" s="370"/>
      <c r="C2937" s="370"/>
      <c r="D2937" s="370"/>
      <c r="E2937" s="370"/>
      <c r="F2937" s="370"/>
      <c r="G2937" s="371"/>
      <c r="H2937" s="107">
        <v>1990779</v>
      </c>
      <c r="I2937" s="108"/>
    </row>
    <row r="2938" spans="1:9">
      <c r="A2938" s="15"/>
      <c r="B2938" s="15"/>
      <c r="C2938" s="15"/>
      <c r="D2938" s="15"/>
      <c r="E2938" s="15"/>
      <c r="F2938" s="59"/>
      <c r="G2938" s="15"/>
      <c r="H2938" s="15"/>
      <c r="I2938" s="59"/>
    </row>
    <row r="2939" spans="1:9">
      <c r="A2939" s="362" t="s">
        <v>738</v>
      </c>
      <c r="B2939" s="341"/>
      <c r="C2939" s="341"/>
      <c r="D2939" s="341"/>
      <c r="E2939" s="341"/>
      <c r="F2939" s="341"/>
      <c r="G2939" s="341"/>
      <c r="H2939" s="341"/>
      <c r="I2939" s="341"/>
    </row>
    <row r="2940" spans="1:9" ht="120" customHeight="1">
      <c r="A2940" s="363" t="s">
        <v>1628</v>
      </c>
      <c r="B2940" s="341"/>
      <c r="C2940" s="341"/>
      <c r="D2940" s="341"/>
      <c r="E2940" s="341"/>
      <c r="F2940" s="341"/>
      <c r="G2940" s="341"/>
      <c r="H2940" s="341"/>
      <c r="I2940" s="341"/>
    </row>
    <row r="2941" spans="1:9">
      <c r="A2941" s="341"/>
      <c r="B2941" s="341"/>
      <c r="C2941" s="341"/>
      <c r="D2941" s="341"/>
      <c r="E2941" s="341"/>
      <c r="F2941" s="341"/>
      <c r="G2941" s="341"/>
      <c r="H2941" s="341"/>
      <c r="I2941" s="341"/>
    </row>
    <row r="2942" spans="1:9">
      <c r="A2942" s="341"/>
      <c r="B2942" s="341"/>
      <c r="C2942" s="341"/>
      <c r="D2942" s="341"/>
      <c r="E2942" s="341"/>
      <c r="F2942" s="341"/>
      <c r="G2942" s="341"/>
      <c r="H2942" s="341"/>
      <c r="I2942" s="341"/>
    </row>
    <row r="2943" spans="1:9">
      <c r="A2943" s="341"/>
      <c r="B2943" s="341"/>
      <c r="C2943" s="341"/>
      <c r="D2943" s="341"/>
      <c r="E2943" s="341"/>
      <c r="F2943" s="341"/>
      <c r="G2943" s="341"/>
      <c r="H2943" s="341"/>
      <c r="I2943" s="341"/>
    </row>
    <row r="2944" spans="1:9">
      <c r="A2944" s="341"/>
      <c r="B2944" s="341"/>
      <c r="C2944" s="341"/>
      <c r="D2944" s="341"/>
      <c r="E2944" s="341"/>
      <c r="F2944" s="341"/>
      <c r="G2944" s="341"/>
      <c r="H2944" s="341"/>
      <c r="I2944" s="341"/>
    </row>
    <row r="2945" spans="1:9">
      <c r="A2945" s="341"/>
      <c r="B2945" s="341"/>
      <c r="C2945" s="341"/>
      <c r="D2945" s="341"/>
      <c r="E2945" s="341"/>
      <c r="F2945" s="341"/>
      <c r="G2945" s="341"/>
      <c r="H2945" s="341"/>
      <c r="I2945" s="341"/>
    </row>
    <row r="2946" spans="1:9">
      <c r="A2946" s="15"/>
      <c r="B2946" s="15"/>
      <c r="C2946" s="15"/>
      <c r="D2946" s="15"/>
      <c r="E2946" s="15"/>
      <c r="F2946" s="59"/>
      <c r="G2946" s="15"/>
      <c r="H2946" s="15"/>
      <c r="I2946" s="59"/>
    </row>
    <row r="2947" spans="1:9" ht="28.05" customHeight="1">
      <c r="A2947" s="357" t="s">
        <v>1578</v>
      </c>
      <c r="B2947" s="341"/>
      <c r="C2947" s="341"/>
      <c r="D2947" s="341"/>
      <c r="E2947" s="341"/>
      <c r="F2947" s="341"/>
      <c r="G2947" s="341"/>
      <c r="H2947" s="341"/>
      <c r="I2947" s="341"/>
    </row>
    <row r="2950" spans="1:9" ht="28.5" customHeight="1">
      <c r="A2950" s="379" t="s">
        <v>667</v>
      </c>
      <c r="B2950" s="341"/>
      <c r="C2950" s="341"/>
      <c r="D2950" s="341"/>
      <c r="E2950" s="341"/>
      <c r="F2950" s="341"/>
      <c r="G2950" s="341"/>
      <c r="H2950" s="341"/>
      <c r="I2950" s="341"/>
    </row>
    <row r="2951" spans="1:9">
      <c r="A2951" s="377" t="s">
        <v>668</v>
      </c>
      <c r="B2951" s="341"/>
      <c r="C2951" s="378" t="s">
        <v>669</v>
      </c>
      <c r="D2951" s="341"/>
      <c r="E2951" s="341"/>
      <c r="F2951" s="341"/>
      <c r="G2951" s="341"/>
      <c r="H2951" s="341"/>
      <c r="I2951" s="341"/>
    </row>
    <row r="2952" spans="1:9">
      <c r="A2952" s="58" t="s">
        <v>670</v>
      </c>
      <c r="B2952" s="374" t="s">
        <v>1629</v>
      </c>
      <c r="C2952" s="341"/>
      <c r="D2952" s="58" t="s">
        <v>672</v>
      </c>
      <c r="E2952" s="374" t="s">
        <v>1630</v>
      </c>
      <c r="F2952" s="341"/>
      <c r="G2952" s="341"/>
      <c r="H2952" s="341"/>
      <c r="I2952" s="341"/>
    </row>
    <row r="2953" spans="1:9">
      <c r="A2953" s="58" t="s">
        <v>674</v>
      </c>
      <c r="B2953" s="374" t="s">
        <v>56</v>
      </c>
      <c r="C2953" s="341"/>
      <c r="D2953" s="58" t="s">
        <v>675</v>
      </c>
      <c r="E2953" s="374" t="s">
        <v>676</v>
      </c>
      <c r="F2953" s="341"/>
      <c r="G2953" s="341"/>
      <c r="H2953" s="341"/>
      <c r="I2953" s="341"/>
    </row>
    <row r="2954" spans="1:9">
      <c r="A2954" s="58" t="s">
        <v>677</v>
      </c>
      <c r="B2954" s="374" t="s">
        <v>678</v>
      </c>
      <c r="C2954" s="341"/>
      <c r="D2954" s="58" t="s">
        <v>679</v>
      </c>
      <c r="E2954" s="374" t="s">
        <v>1555</v>
      </c>
      <c r="F2954" s="341"/>
      <c r="G2954" s="341"/>
      <c r="H2954" s="341"/>
      <c r="I2954" s="341"/>
    </row>
    <row r="2955" spans="1:9">
      <c r="A2955" s="15"/>
      <c r="B2955" s="15"/>
      <c r="C2955" s="15"/>
      <c r="D2955" s="15"/>
      <c r="E2955" s="15"/>
      <c r="F2955" s="59"/>
      <c r="G2955" s="15"/>
      <c r="H2955" s="15"/>
      <c r="I2955" s="59"/>
    </row>
    <row r="2956" spans="1:9" ht="13.95" customHeight="1">
      <c r="A2956" s="60" t="s">
        <v>681</v>
      </c>
      <c r="B2956" s="60" t="s">
        <v>114</v>
      </c>
      <c r="C2956" s="60" t="s">
        <v>56</v>
      </c>
      <c r="D2956" s="60" t="s">
        <v>682</v>
      </c>
      <c r="E2956" s="60" t="s">
        <v>683</v>
      </c>
      <c r="F2956" s="61" t="s">
        <v>817</v>
      </c>
      <c r="G2956" s="60" t="s">
        <v>818</v>
      </c>
      <c r="H2956" s="60" t="s">
        <v>686</v>
      </c>
      <c r="I2956" s="61" t="s">
        <v>687</v>
      </c>
    </row>
    <row r="2957" spans="1:9">
      <c r="A2957" s="358" t="s">
        <v>688</v>
      </c>
      <c r="B2957" s="341"/>
      <c r="C2957" s="341"/>
      <c r="D2957" s="341"/>
      <c r="E2957" s="341"/>
      <c r="F2957" s="341"/>
      <c r="G2957" s="341"/>
      <c r="H2957" s="341"/>
      <c r="I2957" s="341"/>
    </row>
    <row r="2958" spans="1:9" ht="36" customHeight="1">
      <c r="A2958" s="62">
        <v>1</v>
      </c>
      <c r="B2958" s="63" t="s">
        <v>1631</v>
      </c>
      <c r="C2958" s="62" t="s">
        <v>56</v>
      </c>
      <c r="D2958" s="109">
        <v>1</v>
      </c>
      <c r="E2958" s="65">
        <v>185000</v>
      </c>
      <c r="F2958" s="66">
        <v>0</v>
      </c>
      <c r="G2958" s="109">
        <v>1</v>
      </c>
      <c r="H2958" s="65">
        <v>185000</v>
      </c>
      <c r="I2958" s="63"/>
    </row>
    <row r="2959" spans="1:9" ht="36" customHeight="1">
      <c r="A2959" s="68">
        <v>2</v>
      </c>
      <c r="B2959" s="69" t="s">
        <v>1632</v>
      </c>
      <c r="C2959" s="68" t="s">
        <v>56</v>
      </c>
      <c r="D2959" s="110">
        <v>1</v>
      </c>
      <c r="E2959" s="71">
        <v>38500</v>
      </c>
      <c r="F2959" s="72">
        <v>0.05</v>
      </c>
      <c r="G2959" s="110">
        <v>1.05</v>
      </c>
      <c r="H2959" s="71">
        <v>40425</v>
      </c>
      <c r="I2959" s="69"/>
    </row>
    <row r="2960" spans="1:9" ht="36" customHeight="1">
      <c r="A2960" s="62">
        <v>3</v>
      </c>
      <c r="B2960" s="63" t="s">
        <v>1633</v>
      </c>
      <c r="C2960" s="62" t="s">
        <v>14</v>
      </c>
      <c r="D2960" s="109">
        <v>3</v>
      </c>
      <c r="E2960" s="65">
        <v>12500</v>
      </c>
      <c r="F2960" s="66">
        <v>0.03</v>
      </c>
      <c r="G2960" s="109">
        <v>3.09</v>
      </c>
      <c r="H2960" s="65">
        <v>38625</v>
      </c>
      <c r="I2960" s="63"/>
    </row>
    <row r="2961" spans="1:9" ht="36" customHeight="1">
      <c r="A2961" s="68">
        <v>4</v>
      </c>
      <c r="B2961" s="69" t="s">
        <v>1634</v>
      </c>
      <c r="C2961" s="68" t="s">
        <v>56</v>
      </c>
      <c r="D2961" s="110">
        <v>1</v>
      </c>
      <c r="E2961" s="71">
        <v>85000</v>
      </c>
      <c r="F2961" s="72">
        <v>0</v>
      </c>
      <c r="G2961" s="110">
        <v>1</v>
      </c>
      <c r="H2961" s="71">
        <v>85000</v>
      </c>
      <c r="I2961" s="69"/>
    </row>
    <row r="2962" spans="1:9" ht="36" customHeight="1">
      <c r="A2962" s="62">
        <v>5</v>
      </c>
      <c r="B2962" s="63" t="s">
        <v>1635</v>
      </c>
      <c r="C2962" s="62" t="s">
        <v>56</v>
      </c>
      <c r="D2962" s="109">
        <v>1</v>
      </c>
      <c r="E2962" s="65">
        <v>28500</v>
      </c>
      <c r="F2962" s="66">
        <v>0</v>
      </c>
      <c r="G2962" s="109">
        <v>1</v>
      </c>
      <c r="H2962" s="65">
        <v>28500</v>
      </c>
      <c r="I2962" s="63"/>
    </row>
    <row r="2963" spans="1:9" ht="36" customHeight="1">
      <c r="A2963" s="68">
        <v>6</v>
      </c>
      <c r="B2963" s="69" t="s">
        <v>1636</v>
      </c>
      <c r="C2963" s="68" t="s">
        <v>56</v>
      </c>
      <c r="D2963" s="110">
        <v>1</v>
      </c>
      <c r="E2963" s="71">
        <v>32000</v>
      </c>
      <c r="F2963" s="72">
        <v>0.05</v>
      </c>
      <c r="G2963" s="110">
        <v>1.05</v>
      </c>
      <c r="H2963" s="71">
        <v>33600</v>
      </c>
      <c r="I2963" s="69"/>
    </row>
    <row r="2964" spans="1:9" ht="36" customHeight="1">
      <c r="A2964" s="62">
        <v>7</v>
      </c>
      <c r="B2964" s="63" t="s">
        <v>1637</v>
      </c>
      <c r="C2964" s="62" t="s">
        <v>186</v>
      </c>
      <c r="D2964" s="109">
        <v>1</v>
      </c>
      <c r="E2964" s="65">
        <v>18000</v>
      </c>
      <c r="F2964" s="66">
        <v>0.05</v>
      </c>
      <c r="G2964" s="109">
        <v>1.05</v>
      </c>
      <c r="H2964" s="65">
        <v>18900</v>
      </c>
      <c r="I2964" s="63"/>
    </row>
    <row r="2965" spans="1:9" ht="36" customHeight="1">
      <c r="A2965" s="68">
        <v>8</v>
      </c>
      <c r="B2965" s="69" t="s">
        <v>1638</v>
      </c>
      <c r="C2965" s="68" t="s">
        <v>186</v>
      </c>
      <c r="D2965" s="110">
        <v>1</v>
      </c>
      <c r="E2965" s="71">
        <v>12000</v>
      </c>
      <c r="F2965" s="72">
        <v>0</v>
      </c>
      <c r="G2965" s="110">
        <v>1</v>
      </c>
      <c r="H2965" s="71">
        <v>12000</v>
      </c>
      <c r="I2965" s="69"/>
    </row>
    <row r="2966" spans="1:9">
      <c r="A2966" s="365" t="s">
        <v>181</v>
      </c>
      <c r="B2966" s="341"/>
      <c r="C2966" s="341"/>
      <c r="D2966" s="341"/>
      <c r="E2966" s="341"/>
      <c r="F2966" s="341"/>
      <c r="G2966" s="341"/>
      <c r="H2966" s="74">
        <v>442050</v>
      </c>
      <c r="I2966" s="75"/>
    </row>
    <row r="2967" spans="1:9">
      <c r="A2967" s="376" t="s">
        <v>694</v>
      </c>
      <c r="B2967" s="341"/>
      <c r="C2967" s="341"/>
      <c r="D2967" s="341"/>
      <c r="E2967" s="341"/>
      <c r="F2967" s="341"/>
      <c r="G2967" s="341"/>
      <c r="H2967" s="341"/>
      <c r="I2967" s="341"/>
    </row>
    <row r="2968" spans="1:9">
      <c r="A2968" s="76" t="s">
        <v>681</v>
      </c>
      <c r="B2968" s="76" t="s">
        <v>695</v>
      </c>
      <c r="C2968" s="76" t="s">
        <v>696</v>
      </c>
      <c r="D2968" s="76" t="s">
        <v>826</v>
      </c>
      <c r="E2968" s="76" t="s">
        <v>827</v>
      </c>
      <c r="F2968" s="77" t="s">
        <v>828</v>
      </c>
      <c r="G2968" s="76" t="s">
        <v>700</v>
      </c>
      <c r="H2968" s="76" t="s">
        <v>686</v>
      </c>
      <c r="I2968" s="77" t="s">
        <v>829</v>
      </c>
    </row>
    <row r="2969" spans="1:9" ht="28.05" customHeight="1">
      <c r="A2969" s="78">
        <v>1</v>
      </c>
      <c r="B2969" s="79" t="s">
        <v>1639</v>
      </c>
      <c r="C2969" s="80"/>
      <c r="D2969" s="81" t="s">
        <v>831</v>
      </c>
      <c r="E2969" s="82">
        <v>220000</v>
      </c>
      <c r="F2969" s="83">
        <v>27500</v>
      </c>
      <c r="G2969" s="116">
        <v>1.6</v>
      </c>
      <c r="H2969" s="82">
        <v>44000</v>
      </c>
      <c r="I2969" s="85" t="s">
        <v>1563</v>
      </c>
    </row>
    <row r="2970" spans="1:9" ht="28.05" customHeight="1">
      <c r="A2970" s="68">
        <v>2</v>
      </c>
      <c r="B2970" s="69" t="s">
        <v>1640</v>
      </c>
      <c r="C2970" s="86"/>
      <c r="D2970" s="87" t="s">
        <v>831</v>
      </c>
      <c r="E2970" s="71">
        <v>120000</v>
      </c>
      <c r="F2970" s="88">
        <v>15000</v>
      </c>
      <c r="G2970" s="110">
        <v>1.6</v>
      </c>
      <c r="H2970" s="71">
        <v>24000</v>
      </c>
      <c r="I2970" s="90" t="s">
        <v>1563</v>
      </c>
    </row>
    <row r="2971" spans="1:9" ht="28.05" customHeight="1">
      <c r="A2971" s="78">
        <v>3</v>
      </c>
      <c r="B2971" s="79" t="s">
        <v>1641</v>
      </c>
      <c r="C2971" s="80"/>
      <c r="D2971" s="81" t="s">
        <v>972</v>
      </c>
      <c r="E2971" s="82">
        <v>400000</v>
      </c>
      <c r="F2971" s="83">
        <v>50000</v>
      </c>
      <c r="G2971" s="116">
        <v>0.4</v>
      </c>
      <c r="H2971" s="82">
        <v>20000</v>
      </c>
      <c r="I2971" s="85" t="s">
        <v>1563</v>
      </c>
    </row>
    <row r="2972" spans="1:9">
      <c r="A2972" s="365" t="s">
        <v>182</v>
      </c>
      <c r="B2972" s="341"/>
      <c r="C2972" s="341"/>
      <c r="D2972" s="341"/>
      <c r="E2972" s="341"/>
      <c r="F2972" s="341"/>
      <c r="G2972" s="341"/>
      <c r="H2972" s="74">
        <v>88000</v>
      </c>
      <c r="I2972" s="75"/>
    </row>
    <row r="2973" spans="1:9">
      <c r="A2973" s="372" t="s">
        <v>707</v>
      </c>
      <c r="B2973" s="341"/>
      <c r="C2973" s="341"/>
      <c r="D2973" s="341"/>
      <c r="E2973" s="341"/>
      <c r="F2973" s="341"/>
      <c r="G2973" s="341"/>
      <c r="H2973" s="341"/>
      <c r="I2973" s="341"/>
    </row>
    <row r="2974" spans="1:9">
      <c r="A2974" s="91" t="s">
        <v>681</v>
      </c>
      <c r="B2974" s="91" t="s">
        <v>183</v>
      </c>
      <c r="C2974" s="91" t="s">
        <v>696</v>
      </c>
      <c r="D2974" s="91" t="s">
        <v>700</v>
      </c>
      <c r="E2974" s="91" t="s">
        <v>709</v>
      </c>
      <c r="F2974" s="92" t="s">
        <v>696</v>
      </c>
      <c r="G2974" s="91" t="s">
        <v>696</v>
      </c>
      <c r="H2974" s="91" t="s">
        <v>686</v>
      </c>
      <c r="I2974" s="92" t="s">
        <v>829</v>
      </c>
    </row>
    <row r="2975" spans="1:9" ht="24" customHeight="1">
      <c r="A2975" s="93">
        <v>1</v>
      </c>
      <c r="B2975" s="94" t="s">
        <v>1608</v>
      </c>
      <c r="C2975" s="95"/>
      <c r="D2975" s="113">
        <v>1.6</v>
      </c>
      <c r="E2975" s="97">
        <v>185000</v>
      </c>
      <c r="F2975" s="94"/>
      <c r="G2975" s="95"/>
      <c r="H2975" s="97">
        <v>296000</v>
      </c>
      <c r="I2975" s="98" t="s">
        <v>835</v>
      </c>
    </row>
    <row r="2976" spans="1:9" ht="24" customHeight="1">
      <c r="A2976" s="68">
        <v>2</v>
      </c>
      <c r="B2976" s="69" t="s">
        <v>1642</v>
      </c>
      <c r="C2976" s="86"/>
      <c r="D2976" s="110">
        <v>1.6</v>
      </c>
      <c r="E2976" s="71">
        <v>35000</v>
      </c>
      <c r="F2976" s="69"/>
      <c r="G2976" s="86"/>
      <c r="H2976" s="71">
        <v>56000</v>
      </c>
      <c r="I2976" s="90" t="s">
        <v>835</v>
      </c>
    </row>
    <row r="2977" spans="1:9" ht="24" customHeight="1">
      <c r="A2977" s="93">
        <v>3</v>
      </c>
      <c r="B2977" s="94" t="s">
        <v>1624</v>
      </c>
      <c r="C2977" s="95"/>
      <c r="D2977" s="113">
        <v>1.6</v>
      </c>
      <c r="E2977" s="97">
        <v>25000</v>
      </c>
      <c r="F2977" s="94"/>
      <c r="G2977" s="95"/>
      <c r="H2977" s="97">
        <v>40000</v>
      </c>
      <c r="I2977" s="98" t="s">
        <v>835</v>
      </c>
    </row>
    <row r="2978" spans="1:9" ht="24" customHeight="1">
      <c r="A2978" s="68">
        <v>4</v>
      </c>
      <c r="B2978" s="69" t="s">
        <v>1643</v>
      </c>
      <c r="C2978" s="86"/>
      <c r="D2978" s="110">
        <v>0.5</v>
      </c>
      <c r="E2978" s="71">
        <v>12000</v>
      </c>
      <c r="F2978" s="69"/>
      <c r="G2978" s="86"/>
      <c r="H2978" s="71">
        <v>6000</v>
      </c>
      <c r="I2978" s="90" t="s">
        <v>835</v>
      </c>
    </row>
    <row r="2979" spans="1:9" ht="24" customHeight="1">
      <c r="A2979" s="93">
        <v>5</v>
      </c>
      <c r="B2979" s="94" t="s">
        <v>1644</v>
      </c>
      <c r="C2979" s="95"/>
      <c r="D2979" s="113">
        <v>0.5</v>
      </c>
      <c r="E2979" s="97">
        <v>25000</v>
      </c>
      <c r="F2979" s="94"/>
      <c r="G2979" s="95"/>
      <c r="H2979" s="97">
        <v>12500</v>
      </c>
      <c r="I2979" s="98" t="s">
        <v>835</v>
      </c>
    </row>
    <row r="2980" spans="1:9" ht="24" customHeight="1">
      <c r="A2980" s="68">
        <v>6</v>
      </c>
      <c r="B2980" s="69" t="s">
        <v>1645</v>
      </c>
      <c r="C2980" s="86"/>
      <c r="D2980" s="110">
        <v>1.6</v>
      </c>
      <c r="E2980" s="71">
        <v>18000</v>
      </c>
      <c r="F2980" s="69"/>
      <c r="G2980" s="86"/>
      <c r="H2980" s="71">
        <v>28800</v>
      </c>
      <c r="I2980" s="90" t="s">
        <v>835</v>
      </c>
    </row>
    <row r="2981" spans="1:9">
      <c r="A2981" s="365" t="s">
        <v>714</v>
      </c>
      <c r="B2981" s="341"/>
      <c r="C2981" s="341"/>
      <c r="D2981" s="341"/>
      <c r="E2981" s="341"/>
      <c r="F2981" s="341"/>
      <c r="G2981" s="341"/>
      <c r="H2981" s="74">
        <v>439300</v>
      </c>
      <c r="I2981" s="75"/>
    </row>
    <row r="2982" spans="1:9">
      <c r="A2982" s="373" t="s">
        <v>715</v>
      </c>
      <c r="B2982" s="341"/>
      <c r="C2982" s="341"/>
      <c r="D2982" s="341"/>
      <c r="E2982" s="341"/>
      <c r="F2982" s="341"/>
      <c r="G2982" s="341"/>
      <c r="H2982" s="341"/>
      <c r="I2982" s="341"/>
    </row>
    <row r="2983" spans="1:9" ht="22.05" customHeight="1">
      <c r="A2983" s="100"/>
      <c r="B2983" s="366" t="s">
        <v>1246</v>
      </c>
      <c r="C2983" s="341"/>
      <c r="D2983" s="341"/>
      <c r="E2983" s="367" t="s">
        <v>1646</v>
      </c>
      <c r="F2983" s="341"/>
      <c r="G2983" s="341"/>
      <c r="H2983" s="341"/>
      <c r="I2983" s="341"/>
    </row>
    <row r="2984" spans="1:9" ht="22.05" customHeight="1">
      <c r="A2984" s="100"/>
      <c r="B2984" s="366" t="s">
        <v>1248</v>
      </c>
      <c r="C2984" s="341"/>
      <c r="D2984" s="341"/>
      <c r="E2984" s="367" t="s">
        <v>719</v>
      </c>
      <c r="F2984" s="341"/>
      <c r="G2984" s="341"/>
      <c r="H2984" s="341"/>
      <c r="I2984" s="341"/>
    </row>
    <row r="2985" spans="1:9" ht="22.05" customHeight="1">
      <c r="A2985" s="100"/>
      <c r="B2985" s="366" t="s">
        <v>185</v>
      </c>
      <c r="C2985" s="341"/>
      <c r="D2985" s="341"/>
      <c r="E2985" s="367" t="s">
        <v>1105</v>
      </c>
      <c r="F2985" s="341"/>
      <c r="G2985" s="341"/>
      <c r="H2985" s="341"/>
      <c r="I2985" s="341"/>
    </row>
    <row r="2986" spans="1:9" ht="22.05" customHeight="1">
      <c r="A2986" s="100"/>
      <c r="B2986" s="366" t="s">
        <v>1250</v>
      </c>
      <c r="C2986" s="341"/>
      <c r="D2986" s="341"/>
      <c r="E2986" s="367" t="s">
        <v>1647</v>
      </c>
      <c r="F2986" s="341"/>
      <c r="G2986" s="341"/>
      <c r="H2986" s="341"/>
      <c r="I2986" s="341"/>
    </row>
    <row r="2987" spans="1:9" ht="22.05" customHeight="1">
      <c r="A2987" s="100"/>
      <c r="B2987" s="366" t="s">
        <v>1252</v>
      </c>
      <c r="C2987" s="341"/>
      <c r="D2987" s="341"/>
      <c r="E2987" s="367" t="s">
        <v>773</v>
      </c>
      <c r="F2987" s="341"/>
      <c r="G2987" s="341"/>
      <c r="H2987" s="341"/>
      <c r="I2987" s="341"/>
    </row>
    <row r="2988" spans="1:9" ht="22.05" customHeight="1">
      <c r="A2988" s="100"/>
      <c r="B2988" s="366" t="s">
        <v>935</v>
      </c>
      <c r="C2988" s="341"/>
      <c r="D2988" s="341"/>
      <c r="E2988" s="367" t="s">
        <v>1573</v>
      </c>
      <c r="F2988" s="341"/>
      <c r="G2988" s="341"/>
      <c r="H2988" s="341"/>
      <c r="I2988" s="341"/>
    </row>
    <row r="2989" spans="1:9">
      <c r="A2989" s="365" t="s">
        <v>728</v>
      </c>
      <c r="B2989" s="341"/>
      <c r="C2989" s="341"/>
      <c r="D2989" s="341"/>
      <c r="E2989" s="341"/>
      <c r="F2989" s="341"/>
      <c r="G2989" s="341"/>
      <c r="H2989" s="74">
        <v>18000</v>
      </c>
      <c r="I2989" s="75"/>
    </row>
    <row r="2990" spans="1:9">
      <c r="A2990" s="368" t="s">
        <v>729</v>
      </c>
      <c r="B2990" s="341"/>
      <c r="C2990" s="341"/>
      <c r="D2990" s="341"/>
      <c r="E2990" s="341"/>
      <c r="F2990" s="341"/>
      <c r="G2990" s="341"/>
      <c r="H2990" s="341"/>
      <c r="I2990" s="341"/>
    </row>
    <row r="2991" spans="1:9" ht="19.95" customHeight="1">
      <c r="A2991" s="364" t="s">
        <v>730</v>
      </c>
      <c r="B2991" s="341"/>
      <c r="C2991" s="341"/>
      <c r="D2991" s="341"/>
      <c r="E2991" s="341"/>
      <c r="F2991" s="341"/>
      <c r="G2991" s="117" t="s">
        <v>731</v>
      </c>
      <c r="H2991" s="102">
        <v>29620.5</v>
      </c>
      <c r="I2991" s="103"/>
    </row>
    <row r="2992" spans="1:9" ht="19.95" customHeight="1">
      <c r="A2992" s="364" t="s">
        <v>1574</v>
      </c>
      <c r="B2992" s="341"/>
      <c r="C2992" s="341"/>
      <c r="D2992" s="341"/>
      <c r="E2992" s="341"/>
      <c r="F2992" s="341"/>
      <c r="G2992" s="117" t="s">
        <v>733</v>
      </c>
      <c r="H2992" s="102">
        <v>19747</v>
      </c>
      <c r="I2992" s="103"/>
    </row>
    <row r="2993" spans="1:9">
      <c r="A2993" s="365" t="s">
        <v>734</v>
      </c>
      <c r="B2993" s="341"/>
      <c r="C2993" s="341"/>
      <c r="D2993" s="341"/>
      <c r="E2993" s="341"/>
      <c r="F2993" s="341"/>
      <c r="G2993" s="341"/>
      <c r="H2993" s="74">
        <v>49367.5</v>
      </c>
      <c r="I2993" s="75"/>
    </row>
    <row r="2994" spans="1:9">
      <c r="A2994" s="15"/>
      <c r="B2994" s="15"/>
      <c r="C2994" s="15"/>
      <c r="D2994" s="15"/>
      <c r="E2994" s="15"/>
      <c r="F2994" s="59"/>
      <c r="G2994" s="15"/>
      <c r="H2994" s="15"/>
      <c r="I2994" s="59"/>
    </row>
    <row r="2995" spans="1:9">
      <c r="A2995" s="359" t="s">
        <v>181</v>
      </c>
      <c r="B2995" s="341"/>
      <c r="C2995" s="341"/>
      <c r="D2995" s="341"/>
      <c r="E2995" s="341"/>
      <c r="F2995" s="341"/>
      <c r="G2995" s="341"/>
      <c r="H2995" s="104">
        <v>442050</v>
      </c>
      <c r="I2995" s="105"/>
    </row>
    <row r="2996" spans="1:9">
      <c r="A2996" s="359" t="s">
        <v>182</v>
      </c>
      <c r="B2996" s="341"/>
      <c r="C2996" s="341"/>
      <c r="D2996" s="341"/>
      <c r="E2996" s="341"/>
      <c r="F2996" s="341"/>
      <c r="G2996" s="341"/>
      <c r="H2996" s="104">
        <v>88000</v>
      </c>
      <c r="I2996" s="105"/>
    </row>
    <row r="2997" spans="1:9">
      <c r="A2997" s="359" t="s">
        <v>714</v>
      </c>
      <c r="B2997" s="341"/>
      <c r="C2997" s="341"/>
      <c r="D2997" s="341"/>
      <c r="E2997" s="341"/>
      <c r="F2997" s="341"/>
      <c r="G2997" s="341"/>
      <c r="H2997" s="104">
        <v>439300</v>
      </c>
      <c r="I2997" s="105"/>
    </row>
    <row r="2998" spans="1:9">
      <c r="A2998" s="359" t="s">
        <v>728</v>
      </c>
      <c r="B2998" s="341"/>
      <c r="C2998" s="341"/>
      <c r="D2998" s="341"/>
      <c r="E2998" s="341"/>
      <c r="F2998" s="341"/>
      <c r="G2998" s="341"/>
      <c r="H2998" s="104">
        <v>18000</v>
      </c>
      <c r="I2998" s="105"/>
    </row>
    <row r="2999" spans="1:9">
      <c r="A2999" s="359" t="s">
        <v>734</v>
      </c>
      <c r="B2999" s="341"/>
      <c r="C2999" s="341"/>
      <c r="D2999" s="341"/>
      <c r="E2999" s="341"/>
      <c r="F2999" s="341"/>
      <c r="G2999" s="341"/>
      <c r="H2999" s="104">
        <v>49367.5</v>
      </c>
      <c r="I2999" s="105"/>
    </row>
    <row r="3000" spans="1:9" ht="38.4">
      <c r="A3000" s="360" t="s">
        <v>1575</v>
      </c>
      <c r="B3000" s="341"/>
      <c r="C3000" s="341"/>
      <c r="D3000" s="341"/>
      <c r="E3000" s="341"/>
      <c r="F3000" s="341"/>
      <c r="G3000" s="341"/>
      <c r="H3000" s="106">
        <v>-487964.5</v>
      </c>
      <c r="I3000" s="98" t="s">
        <v>1576</v>
      </c>
    </row>
    <row r="3001" spans="1:9" ht="22.05" customHeight="1">
      <c r="A3001" s="361" t="s">
        <v>737</v>
      </c>
      <c r="B3001" s="341"/>
      <c r="C3001" s="341"/>
      <c r="D3001" s="341"/>
      <c r="E3001" s="341"/>
      <c r="F3001" s="341"/>
      <c r="G3001" s="341"/>
      <c r="H3001" s="107">
        <v>548753</v>
      </c>
      <c r="I3001" s="108" t="s">
        <v>56</v>
      </c>
    </row>
    <row r="3002" spans="1:9" ht="21.75" customHeight="1">
      <c r="A3002" s="369" t="s">
        <v>2171</v>
      </c>
      <c r="B3002" s="370"/>
      <c r="C3002" s="370"/>
      <c r="D3002" s="370"/>
      <c r="E3002" s="370"/>
      <c r="F3002" s="370"/>
      <c r="G3002" s="371"/>
      <c r="H3002" s="107">
        <v>749048</v>
      </c>
      <c r="I3002" s="108"/>
    </row>
    <row r="3003" spans="1:9">
      <c r="A3003" s="15"/>
      <c r="B3003" s="15"/>
      <c r="C3003" s="15"/>
      <c r="D3003" s="15"/>
      <c r="E3003" s="15"/>
      <c r="F3003" s="59"/>
      <c r="G3003" s="15"/>
      <c r="H3003" s="15"/>
      <c r="I3003" s="59"/>
    </row>
    <row r="3004" spans="1:9">
      <c r="A3004" s="362" t="s">
        <v>738</v>
      </c>
      <c r="B3004" s="341"/>
      <c r="C3004" s="341"/>
      <c r="D3004" s="341"/>
      <c r="E3004" s="341"/>
      <c r="F3004" s="341"/>
      <c r="G3004" s="341"/>
      <c r="H3004" s="341"/>
      <c r="I3004" s="341"/>
    </row>
    <row r="3005" spans="1:9" ht="120" customHeight="1">
      <c r="A3005" s="363" t="s">
        <v>1648</v>
      </c>
      <c r="B3005" s="341"/>
      <c r="C3005" s="341"/>
      <c r="D3005" s="341"/>
      <c r="E3005" s="341"/>
      <c r="F3005" s="341"/>
      <c r="G3005" s="341"/>
      <c r="H3005" s="341"/>
      <c r="I3005" s="341"/>
    </row>
    <row r="3006" spans="1:9">
      <c r="A3006" s="341"/>
      <c r="B3006" s="341"/>
      <c r="C3006" s="341"/>
      <c r="D3006" s="341"/>
      <c r="E3006" s="341"/>
      <c r="F3006" s="341"/>
      <c r="G3006" s="341"/>
      <c r="H3006" s="341"/>
      <c r="I3006" s="341"/>
    </row>
    <row r="3007" spans="1:9">
      <c r="A3007" s="341"/>
      <c r="B3007" s="341"/>
      <c r="C3007" s="341"/>
      <c r="D3007" s="341"/>
      <c r="E3007" s="341"/>
      <c r="F3007" s="341"/>
      <c r="G3007" s="341"/>
      <c r="H3007" s="341"/>
      <c r="I3007" s="341"/>
    </row>
    <row r="3008" spans="1:9">
      <c r="A3008" s="341"/>
      <c r="B3008" s="341"/>
      <c r="C3008" s="341"/>
      <c r="D3008" s="341"/>
      <c r="E3008" s="341"/>
      <c r="F3008" s="341"/>
      <c r="G3008" s="341"/>
      <c r="H3008" s="341"/>
      <c r="I3008" s="341"/>
    </row>
    <row r="3009" spans="1:9">
      <c r="A3009" s="341"/>
      <c r="B3009" s="341"/>
      <c r="C3009" s="341"/>
      <c r="D3009" s="341"/>
      <c r="E3009" s="341"/>
      <c r="F3009" s="341"/>
      <c r="G3009" s="341"/>
      <c r="H3009" s="341"/>
      <c r="I3009" s="341"/>
    </row>
    <row r="3010" spans="1:9">
      <c r="A3010" s="341"/>
      <c r="B3010" s="341"/>
      <c r="C3010" s="341"/>
      <c r="D3010" s="341"/>
      <c r="E3010" s="341"/>
      <c r="F3010" s="341"/>
      <c r="G3010" s="341"/>
      <c r="H3010" s="341"/>
      <c r="I3010" s="341"/>
    </row>
    <row r="3011" spans="1:9">
      <c r="A3011" s="15"/>
      <c r="B3011" s="15"/>
      <c r="C3011" s="15"/>
      <c r="D3011" s="15"/>
      <c r="E3011" s="15"/>
      <c r="F3011" s="59"/>
      <c r="G3011" s="15"/>
      <c r="H3011" s="15"/>
      <c r="I3011" s="59"/>
    </row>
    <row r="3012" spans="1:9" ht="28.05" customHeight="1">
      <c r="A3012" s="357" t="s">
        <v>1578</v>
      </c>
      <c r="B3012" s="341"/>
      <c r="C3012" s="341"/>
      <c r="D3012" s="341"/>
      <c r="E3012" s="341"/>
      <c r="F3012" s="341"/>
      <c r="G3012" s="341"/>
      <c r="H3012" s="341"/>
      <c r="I3012" s="341"/>
    </row>
    <row r="3015" spans="1:9" ht="22.05" customHeight="1">
      <c r="A3015" s="379" t="s">
        <v>667</v>
      </c>
      <c r="B3015" s="341"/>
      <c r="C3015" s="341"/>
      <c r="D3015" s="341"/>
      <c r="E3015" s="341"/>
      <c r="F3015" s="341"/>
      <c r="G3015" s="341"/>
      <c r="H3015" s="341"/>
      <c r="I3015" s="341"/>
    </row>
    <row r="3016" spans="1:9">
      <c r="A3016" s="377" t="s">
        <v>668</v>
      </c>
      <c r="B3016" s="341"/>
      <c r="C3016" s="378" t="s">
        <v>1649</v>
      </c>
      <c r="D3016" s="341"/>
      <c r="E3016" s="341"/>
      <c r="F3016" s="341"/>
      <c r="G3016" s="341"/>
      <c r="H3016" s="341"/>
      <c r="I3016" s="341"/>
    </row>
    <row r="3017" spans="1:9">
      <c r="A3017" s="58" t="s">
        <v>670</v>
      </c>
      <c r="B3017" s="374" t="s">
        <v>1650</v>
      </c>
      <c r="C3017" s="341"/>
      <c r="D3017" s="58" t="s">
        <v>672</v>
      </c>
      <c r="E3017" s="374" t="s">
        <v>1651</v>
      </c>
      <c r="F3017" s="341"/>
      <c r="G3017" s="341"/>
      <c r="H3017" s="341"/>
      <c r="I3017" s="341"/>
    </row>
    <row r="3018" spans="1:9">
      <c r="A3018" s="58" t="s">
        <v>674</v>
      </c>
      <c r="B3018" s="374" t="s">
        <v>56</v>
      </c>
      <c r="C3018" s="341"/>
      <c r="D3018" s="58" t="s">
        <v>675</v>
      </c>
      <c r="E3018" s="374" t="s">
        <v>676</v>
      </c>
      <c r="F3018" s="341"/>
      <c r="G3018" s="341"/>
      <c r="H3018" s="341"/>
      <c r="I3018" s="341"/>
    </row>
    <row r="3019" spans="1:9">
      <c r="A3019" s="58" t="s">
        <v>677</v>
      </c>
      <c r="B3019" s="374" t="s">
        <v>678</v>
      </c>
      <c r="C3019" s="341"/>
      <c r="D3019" s="58" t="s">
        <v>679</v>
      </c>
      <c r="E3019" s="374" t="s">
        <v>1652</v>
      </c>
      <c r="F3019" s="341"/>
      <c r="G3019" s="341"/>
      <c r="H3019" s="341"/>
      <c r="I3019" s="341"/>
    </row>
    <row r="3020" spans="1:9">
      <c r="A3020" s="15"/>
      <c r="B3020" s="15"/>
      <c r="C3020" s="15"/>
      <c r="D3020" s="15"/>
      <c r="E3020" s="15"/>
      <c r="F3020" s="59"/>
      <c r="G3020" s="15"/>
      <c r="H3020" s="15"/>
      <c r="I3020" s="59"/>
    </row>
    <row r="3021" spans="1:9" ht="13.95" customHeight="1">
      <c r="A3021" s="60" t="s">
        <v>681</v>
      </c>
      <c r="B3021" s="60" t="s">
        <v>114</v>
      </c>
      <c r="C3021" s="60" t="s">
        <v>56</v>
      </c>
      <c r="D3021" s="60" t="s">
        <v>682</v>
      </c>
      <c r="E3021" s="60" t="s">
        <v>683</v>
      </c>
      <c r="F3021" s="61" t="s">
        <v>817</v>
      </c>
      <c r="G3021" s="60" t="s">
        <v>818</v>
      </c>
      <c r="H3021" s="60" t="s">
        <v>686</v>
      </c>
      <c r="I3021" s="61" t="s">
        <v>829</v>
      </c>
    </row>
    <row r="3022" spans="1:9">
      <c r="A3022" s="358" t="s">
        <v>688</v>
      </c>
      <c r="B3022" s="341"/>
      <c r="C3022" s="341"/>
      <c r="D3022" s="341"/>
      <c r="E3022" s="341"/>
      <c r="F3022" s="341"/>
      <c r="G3022" s="341"/>
      <c r="H3022" s="341"/>
      <c r="I3022" s="341"/>
    </row>
    <row r="3023" spans="1:9" ht="36" customHeight="1">
      <c r="A3023" s="62">
        <v>1</v>
      </c>
      <c r="B3023" s="63" t="s">
        <v>1653</v>
      </c>
      <c r="C3023" s="62" t="s">
        <v>56</v>
      </c>
      <c r="D3023" s="109">
        <v>1</v>
      </c>
      <c r="E3023" s="65">
        <v>228000</v>
      </c>
      <c r="F3023" s="66">
        <v>0</v>
      </c>
      <c r="G3023" s="109">
        <v>1</v>
      </c>
      <c r="H3023" s="65">
        <v>228000</v>
      </c>
      <c r="I3023" s="63"/>
    </row>
    <row r="3024" spans="1:9" ht="36" customHeight="1">
      <c r="A3024" s="68">
        <v>2</v>
      </c>
      <c r="B3024" s="69" t="s">
        <v>1654</v>
      </c>
      <c r="C3024" s="68" t="s">
        <v>56</v>
      </c>
      <c r="D3024" s="110">
        <v>1</v>
      </c>
      <c r="E3024" s="71">
        <v>35000</v>
      </c>
      <c r="F3024" s="72">
        <v>0</v>
      </c>
      <c r="G3024" s="110">
        <v>1</v>
      </c>
      <c r="H3024" s="71">
        <v>35000</v>
      </c>
      <c r="I3024" s="69"/>
    </row>
    <row r="3025" spans="1:9" ht="36" customHeight="1">
      <c r="A3025" s="62">
        <v>3</v>
      </c>
      <c r="B3025" s="63" t="s">
        <v>1655</v>
      </c>
      <c r="C3025" s="62" t="s">
        <v>56</v>
      </c>
      <c r="D3025" s="109">
        <v>1</v>
      </c>
      <c r="E3025" s="65">
        <v>42000</v>
      </c>
      <c r="F3025" s="66">
        <v>0.05</v>
      </c>
      <c r="G3025" s="109">
        <v>1.05</v>
      </c>
      <c r="H3025" s="65">
        <v>44100</v>
      </c>
      <c r="I3025" s="63"/>
    </row>
    <row r="3026" spans="1:9" ht="36" customHeight="1">
      <c r="A3026" s="68">
        <v>4</v>
      </c>
      <c r="B3026" s="69" t="s">
        <v>1656</v>
      </c>
      <c r="C3026" s="68" t="s">
        <v>56</v>
      </c>
      <c r="D3026" s="110">
        <v>2</v>
      </c>
      <c r="E3026" s="71">
        <v>18500</v>
      </c>
      <c r="F3026" s="72">
        <v>0.05</v>
      </c>
      <c r="G3026" s="110">
        <v>2.1</v>
      </c>
      <c r="H3026" s="71">
        <v>38850</v>
      </c>
      <c r="I3026" s="69"/>
    </row>
    <row r="3027" spans="1:9" ht="36" customHeight="1">
      <c r="A3027" s="62">
        <v>5</v>
      </c>
      <c r="B3027" s="63" t="s">
        <v>1657</v>
      </c>
      <c r="C3027" s="62" t="s">
        <v>56</v>
      </c>
      <c r="D3027" s="109">
        <v>1</v>
      </c>
      <c r="E3027" s="65">
        <v>38500</v>
      </c>
      <c r="F3027" s="66">
        <v>0.05</v>
      </c>
      <c r="G3027" s="109">
        <v>1.05</v>
      </c>
      <c r="H3027" s="65">
        <v>40425</v>
      </c>
      <c r="I3027" s="63"/>
    </row>
    <row r="3028" spans="1:9" ht="36" customHeight="1">
      <c r="A3028" s="68">
        <v>6</v>
      </c>
      <c r="B3028" s="69" t="s">
        <v>1658</v>
      </c>
      <c r="C3028" s="68" t="s">
        <v>14</v>
      </c>
      <c r="D3028" s="110">
        <v>1.5</v>
      </c>
      <c r="E3028" s="71">
        <v>12500</v>
      </c>
      <c r="F3028" s="72">
        <v>0.03</v>
      </c>
      <c r="G3028" s="110">
        <v>1.5449999999999999</v>
      </c>
      <c r="H3028" s="71">
        <v>19312.5</v>
      </c>
      <c r="I3028" s="69"/>
    </row>
    <row r="3029" spans="1:9" ht="36" customHeight="1">
      <c r="A3029" s="62">
        <v>7</v>
      </c>
      <c r="B3029" s="63" t="s">
        <v>1659</v>
      </c>
      <c r="C3029" s="62" t="s">
        <v>186</v>
      </c>
      <c r="D3029" s="109">
        <v>1</v>
      </c>
      <c r="E3029" s="65">
        <v>18000</v>
      </c>
      <c r="F3029" s="66">
        <v>0</v>
      </c>
      <c r="G3029" s="109">
        <v>1</v>
      </c>
      <c r="H3029" s="65">
        <v>18000</v>
      </c>
      <c r="I3029" s="63"/>
    </row>
    <row r="3030" spans="1:9">
      <c r="A3030" s="365" t="s">
        <v>181</v>
      </c>
      <c r="B3030" s="341"/>
      <c r="C3030" s="341"/>
      <c r="D3030" s="341"/>
      <c r="E3030" s="341"/>
      <c r="F3030" s="341"/>
      <c r="G3030" s="341"/>
      <c r="H3030" s="74">
        <v>423687.5</v>
      </c>
      <c r="I3030" s="75"/>
    </row>
    <row r="3031" spans="1:9">
      <c r="A3031" s="376" t="s">
        <v>694</v>
      </c>
      <c r="B3031" s="341"/>
      <c r="C3031" s="341"/>
      <c r="D3031" s="341"/>
      <c r="E3031" s="341"/>
      <c r="F3031" s="341"/>
      <c r="G3031" s="341"/>
      <c r="H3031" s="341"/>
      <c r="I3031" s="341"/>
    </row>
    <row r="3032" spans="1:9">
      <c r="A3032" s="76" t="s">
        <v>681</v>
      </c>
      <c r="B3032" s="76" t="s">
        <v>695</v>
      </c>
      <c r="C3032" s="76" t="s">
        <v>696</v>
      </c>
      <c r="D3032" s="76" t="s">
        <v>826</v>
      </c>
      <c r="E3032" s="76" t="s">
        <v>827</v>
      </c>
      <c r="F3032" s="77" t="s">
        <v>828</v>
      </c>
      <c r="G3032" s="76" t="s">
        <v>700</v>
      </c>
      <c r="H3032" s="76" t="s">
        <v>686</v>
      </c>
      <c r="I3032" s="77" t="s">
        <v>829</v>
      </c>
    </row>
    <row r="3033" spans="1:9" ht="28.05" customHeight="1">
      <c r="A3033" s="78">
        <v>1</v>
      </c>
      <c r="B3033" s="79" t="s">
        <v>1660</v>
      </c>
      <c r="C3033" s="80"/>
      <c r="D3033" s="81" t="s">
        <v>831</v>
      </c>
      <c r="E3033" s="82">
        <v>220000</v>
      </c>
      <c r="F3033" s="83">
        <v>27500</v>
      </c>
      <c r="G3033" s="116">
        <v>1.6</v>
      </c>
      <c r="H3033" s="82">
        <v>44000</v>
      </c>
      <c r="I3033" s="85" t="s">
        <v>1661</v>
      </c>
    </row>
    <row r="3034" spans="1:9" ht="28.05" customHeight="1">
      <c r="A3034" s="68">
        <v>2</v>
      </c>
      <c r="B3034" s="69" t="s">
        <v>1662</v>
      </c>
      <c r="C3034" s="86"/>
      <c r="D3034" s="87" t="s">
        <v>831</v>
      </c>
      <c r="E3034" s="71">
        <v>120000</v>
      </c>
      <c r="F3034" s="88">
        <v>15000</v>
      </c>
      <c r="G3034" s="110">
        <v>1.6</v>
      </c>
      <c r="H3034" s="71">
        <v>24000</v>
      </c>
      <c r="I3034" s="90" t="s">
        <v>1661</v>
      </c>
    </row>
    <row r="3035" spans="1:9" ht="28.05" customHeight="1">
      <c r="A3035" s="78">
        <v>3</v>
      </c>
      <c r="B3035" s="79" t="s">
        <v>1641</v>
      </c>
      <c r="C3035" s="80"/>
      <c r="D3035" s="81" t="s">
        <v>972</v>
      </c>
      <c r="E3035" s="82">
        <v>400000</v>
      </c>
      <c r="F3035" s="83">
        <v>50000</v>
      </c>
      <c r="G3035" s="116">
        <v>0.4</v>
      </c>
      <c r="H3035" s="82">
        <v>20000</v>
      </c>
      <c r="I3035" s="85" t="s">
        <v>1661</v>
      </c>
    </row>
    <row r="3036" spans="1:9">
      <c r="A3036" s="365" t="s">
        <v>182</v>
      </c>
      <c r="B3036" s="341"/>
      <c r="C3036" s="341"/>
      <c r="D3036" s="341"/>
      <c r="E3036" s="341"/>
      <c r="F3036" s="341"/>
      <c r="G3036" s="341"/>
      <c r="H3036" s="74">
        <v>88000</v>
      </c>
      <c r="I3036" s="75"/>
    </row>
    <row r="3037" spans="1:9">
      <c r="A3037" s="372" t="s">
        <v>707</v>
      </c>
      <c r="B3037" s="341"/>
      <c r="C3037" s="341"/>
      <c r="D3037" s="341"/>
      <c r="E3037" s="341"/>
      <c r="F3037" s="341"/>
      <c r="G3037" s="341"/>
      <c r="H3037" s="341"/>
      <c r="I3037" s="341"/>
    </row>
    <row r="3038" spans="1:9">
      <c r="A3038" s="91" t="s">
        <v>681</v>
      </c>
      <c r="B3038" s="91" t="s">
        <v>183</v>
      </c>
      <c r="C3038" s="91" t="s">
        <v>696</v>
      </c>
      <c r="D3038" s="91" t="s">
        <v>700</v>
      </c>
      <c r="E3038" s="91" t="s">
        <v>709</v>
      </c>
      <c r="F3038" s="92" t="s">
        <v>696</v>
      </c>
      <c r="G3038" s="91" t="s">
        <v>696</v>
      </c>
      <c r="H3038" s="91" t="s">
        <v>686</v>
      </c>
      <c r="I3038" s="92" t="s">
        <v>829</v>
      </c>
    </row>
    <row r="3039" spans="1:9" ht="24" customHeight="1">
      <c r="A3039" s="93">
        <v>1</v>
      </c>
      <c r="B3039" s="94" t="s">
        <v>1608</v>
      </c>
      <c r="C3039" s="95"/>
      <c r="D3039" s="113">
        <v>1.6</v>
      </c>
      <c r="E3039" s="97">
        <v>185000</v>
      </c>
      <c r="F3039" s="94"/>
      <c r="G3039" s="95"/>
      <c r="H3039" s="97">
        <v>296000</v>
      </c>
      <c r="I3039" s="98" t="s">
        <v>1663</v>
      </c>
    </row>
    <row r="3040" spans="1:9" ht="24" customHeight="1">
      <c r="A3040" s="68">
        <v>2</v>
      </c>
      <c r="B3040" s="69" t="s">
        <v>1642</v>
      </c>
      <c r="C3040" s="86"/>
      <c r="D3040" s="110">
        <v>1.6</v>
      </c>
      <c r="E3040" s="71">
        <v>35000</v>
      </c>
      <c r="F3040" s="69"/>
      <c r="G3040" s="86"/>
      <c r="H3040" s="71">
        <v>56000</v>
      </c>
      <c r="I3040" s="90" t="s">
        <v>1663</v>
      </c>
    </row>
    <row r="3041" spans="1:9" ht="24" customHeight="1">
      <c r="A3041" s="93">
        <v>3</v>
      </c>
      <c r="B3041" s="94" t="s">
        <v>1624</v>
      </c>
      <c r="C3041" s="95"/>
      <c r="D3041" s="113">
        <v>1.6</v>
      </c>
      <c r="E3041" s="97">
        <v>25000</v>
      </c>
      <c r="F3041" s="94"/>
      <c r="G3041" s="95"/>
      <c r="H3041" s="97">
        <v>40000</v>
      </c>
      <c r="I3041" s="98" t="s">
        <v>1663</v>
      </c>
    </row>
    <row r="3042" spans="1:9" ht="24" customHeight="1">
      <c r="A3042" s="68">
        <v>4</v>
      </c>
      <c r="B3042" s="69" t="s">
        <v>1594</v>
      </c>
      <c r="C3042" s="86"/>
      <c r="D3042" s="110">
        <v>1.6</v>
      </c>
      <c r="E3042" s="71">
        <v>18000</v>
      </c>
      <c r="F3042" s="69"/>
      <c r="G3042" s="86"/>
      <c r="H3042" s="71">
        <v>28800</v>
      </c>
      <c r="I3042" s="90" t="s">
        <v>1663</v>
      </c>
    </row>
    <row r="3043" spans="1:9">
      <c r="A3043" s="365" t="s">
        <v>714</v>
      </c>
      <c r="B3043" s="341"/>
      <c r="C3043" s="341"/>
      <c r="D3043" s="341"/>
      <c r="E3043" s="341"/>
      <c r="F3043" s="341"/>
      <c r="G3043" s="341"/>
      <c r="H3043" s="74">
        <v>420800</v>
      </c>
      <c r="I3043" s="75"/>
    </row>
    <row r="3044" spans="1:9">
      <c r="A3044" s="373" t="s">
        <v>715</v>
      </c>
      <c r="B3044" s="341"/>
      <c r="C3044" s="341"/>
      <c r="D3044" s="341"/>
      <c r="E3044" s="341"/>
      <c r="F3044" s="341"/>
      <c r="G3044" s="341"/>
      <c r="H3044" s="341"/>
      <c r="I3044" s="341"/>
    </row>
    <row r="3045" spans="1:9" ht="22.05" customHeight="1">
      <c r="A3045" s="100"/>
      <c r="B3045" s="366" t="s">
        <v>1246</v>
      </c>
      <c r="C3045" s="341"/>
      <c r="D3045" s="341"/>
      <c r="E3045" s="367" t="s">
        <v>1646</v>
      </c>
      <c r="F3045" s="341"/>
      <c r="G3045" s="341"/>
      <c r="H3045" s="341"/>
      <c r="I3045" s="341"/>
    </row>
    <row r="3046" spans="1:9" ht="22.05" customHeight="1">
      <c r="A3046" s="100"/>
      <c r="B3046" s="366" t="s">
        <v>1248</v>
      </c>
      <c r="C3046" s="341"/>
      <c r="D3046" s="341"/>
      <c r="E3046" s="367" t="s">
        <v>719</v>
      </c>
      <c r="F3046" s="341"/>
      <c r="G3046" s="341"/>
      <c r="H3046" s="341"/>
      <c r="I3046" s="341"/>
    </row>
    <row r="3047" spans="1:9" ht="22.05" customHeight="1">
      <c r="A3047" s="100"/>
      <c r="B3047" s="366" t="s">
        <v>185</v>
      </c>
      <c r="C3047" s="341"/>
      <c r="D3047" s="341"/>
      <c r="E3047" s="367" t="s">
        <v>1105</v>
      </c>
      <c r="F3047" s="341"/>
      <c r="G3047" s="341"/>
      <c r="H3047" s="341"/>
      <c r="I3047" s="341"/>
    </row>
    <row r="3048" spans="1:9" ht="22.05" customHeight="1">
      <c r="A3048" s="100"/>
      <c r="B3048" s="366" t="s">
        <v>1250</v>
      </c>
      <c r="C3048" s="341"/>
      <c r="D3048" s="341"/>
      <c r="E3048" s="367" t="s">
        <v>1664</v>
      </c>
      <c r="F3048" s="341"/>
      <c r="G3048" s="341"/>
      <c r="H3048" s="341"/>
      <c r="I3048" s="341"/>
    </row>
    <row r="3049" spans="1:9" ht="22.05" customHeight="1">
      <c r="A3049" s="100"/>
      <c r="B3049" s="366" t="s">
        <v>1665</v>
      </c>
      <c r="C3049" s="341"/>
      <c r="D3049" s="341"/>
      <c r="E3049" s="367" t="s">
        <v>1666</v>
      </c>
      <c r="F3049" s="341"/>
      <c r="G3049" s="341"/>
      <c r="H3049" s="341"/>
      <c r="I3049" s="341"/>
    </row>
    <row r="3050" spans="1:9" ht="22.05" customHeight="1">
      <c r="A3050" s="100"/>
      <c r="B3050" s="366" t="s">
        <v>935</v>
      </c>
      <c r="C3050" s="341"/>
      <c r="D3050" s="341"/>
      <c r="E3050" s="367" t="s">
        <v>1667</v>
      </c>
      <c r="F3050" s="341"/>
      <c r="G3050" s="341"/>
      <c r="H3050" s="341"/>
      <c r="I3050" s="341"/>
    </row>
    <row r="3051" spans="1:9">
      <c r="A3051" s="365" t="s">
        <v>728</v>
      </c>
      <c r="B3051" s="341"/>
      <c r="C3051" s="341"/>
      <c r="D3051" s="341"/>
      <c r="E3051" s="341"/>
      <c r="F3051" s="341"/>
      <c r="G3051" s="341"/>
      <c r="H3051" s="74">
        <v>15000</v>
      </c>
      <c r="I3051" s="75"/>
    </row>
    <row r="3052" spans="1:9">
      <c r="A3052" s="368" t="s">
        <v>729</v>
      </c>
      <c r="B3052" s="341"/>
      <c r="C3052" s="341"/>
      <c r="D3052" s="341"/>
      <c r="E3052" s="341"/>
      <c r="F3052" s="341"/>
      <c r="G3052" s="341"/>
      <c r="H3052" s="341"/>
      <c r="I3052" s="341"/>
    </row>
    <row r="3053" spans="1:9" ht="19.95" customHeight="1">
      <c r="A3053" s="364" t="s">
        <v>730</v>
      </c>
      <c r="B3053" s="341"/>
      <c r="C3053" s="341"/>
      <c r="D3053" s="341"/>
      <c r="E3053" s="341"/>
      <c r="F3053" s="341"/>
      <c r="G3053" s="117" t="s">
        <v>731</v>
      </c>
      <c r="H3053" s="102">
        <v>28424.625</v>
      </c>
      <c r="I3053" s="103"/>
    </row>
    <row r="3054" spans="1:9" ht="19.95" customHeight="1">
      <c r="A3054" s="364" t="s">
        <v>1668</v>
      </c>
      <c r="B3054" s="341"/>
      <c r="C3054" s="341"/>
      <c r="D3054" s="341"/>
      <c r="E3054" s="341"/>
      <c r="F3054" s="341"/>
      <c r="G3054" s="117" t="s">
        <v>733</v>
      </c>
      <c r="H3054" s="102">
        <v>18949.75</v>
      </c>
      <c r="I3054" s="103"/>
    </row>
    <row r="3055" spans="1:9">
      <c r="A3055" s="365" t="s">
        <v>734</v>
      </c>
      <c r="B3055" s="341"/>
      <c r="C3055" s="341"/>
      <c r="D3055" s="341"/>
      <c r="E3055" s="341"/>
      <c r="F3055" s="341"/>
      <c r="G3055" s="341"/>
      <c r="H3055" s="74">
        <v>47374.375</v>
      </c>
      <c r="I3055" s="75"/>
    </row>
    <row r="3056" spans="1:9">
      <c r="A3056" s="15"/>
      <c r="B3056" s="15"/>
      <c r="C3056" s="15"/>
      <c r="D3056" s="15"/>
      <c r="E3056" s="15"/>
      <c r="F3056" s="59"/>
      <c r="G3056" s="15"/>
      <c r="H3056" s="15"/>
      <c r="I3056" s="59"/>
    </row>
    <row r="3057" spans="1:9">
      <c r="A3057" s="359" t="s">
        <v>181</v>
      </c>
      <c r="B3057" s="341"/>
      <c r="C3057" s="341"/>
      <c r="D3057" s="341"/>
      <c r="E3057" s="341"/>
      <c r="F3057" s="341"/>
      <c r="G3057" s="341"/>
      <c r="H3057" s="104">
        <v>423687.5</v>
      </c>
      <c r="I3057" s="105"/>
    </row>
    <row r="3058" spans="1:9">
      <c r="A3058" s="359" t="s">
        <v>182</v>
      </c>
      <c r="B3058" s="341"/>
      <c r="C3058" s="341"/>
      <c r="D3058" s="341"/>
      <c r="E3058" s="341"/>
      <c r="F3058" s="341"/>
      <c r="G3058" s="341"/>
      <c r="H3058" s="104">
        <v>88000</v>
      </c>
      <c r="I3058" s="105"/>
    </row>
    <row r="3059" spans="1:9">
      <c r="A3059" s="359" t="s">
        <v>714</v>
      </c>
      <c r="B3059" s="341"/>
      <c r="C3059" s="341"/>
      <c r="D3059" s="341"/>
      <c r="E3059" s="341"/>
      <c r="F3059" s="341"/>
      <c r="G3059" s="341"/>
      <c r="H3059" s="104">
        <v>420800</v>
      </c>
      <c r="I3059" s="105"/>
    </row>
    <row r="3060" spans="1:9">
      <c r="A3060" s="359" t="s">
        <v>728</v>
      </c>
      <c r="B3060" s="341"/>
      <c r="C3060" s="341"/>
      <c r="D3060" s="341"/>
      <c r="E3060" s="341"/>
      <c r="F3060" s="341"/>
      <c r="G3060" s="341"/>
      <c r="H3060" s="104">
        <v>15000</v>
      </c>
      <c r="I3060" s="105"/>
    </row>
    <row r="3061" spans="1:9">
      <c r="A3061" s="359" t="s">
        <v>734</v>
      </c>
      <c r="B3061" s="341"/>
      <c r="C3061" s="341"/>
      <c r="D3061" s="341"/>
      <c r="E3061" s="341"/>
      <c r="F3061" s="341"/>
      <c r="G3061" s="341"/>
      <c r="H3061" s="104">
        <v>47374.375</v>
      </c>
      <c r="I3061" s="105"/>
    </row>
    <row r="3062" spans="1:9" ht="19.2">
      <c r="A3062" s="360" t="s">
        <v>1669</v>
      </c>
      <c r="B3062" s="341"/>
      <c r="C3062" s="341"/>
      <c r="D3062" s="341"/>
      <c r="E3062" s="341"/>
      <c r="F3062" s="341"/>
      <c r="G3062" s="341"/>
      <c r="H3062" s="106">
        <v>-543372.875</v>
      </c>
      <c r="I3062" s="98" t="s">
        <v>1670</v>
      </c>
    </row>
    <row r="3063" spans="1:9" ht="22.05" customHeight="1">
      <c r="A3063" s="361" t="s">
        <v>737</v>
      </c>
      <c r="B3063" s="341"/>
      <c r="C3063" s="341"/>
      <c r="D3063" s="341"/>
      <c r="E3063" s="341"/>
      <c r="F3063" s="341"/>
      <c r="G3063" s="341"/>
      <c r="H3063" s="107">
        <v>451489</v>
      </c>
      <c r="I3063" s="108" t="s">
        <v>56</v>
      </c>
    </row>
    <row r="3064" spans="1:9" ht="21.75" customHeight="1">
      <c r="A3064" s="369" t="s">
        <v>2171</v>
      </c>
      <c r="B3064" s="370"/>
      <c r="C3064" s="370"/>
      <c r="D3064" s="370"/>
      <c r="E3064" s="370"/>
      <c r="F3064" s="370"/>
      <c r="G3064" s="371"/>
      <c r="H3064" s="107">
        <v>616282</v>
      </c>
      <c r="I3064" s="108"/>
    </row>
    <row r="3065" spans="1:9">
      <c r="A3065" s="15"/>
      <c r="B3065" s="15"/>
      <c r="C3065" s="15"/>
      <c r="D3065" s="15"/>
      <c r="E3065" s="15"/>
      <c r="F3065" s="59"/>
      <c r="G3065" s="15"/>
      <c r="H3065" s="15"/>
      <c r="I3065" s="59"/>
    </row>
    <row r="3066" spans="1:9">
      <c r="A3066" s="362" t="s">
        <v>738</v>
      </c>
      <c r="B3066" s="341"/>
      <c r="C3066" s="341"/>
      <c r="D3066" s="341"/>
      <c r="E3066" s="341"/>
      <c r="F3066" s="341"/>
      <c r="G3066" s="341"/>
      <c r="H3066" s="341"/>
      <c r="I3066" s="341"/>
    </row>
    <row r="3067" spans="1:9" ht="120" customHeight="1">
      <c r="A3067" s="363" t="s">
        <v>1671</v>
      </c>
      <c r="B3067" s="341"/>
      <c r="C3067" s="341"/>
      <c r="D3067" s="341"/>
      <c r="E3067" s="341"/>
      <c r="F3067" s="341"/>
      <c r="G3067" s="341"/>
      <c r="H3067" s="341"/>
      <c r="I3067" s="341"/>
    </row>
    <row r="3068" spans="1:9">
      <c r="A3068" s="341"/>
      <c r="B3068" s="341"/>
      <c r="C3068" s="341"/>
      <c r="D3068" s="341"/>
      <c r="E3068" s="341"/>
      <c r="F3068" s="341"/>
      <c r="G3068" s="341"/>
      <c r="H3068" s="341"/>
      <c r="I3068" s="341"/>
    </row>
    <row r="3069" spans="1:9">
      <c r="A3069" s="341"/>
      <c r="B3069" s="341"/>
      <c r="C3069" s="341"/>
      <c r="D3069" s="341"/>
      <c r="E3069" s="341"/>
      <c r="F3069" s="341"/>
      <c r="G3069" s="341"/>
      <c r="H3069" s="341"/>
      <c r="I3069" s="341"/>
    </row>
    <row r="3070" spans="1:9">
      <c r="A3070" s="341"/>
      <c r="B3070" s="341"/>
      <c r="C3070" s="341"/>
      <c r="D3070" s="341"/>
      <c r="E3070" s="341"/>
      <c r="F3070" s="341"/>
      <c r="G3070" s="341"/>
      <c r="H3070" s="341"/>
      <c r="I3070" s="341"/>
    </row>
    <row r="3071" spans="1:9">
      <c r="A3071" s="341"/>
      <c r="B3071" s="341"/>
      <c r="C3071" s="341"/>
      <c r="D3071" s="341"/>
      <c r="E3071" s="341"/>
      <c r="F3071" s="341"/>
      <c r="G3071" s="341"/>
      <c r="H3071" s="341"/>
      <c r="I3071" s="341"/>
    </row>
    <row r="3072" spans="1:9">
      <c r="A3072" s="341"/>
      <c r="B3072" s="341"/>
      <c r="C3072" s="341"/>
      <c r="D3072" s="341"/>
      <c r="E3072" s="341"/>
      <c r="F3072" s="341"/>
      <c r="G3072" s="341"/>
      <c r="H3072" s="341"/>
      <c r="I3072" s="341"/>
    </row>
    <row r="3073" spans="1:9">
      <c r="A3073" s="15"/>
      <c r="B3073" s="15"/>
      <c r="C3073" s="15"/>
      <c r="D3073" s="15"/>
      <c r="E3073" s="15"/>
      <c r="F3073" s="59"/>
      <c r="G3073" s="15"/>
      <c r="H3073" s="15"/>
      <c r="I3073" s="59"/>
    </row>
    <row r="3074" spans="1:9" ht="28.05" customHeight="1">
      <c r="A3074" s="357" t="s">
        <v>1672</v>
      </c>
      <c r="B3074" s="341"/>
      <c r="C3074" s="341"/>
      <c r="D3074" s="341"/>
      <c r="E3074" s="341"/>
      <c r="F3074" s="341"/>
      <c r="G3074" s="341"/>
      <c r="H3074" s="341"/>
      <c r="I3074" s="341"/>
    </row>
    <row r="3077" spans="1:9" ht="22.05" customHeight="1">
      <c r="A3077" s="379" t="s">
        <v>667</v>
      </c>
      <c r="B3077" s="341"/>
      <c r="C3077" s="341"/>
      <c r="D3077" s="341"/>
      <c r="E3077" s="341"/>
      <c r="F3077" s="341"/>
      <c r="G3077" s="341"/>
      <c r="H3077" s="341"/>
      <c r="I3077" s="341"/>
    </row>
    <row r="3078" spans="1:9">
      <c r="A3078" s="377" t="s">
        <v>668</v>
      </c>
      <c r="B3078" s="341"/>
      <c r="C3078" s="378" t="s">
        <v>1649</v>
      </c>
      <c r="D3078" s="341"/>
      <c r="E3078" s="341"/>
      <c r="F3078" s="341"/>
      <c r="G3078" s="341"/>
      <c r="H3078" s="341"/>
      <c r="I3078" s="341"/>
    </row>
    <row r="3079" spans="1:9">
      <c r="A3079" s="58" t="s">
        <v>670</v>
      </c>
      <c r="B3079" s="374" t="s">
        <v>1673</v>
      </c>
      <c r="C3079" s="341"/>
      <c r="D3079" s="58" t="s">
        <v>672</v>
      </c>
      <c r="E3079" s="374" t="s">
        <v>1674</v>
      </c>
      <c r="F3079" s="341"/>
      <c r="G3079" s="341"/>
      <c r="H3079" s="341"/>
      <c r="I3079" s="341"/>
    </row>
    <row r="3080" spans="1:9">
      <c r="A3080" s="58" t="s">
        <v>674</v>
      </c>
      <c r="B3080" s="374" t="s">
        <v>56</v>
      </c>
      <c r="C3080" s="341"/>
      <c r="D3080" s="58" t="s">
        <v>675</v>
      </c>
      <c r="E3080" s="374" t="s">
        <v>676</v>
      </c>
      <c r="F3080" s="341"/>
      <c r="G3080" s="341"/>
      <c r="H3080" s="341"/>
      <c r="I3080" s="341"/>
    </row>
    <row r="3081" spans="1:9">
      <c r="A3081" s="58" t="s">
        <v>677</v>
      </c>
      <c r="B3081" s="374" t="s">
        <v>678</v>
      </c>
      <c r="C3081" s="341"/>
      <c r="D3081" s="58" t="s">
        <v>679</v>
      </c>
      <c r="E3081" s="374" t="s">
        <v>1652</v>
      </c>
      <c r="F3081" s="341"/>
      <c r="G3081" s="341"/>
      <c r="H3081" s="341"/>
      <c r="I3081" s="341"/>
    </row>
    <row r="3082" spans="1:9">
      <c r="A3082" s="15"/>
      <c r="B3082" s="15"/>
      <c r="C3082" s="15"/>
      <c r="D3082" s="15"/>
      <c r="E3082" s="15"/>
      <c r="F3082" s="59"/>
      <c r="G3082" s="15"/>
      <c r="H3082" s="15"/>
      <c r="I3082" s="59"/>
    </row>
    <row r="3083" spans="1:9" ht="13.95" customHeight="1">
      <c r="A3083" s="60" t="s">
        <v>681</v>
      </c>
      <c r="B3083" s="60" t="s">
        <v>114</v>
      </c>
      <c r="C3083" s="60" t="s">
        <v>56</v>
      </c>
      <c r="D3083" s="60" t="s">
        <v>682</v>
      </c>
      <c r="E3083" s="60" t="s">
        <v>683</v>
      </c>
      <c r="F3083" s="61" t="s">
        <v>817</v>
      </c>
      <c r="G3083" s="60" t="s">
        <v>818</v>
      </c>
      <c r="H3083" s="60" t="s">
        <v>686</v>
      </c>
      <c r="I3083" s="61" t="s">
        <v>829</v>
      </c>
    </row>
    <row r="3084" spans="1:9">
      <c r="A3084" s="358" t="s">
        <v>688</v>
      </c>
      <c r="B3084" s="341"/>
      <c r="C3084" s="341"/>
      <c r="D3084" s="341"/>
      <c r="E3084" s="341"/>
      <c r="F3084" s="341"/>
      <c r="G3084" s="341"/>
      <c r="H3084" s="341"/>
      <c r="I3084" s="341"/>
    </row>
    <row r="3085" spans="1:9" ht="36" customHeight="1">
      <c r="A3085" s="62">
        <v>1</v>
      </c>
      <c r="B3085" s="63" t="s">
        <v>1675</v>
      </c>
      <c r="C3085" s="62" t="s">
        <v>56</v>
      </c>
      <c r="D3085" s="109">
        <v>1</v>
      </c>
      <c r="E3085" s="65">
        <v>2180000</v>
      </c>
      <c r="F3085" s="66">
        <v>0</v>
      </c>
      <c r="G3085" s="109">
        <v>1</v>
      </c>
      <c r="H3085" s="65">
        <v>2180000</v>
      </c>
      <c r="I3085" s="63"/>
    </row>
    <row r="3086" spans="1:9" ht="36" customHeight="1">
      <c r="A3086" s="68">
        <v>2</v>
      </c>
      <c r="B3086" s="69" t="s">
        <v>1676</v>
      </c>
      <c r="C3086" s="68" t="s">
        <v>17</v>
      </c>
      <c r="D3086" s="110">
        <v>0.5</v>
      </c>
      <c r="E3086" s="71">
        <v>650000</v>
      </c>
      <c r="F3086" s="72">
        <v>0.03</v>
      </c>
      <c r="G3086" s="110">
        <v>0.51500000000000001</v>
      </c>
      <c r="H3086" s="71">
        <v>334750</v>
      </c>
      <c r="I3086" s="69"/>
    </row>
    <row r="3087" spans="1:9" ht="36" customHeight="1">
      <c r="A3087" s="62">
        <v>3</v>
      </c>
      <c r="B3087" s="63" t="s">
        <v>1486</v>
      </c>
      <c r="C3087" s="62" t="s">
        <v>73</v>
      </c>
      <c r="D3087" s="109">
        <v>6</v>
      </c>
      <c r="E3087" s="65">
        <v>9200</v>
      </c>
      <c r="F3087" s="66">
        <v>0.08</v>
      </c>
      <c r="G3087" s="109">
        <v>6.48</v>
      </c>
      <c r="H3087" s="65">
        <v>59616.000000000007</v>
      </c>
      <c r="I3087" s="63"/>
    </row>
    <row r="3088" spans="1:9" ht="36" customHeight="1">
      <c r="A3088" s="68">
        <v>4</v>
      </c>
      <c r="B3088" s="69" t="s">
        <v>1677</v>
      </c>
      <c r="C3088" s="68" t="s">
        <v>186</v>
      </c>
      <c r="D3088" s="110">
        <v>1</v>
      </c>
      <c r="E3088" s="71">
        <v>45000</v>
      </c>
      <c r="F3088" s="72">
        <v>0</v>
      </c>
      <c r="G3088" s="110">
        <v>1</v>
      </c>
      <c r="H3088" s="71">
        <v>45000</v>
      </c>
      <c r="I3088" s="69"/>
    </row>
    <row r="3089" spans="1:9" ht="36" customHeight="1">
      <c r="A3089" s="62">
        <v>5</v>
      </c>
      <c r="B3089" s="63" t="s">
        <v>1678</v>
      </c>
      <c r="C3089" s="62" t="s">
        <v>186</v>
      </c>
      <c r="D3089" s="109">
        <v>1</v>
      </c>
      <c r="E3089" s="65">
        <v>22000</v>
      </c>
      <c r="F3089" s="66">
        <v>0</v>
      </c>
      <c r="G3089" s="109">
        <v>1</v>
      </c>
      <c r="H3089" s="65">
        <v>22000</v>
      </c>
      <c r="I3089" s="63"/>
    </row>
    <row r="3090" spans="1:9">
      <c r="A3090" s="365" t="s">
        <v>181</v>
      </c>
      <c r="B3090" s="341"/>
      <c r="C3090" s="341"/>
      <c r="D3090" s="341"/>
      <c r="E3090" s="341"/>
      <c r="F3090" s="341"/>
      <c r="G3090" s="341"/>
      <c r="H3090" s="74">
        <v>2641366</v>
      </c>
      <c r="I3090" s="75"/>
    </row>
    <row r="3091" spans="1:9">
      <c r="A3091" s="376" t="s">
        <v>694</v>
      </c>
      <c r="B3091" s="341"/>
      <c r="C3091" s="341"/>
      <c r="D3091" s="341"/>
      <c r="E3091" s="341"/>
      <c r="F3091" s="341"/>
      <c r="G3091" s="341"/>
      <c r="H3091" s="341"/>
      <c r="I3091" s="341"/>
    </row>
    <row r="3092" spans="1:9">
      <c r="A3092" s="76" t="s">
        <v>681</v>
      </c>
      <c r="B3092" s="76" t="s">
        <v>695</v>
      </c>
      <c r="C3092" s="76" t="s">
        <v>696</v>
      </c>
      <c r="D3092" s="76" t="s">
        <v>826</v>
      </c>
      <c r="E3092" s="76" t="s">
        <v>827</v>
      </c>
      <c r="F3092" s="77" t="s">
        <v>828</v>
      </c>
      <c r="G3092" s="76" t="s">
        <v>700</v>
      </c>
      <c r="H3092" s="76" t="s">
        <v>686</v>
      </c>
      <c r="I3092" s="77" t="s">
        <v>829</v>
      </c>
    </row>
    <row r="3093" spans="1:9" ht="28.05" customHeight="1">
      <c r="A3093" s="78">
        <v>1</v>
      </c>
      <c r="B3093" s="79" t="s">
        <v>1679</v>
      </c>
      <c r="C3093" s="80"/>
      <c r="D3093" s="81" t="s">
        <v>1037</v>
      </c>
      <c r="E3093" s="82">
        <v>100000</v>
      </c>
      <c r="F3093" s="83">
        <v>12500</v>
      </c>
      <c r="G3093" s="116">
        <v>8</v>
      </c>
      <c r="H3093" s="82">
        <v>100000</v>
      </c>
      <c r="I3093" s="85" t="s">
        <v>1661</v>
      </c>
    </row>
    <row r="3094" spans="1:9" ht="28.05" customHeight="1">
      <c r="A3094" s="68">
        <v>2</v>
      </c>
      <c r="B3094" s="69" t="s">
        <v>1301</v>
      </c>
      <c r="C3094" s="86"/>
      <c r="D3094" s="87" t="s">
        <v>1037</v>
      </c>
      <c r="E3094" s="71">
        <v>68000</v>
      </c>
      <c r="F3094" s="88">
        <v>8500</v>
      </c>
      <c r="G3094" s="110">
        <v>8</v>
      </c>
      <c r="H3094" s="71">
        <v>68000</v>
      </c>
      <c r="I3094" s="90" t="s">
        <v>1661</v>
      </c>
    </row>
    <row r="3095" spans="1:9" ht="28.05" customHeight="1">
      <c r="A3095" s="78">
        <v>3</v>
      </c>
      <c r="B3095" s="79" t="s">
        <v>1490</v>
      </c>
      <c r="C3095" s="80"/>
      <c r="D3095" s="81" t="s">
        <v>1470</v>
      </c>
      <c r="E3095" s="82">
        <v>110000</v>
      </c>
      <c r="F3095" s="83">
        <v>13750</v>
      </c>
      <c r="G3095" s="116">
        <v>10</v>
      </c>
      <c r="H3095" s="82">
        <v>137500</v>
      </c>
      <c r="I3095" s="85" t="s">
        <v>1661</v>
      </c>
    </row>
    <row r="3096" spans="1:9" ht="28.05" customHeight="1">
      <c r="A3096" s="68">
        <v>4</v>
      </c>
      <c r="B3096" s="69" t="s">
        <v>1491</v>
      </c>
      <c r="C3096" s="86"/>
      <c r="D3096" s="87" t="s">
        <v>1470</v>
      </c>
      <c r="E3096" s="71">
        <v>68000</v>
      </c>
      <c r="F3096" s="88">
        <v>8500</v>
      </c>
      <c r="G3096" s="110">
        <v>10</v>
      </c>
      <c r="H3096" s="71">
        <v>85000</v>
      </c>
      <c r="I3096" s="90" t="s">
        <v>1661</v>
      </c>
    </row>
    <row r="3097" spans="1:9" ht="28.05" customHeight="1">
      <c r="A3097" s="78">
        <v>5</v>
      </c>
      <c r="B3097" s="79" t="s">
        <v>1680</v>
      </c>
      <c r="C3097" s="80"/>
      <c r="D3097" s="81" t="s">
        <v>1472</v>
      </c>
      <c r="E3097" s="82">
        <v>130000</v>
      </c>
      <c r="F3097" s="83">
        <v>16250</v>
      </c>
      <c r="G3097" s="116">
        <v>2.6669999999999998</v>
      </c>
      <c r="H3097" s="82">
        <v>43338.75</v>
      </c>
      <c r="I3097" s="85" t="s">
        <v>1661</v>
      </c>
    </row>
    <row r="3098" spans="1:9">
      <c r="A3098" s="365" t="s">
        <v>182</v>
      </c>
      <c r="B3098" s="341"/>
      <c r="C3098" s="341"/>
      <c r="D3098" s="341"/>
      <c r="E3098" s="341"/>
      <c r="F3098" s="341"/>
      <c r="G3098" s="341"/>
      <c r="H3098" s="74">
        <v>433838.75</v>
      </c>
      <c r="I3098" s="75"/>
    </row>
    <row r="3099" spans="1:9">
      <c r="A3099" s="372" t="s">
        <v>707</v>
      </c>
      <c r="B3099" s="341"/>
      <c r="C3099" s="341"/>
      <c r="D3099" s="341"/>
      <c r="E3099" s="341"/>
      <c r="F3099" s="341"/>
      <c r="G3099" s="341"/>
      <c r="H3099" s="341"/>
      <c r="I3099" s="341"/>
    </row>
    <row r="3100" spans="1:9">
      <c r="A3100" s="91" t="s">
        <v>681</v>
      </c>
      <c r="B3100" s="91" t="s">
        <v>183</v>
      </c>
      <c r="C3100" s="91" t="s">
        <v>696</v>
      </c>
      <c r="D3100" s="91" t="s">
        <v>700</v>
      </c>
      <c r="E3100" s="91" t="s">
        <v>709</v>
      </c>
      <c r="F3100" s="92" t="s">
        <v>696</v>
      </c>
      <c r="G3100" s="91" t="s">
        <v>696</v>
      </c>
      <c r="H3100" s="91" t="s">
        <v>686</v>
      </c>
      <c r="I3100" s="92" t="s">
        <v>829</v>
      </c>
    </row>
    <row r="3101" spans="1:9" ht="24" customHeight="1">
      <c r="A3101" s="93">
        <v>1</v>
      </c>
      <c r="B3101" s="94" t="s">
        <v>1681</v>
      </c>
      <c r="C3101" s="95"/>
      <c r="D3101" s="113">
        <v>2.6669999999999998</v>
      </c>
      <c r="E3101" s="97">
        <v>380000</v>
      </c>
      <c r="F3101" s="94"/>
      <c r="G3101" s="95"/>
      <c r="H3101" s="97">
        <v>1013460</v>
      </c>
      <c r="I3101" s="98" t="s">
        <v>1663</v>
      </c>
    </row>
    <row r="3102" spans="1:9" ht="24" customHeight="1">
      <c r="A3102" s="68">
        <v>2</v>
      </c>
      <c r="B3102" s="69" t="s">
        <v>1682</v>
      </c>
      <c r="C3102" s="86"/>
      <c r="D3102" s="110">
        <v>3</v>
      </c>
      <c r="E3102" s="71">
        <v>18000</v>
      </c>
      <c r="F3102" s="69"/>
      <c r="G3102" s="86"/>
      <c r="H3102" s="71">
        <v>54000</v>
      </c>
      <c r="I3102" s="90" t="s">
        <v>1663</v>
      </c>
    </row>
    <row r="3103" spans="1:9" ht="24" customHeight="1">
      <c r="A3103" s="93">
        <v>3</v>
      </c>
      <c r="B3103" s="94" t="s">
        <v>1683</v>
      </c>
      <c r="C3103" s="95"/>
      <c r="D3103" s="113">
        <v>10</v>
      </c>
      <c r="E3103" s="97">
        <v>3000</v>
      </c>
      <c r="F3103" s="94"/>
      <c r="G3103" s="95"/>
      <c r="H3103" s="97">
        <v>30000</v>
      </c>
      <c r="I3103" s="98" t="s">
        <v>1663</v>
      </c>
    </row>
    <row r="3104" spans="1:9" ht="24" customHeight="1">
      <c r="A3104" s="68">
        <v>4</v>
      </c>
      <c r="B3104" s="69" t="s">
        <v>1496</v>
      </c>
      <c r="C3104" s="86"/>
      <c r="D3104" s="110">
        <v>10</v>
      </c>
      <c r="E3104" s="71">
        <v>3500</v>
      </c>
      <c r="F3104" s="69"/>
      <c r="G3104" s="86"/>
      <c r="H3104" s="71">
        <v>35000</v>
      </c>
      <c r="I3104" s="90" t="s">
        <v>1663</v>
      </c>
    </row>
    <row r="3105" spans="1:9">
      <c r="A3105" s="365" t="s">
        <v>714</v>
      </c>
      <c r="B3105" s="341"/>
      <c r="C3105" s="341"/>
      <c r="D3105" s="341"/>
      <c r="E3105" s="341"/>
      <c r="F3105" s="341"/>
      <c r="G3105" s="341"/>
      <c r="H3105" s="74">
        <v>1132460</v>
      </c>
      <c r="I3105" s="75"/>
    </row>
    <row r="3106" spans="1:9">
      <c r="A3106" s="373" t="s">
        <v>715</v>
      </c>
      <c r="B3106" s="341"/>
      <c r="C3106" s="341"/>
      <c r="D3106" s="341"/>
      <c r="E3106" s="341"/>
      <c r="F3106" s="341"/>
      <c r="G3106" s="341"/>
      <c r="H3106" s="341"/>
      <c r="I3106" s="341"/>
    </row>
    <row r="3107" spans="1:9" ht="22.05" customHeight="1">
      <c r="A3107" s="100"/>
      <c r="B3107" s="366" t="s">
        <v>1246</v>
      </c>
      <c r="C3107" s="341"/>
      <c r="D3107" s="341"/>
      <c r="E3107" s="367" t="s">
        <v>1497</v>
      </c>
      <c r="F3107" s="341"/>
      <c r="G3107" s="341"/>
      <c r="H3107" s="341"/>
      <c r="I3107" s="341"/>
    </row>
    <row r="3108" spans="1:9" ht="22.05" customHeight="1">
      <c r="A3108" s="100"/>
      <c r="B3108" s="366" t="s">
        <v>1248</v>
      </c>
      <c r="C3108" s="341"/>
      <c r="D3108" s="341"/>
      <c r="E3108" s="367" t="s">
        <v>719</v>
      </c>
      <c r="F3108" s="341"/>
      <c r="G3108" s="341"/>
      <c r="H3108" s="341"/>
      <c r="I3108" s="341"/>
    </row>
    <row r="3109" spans="1:9" ht="22.05" customHeight="1">
      <c r="A3109" s="100"/>
      <c r="B3109" s="366" t="s">
        <v>185</v>
      </c>
      <c r="C3109" s="341"/>
      <c r="D3109" s="341"/>
      <c r="E3109" s="367" t="s">
        <v>978</v>
      </c>
      <c r="F3109" s="341"/>
      <c r="G3109" s="341"/>
      <c r="H3109" s="341"/>
      <c r="I3109" s="341"/>
    </row>
    <row r="3110" spans="1:9" ht="22.05" customHeight="1">
      <c r="A3110" s="100"/>
      <c r="B3110" s="366" t="s">
        <v>1250</v>
      </c>
      <c r="C3110" s="341"/>
      <c r="D3110" s="341"/>
      <c r="E3110" s="367" t="s">
        <v>1684</v>
      </c>
      <c r="F3110" s="341"/>
      <c r="G3110" s="341"/>
      <c r="H3110" s="341"/>
      <c r="I3110" s="341"/>
    </row>
    <row r="3111" spans="1:9" ht="22.05" customHeight="1">
      <c r="A3111" s="100"/>
      <c r="B3111" s="366" t="s">
        <v>1665</v>
      </c>
      <c r="C3111" s="341"/>
      <c r="D3111" s="341"/>
      <c r="E3111" s="367" t="s">
        <v>902</v>
      </c>
      <c r="F3111" s="341"/>
      <c r="G3111" s="341"/>
      <c r="H3111" s="341"/>
      <c r="I3111" s="341"/>
    </row>
    <row r="3112" spans="1:9" ht="22.05" customHeight="1">
      <c r="A3112" s="100"/>
      <c r="B3112" s="366" t="s">
        <v>935</v>
      </c>
      <c r="C3112" s="341"/>
      <c r="D3112" s="341"/>
      <c r="E3112" s="367" t="s">
        <v>1667</v>
      </c>
      <c r="F3112" s="341"/>
      <c r="G3112" s="341"/>
      <c r="H3112" s="341"/>
      <c r="I3112" s="341"/>
    </row>
    <row r="3113" spans="1:9">
      <c r="A3113" s="365" t="s">
        <v>728</v>
      </c>
      <c r="B3113" s="341"/>
      <c r="C3113" s="341"/>
      <c r="D3113" s="341"/>
      <c r="E3113" s="341"/>
      <c r="F3113" s="341"/>
      <c r="G3113" s="341"/>
      <c r="H3113" s="74">
        <v>0</v>
      </c>
      <c r="I3113" s="75"/>
    </row>
    <row r="3114" spans="1:9">
      <c r="A3114" s="368" t="s">
        <v>729</v>
      </c>
      <c r="B3114" s="341"/>
      <c r="C3114" s="341"/>
      <c r="D3114" s="341"/>
      <c r="E3114" s="341"/>
      <c r="F3114" s="341"/>
      <c r="G3114" s="341"/>
      <c r="H3114" s="341"/>
      <c r="I3114" s="341"/>
    </row>
    <row r="3115" spans="1:9" ht="19.95" customHeight="1">
      <c r="A3115" s="364" t="s">
        <v>730</v>
      </c>
      <c r="B3115" s="341"/>
      <c r="C3115" s="341"/>
      <c r="D3115" s="341"/>
      <c r="E3115" s="341"/>
      <c r="F3115" s="341"/>
      <c r="G3115" s="117" t="s">
        <v>731</v>
      </c>
      <c r="H3115" s="102">
        <v>126229.9425</v>
      </c>
      <c r="I3115" s="103"/>
    </row>
    <row r="3116" spans="1:9" ht="19.95" customHeight="1">
      <c r="A3116" s="364" t="s">
        <v>1668</v>
      </c>
      <c r="B3116" s="341"/>
      <c r="C3116" s="341"/>
      <c r="D3116" s="341"/>
      <c r="E3116" s="341"/>
      <c r="F3116" s="341"/>
      <c r="G3116" s="117" t="s">
        <v>733</v>
      </c>
      <c r="H3116" s="102">
        <v>84153.294999999998</v>
      </c>
      <c r="I3116" s="103"/>
    </row>
    <row r="3117" spans="1:9">
      <c r="A3117" s="365" t="s">
        <v>734</v>
      </c>
      <c r="B3117" s="341"/>
      <c r="C3117" s="341"/>
      <c r="D3117" s="341"/>
      <c r="E3117" s="341"/>
      <c r="F3117" s="341"/>
      <c r="G3117" s="341"/>
      <c r="H3117" s="74">
        <v>210383.23749999999</v>
      </c>
      <c r="I3117" s="75"/>
    </row>
    <row r="3118" spans="1:9">
      <c r="A3118" s="15"/>
      <c r="B3118" s="15"/>
      <c r="C3118" s="15"/>
      <c r="D3118" s="15"/>
      <c r="E3118" s="15"/>
      <c r="F3118" s="59"/>
      <c r="G3118" s="15"/>
      <c r="H3118" s="15"/>
      <c r="I3118" s="59"/>
    </row>
    <row r="3119" spans="1:9">
      <c r="A3119" s="359" t="s">
        <v>181</v>
      </c>
      <c r="B3119" s="341"/>
      <c r="C3119" s="341"/>
      <c r="D3119" s="341"/>
      <c r="E3119" s="341"/>
      <c r="F3119" s="341"/>
      <c r="G3119" s="341"/>
      <c r="H3119" s="104">
        <v>2641366</v>
      </c>
      <c r="I3119" s="105"/>
    </row>
    <row r="3120" spans="1:9">
      <c r="A3120" s="359" t="s">
        <v>182</v>
      </c>
      <c r="B3120" s="341"/>
      <c r="C3120" s="341"/>
      <c r="D3120" s="341"/>
      <c r="E3120" s="341"/>
      <c r="F3120" s="341"/>
      <c r="G3120" s="341"/>
      <c r="H3120" s="104">
        <v>433838.75</v>
      </c>
      <c r="I3120" s="105"/>
    </row>
    <row r="3121" spans="1:9">
      <c r="A3121" s="359" t="s">
        <v>714</v>
      </c>
      <c r="B3121" s="341"/>
      <c r="C3121" s="341"/>
      <c r="D3121" s="341"/>
      <c r="E3121" s="341"/>
      <c r="F3121" s="341"/>
      <c r="G3121" s="341"/>
      <c r="H3121" s="104">
        <v>1132460</v>
      </c>
      <c r="I3121" s="105"/>
    </row>
    <row r="3122" spans="1:9">
      <c r="A3122" s="359" t="s">
        <v>728</v>
      </c>
      <c r="B3122" s="341"/>
      <c r="C3122" s="341"/>
      <c r="D3122" s="341"/>
      <c r="E3122" s="341"/>
      <c r="F3122" s="341"/>
      <c r="G3122" s="341"/>
      <c r="H3122" s="104">
        <v>0</v>
      </c>
      <c r="I3122" s="105"/>
    </row>
    <row r="3123" spans="1:9">
      <c r="A3123" s="359" t="s">
        <v>734</v>
      </c>
      <c r="B3123" s="341"/>
      <c r="C3123" s="341"/>
      <c r="D3123" s="341"/>
      <c r="E3123" s="341"/>
      <c r="F3123" s="341"/>
      <c r="G3123" s="341"/>
      <c r="H3123" s="104">
        <v>210383.23749999999</v>
      </c>
      <c r="I3123" s="105"/>
    </row>
    <row r="3124" spans="1:9" ht="19.2">
      <c r="A3124" s="360" t="s">
        <v>1669</v>
      </c>
      <c r="B3124" s="341"/>
      <c r="C3124" s="341"/>
      <c r="D3124" s="341"/>
      <c r="E3124" s="341"/>
      <c r="F3124" s="341"/>
      <c r="G3124" s="341"/>
      <c r="H3124" s="106">
        <v>-877382.98749999981</v>
      </c>
      <c r="I3124" s="98" t="s">
        <v>1670</v>
      </c>
    </row>
    <row r="3125" spans="1:9" ht="22.05" customHeight="1">
      <c r="A3125" s="361" t="s">
        <v>737</v>
      </c>
      <c r="B3125" s="341"/>
      <c r="C3125" s="341"/>
      <c r="D3125" s="341"/>
      <c r="E3125" s="341"/>
      <c r="F3125" s="341"/>
      <c r="G3125" s="341"/>
      <c r="H3125" s="107">
        <v>3540665</v>
      </c>
      <c r="I3125" s="108" t="s">
        <v>56</v>
      </c>
    </row>
    <row r="3126" spans="1:9" ht="21.75" customHeight="1">
      <c r="A3126" s="369" t="s">
        <v>2171</v>
      </c>
      <c r="B3126" s="370"/>
      <c r="C3126" s="370"/>
      <c r="D3126" s="370"/>
      <c r="E3126" s="370"/>
      <c r="F3126" s="370"/>
      <c r="G3126" s="371"/>
      <c r="H3126" s="107">
        <v>4833008</v>
      </c>
      <c r="I3126" s="108"/>
    </row>
    <row r="3127" spans="1:9">
      <c r="A3127" s="15"/>
      <c r="B3127" s="15"/>
      <c r="C3127" s="15"/>
      <c r="D3127" s="15"/>
      <c r="E3127" s="15"/>
      <c r="F3127" s="59"/>
      <c r="G3127" s="15"/>
      <c r="H3127" s="15"/>
      <c r="I3127" s="59"/>
    </row>
    <row r="3128" spans="1:9">
      <c r="A3128" s="362" t="s">
        <v>738</v>
      </c>
      <c r="B3128" s="341"/>
      <c r="C3128" s="341"/>
      <c r="D3128" s="341"/>
      <c r="E3128" s="341"/>
      <c r="F3128" s="341"/>
      <c r="G3128" s="341"/>
      <c r="H3128" s="341"/>
      <c r="I3128" s="341"/>
    </row>
    <row r="3129" spans="1:9" ht="120" customHeight="1">
      <c r="A3129" s="363" t="s">
        <v>1685</v>
      </c>
      <c r="B3129" s="341"/>
      <c r="C3129" s="341"/>
      <c r="D3129" s="341"/>
      <c r="E3129" s="341"/>
      <c r="F3129" s="341"/>
      <c r="G3129" s="341"/>
      <c r="H3129" s="341"/>
      <c r="I3129" s="341"/>
    </row>
    <row r="3130" spans="1:9">
      <c r="A3130" s="341"/>
      <c r="B3130" s="341"/>
      <c r="C3130" s="341"/>
      <c r="D3130" s="341"/>
      <c r="E3130" s="341"/>
      <c r="F3130" s="341"/>
      <c r="G3130" s="341"/>
      <c r="H3130" s="341"/>
      <c r="I3130" s="341"/>
    </row>
    <row r="3131" spans="1:9">
      <c r="A3131" s="341"/>
      <c r="B3131" s="341"/>
      <c r="C3131" s="341"/>
      <c r="D3131" s="341"/>
      <c r="E3131" s="341"/>
      <c r="F3131" s="341"/>
      <c r="G3131" s="341"/>
      <c r="H3131" s="341"/>
      <c r="I3131" s="341"/>
    </row>
    <row r="3132" spans="1:9">
      <c r="A3132" s="341"/>
      <c r="B3132" s="341"/>
      <c r="C3132" s="341"/>
      <c r="D3132" s="341"/>
      <c r="E3132" s="341"/>
      <c r="F3132" s="341"/>
      <c r="G3132" s="341"/>
      <c r="H3132" s="341"/>
      <c r="I3132" s="341"/>
    </row>
    <row r="3133" spans="1:9">
      <c r="A3133" s="341"/>
      <c r="B3133" s="341"/>
      <c r="C3133" s="341"/>
      <c r="D3133" s="341"/>
      <c r="E3133" s="341"/>
      <c r="F3133" s="341"/>
      <c r="G3133" s="341"/>
      <c r="H3133" s="341"/>
      <c r="I3133" s="341"/>
    </row>
    <row r="3134" spans="1:9">
      <c r="A3134" s="341"/>
      <c r="B3134" s="341"/>
      <c r="C3134" s="341"/>
      <c r="D3134" s="341"/>
      <c r="E3134" s="341"/>
      <c r="F3134" s="341"/>
      <c r="G3134" s="341"/>
      <c r="H3134" s="341"/>
      <c r="I3134" s="341"/>
    </row>
    <row r="3135" spans="1:9">
      <c r="A3135" s="15"/>
      <c r="B3135" s="15"/>
      <c r="C3135" s="15"/>
      <c r="D3135" s="15"/>
      <c r="E3135" s="15"/>
      <c r="F3135" s="59"/>
      <c r="G3135" s="15"/>
      <c r="H3135" s="15"/>
      <c r="I3135" s="59"/>
    </row>
    <row r="3136" spans="1:9" ht="28.05" customHeight="1">
      <c r="A3136" s="357" t="s">
        <v>1672</v>
      </c>
      <c r="B3136" s="341"/>
      <c r="C3136" s="341"/>
      <c r="D3136" s="341"/>
      <c r="E3136" s="341"/>
      <c r="F3136" s="341"/>
      <c r="G3136" s="341"/>
      <c r="H3136" s="341"/>
      <c r="I3136" s="341"/>
    </row>
    <row r="3139" spans="1:9" ht="22.05" customHeight="1">
      <c r="A3139" s="379" t="s">
        <v>667</v>
      </c>
      <c r="B3139" s="341"/>
      <c r="C3139" s="341"/>
      <c r="D3139" s="341"/>
      <c r="E3139" s="341"/>
      <c r="F3139" s="341"/>
      <c r="G3139" s="341"/>
      <c r="H3139" s="341"/>
      <c r="I3139" s="341"/>
    </row>
    <row r="3140" spans="1:9">
      <c r="A3140" s="377" t="s">
        <v>668</v>
      </c>
      <c r="B3140" s="341"/>
      <c r="C3140" s="378" t="s">
        <v>1649</v>
      </c>
      <c r="D3140" s="341"/>
      <c r="E3140" s="341"/>
      <c r="F3140" s="341"/>
      <c r="G3140" s="341"/>
      <c r="H3140" s="341"/>
      <c r="I3140" s="341"/>
    </row>
    <row r="3141" spans="1:9">
      <c r="A3141" s="58" t="s">
        <v>670</v>
      </c>
      <c r="B3141" s="374" t="s">
        <v>1686</v>
      </c>
      <c r="C3141" s="341"/>
      <c r="D3141" s="58" t="s">
        <v>672</v>
      </c>
      <c r="E3141" s="374" t="s">
        <v>1687</v>
      </c>
      <c r="F3141" s="341"/>
      <c r="G3141" s="341"/>
      <c r="H3141" s="341"/>
      <c r="I3141" s="341"/>
    </row>
    <row r="3142" spans="1:9">
      <c r="A3142" s="58" t="s">
        <v>674</v>
      </c>
      <c r="B3142" s="374" t="s">
        <v>14</v>
      </c>
      <c r="C3142" s="341"/>
      <c r="D3142" s="58" t="s">
        <v>675</v>
      </c>
      <c r="E3142" s="374" t="s">
        <v>676</v>
      </c>
      <c r="F3142" s="341"/>
      <c r="G3142" s="341"/>
      <c r="H3142" s="341"/>
      <c r="I3142" s="341"/>
    </row>
    <row r="3143" spans="1:9">
      <c r="A3143" s="58" t="s">
        <v>677</v>
      </c>
      <c r="B3143" s="374" t="s">
        <v>678</v>
      </c>
      <c r="C3143" s="341"/>
      <c r="D3143" s="58" t="s">
        <v>679</v>
      </c>
      <c r="E3143" s="374" t="s">
        <v>1652</v>
      </c>
      <c r="F3143" s="341"/>
      <c r="G3143" s="341"/>
      <c r="H3143" s="341"/>
      <c r="I3143" s="341"/>
    </row>
    <row r="3144" spans="1:9">
      <c r="A3144" s="15"/>
      <c r="B3144" s="15"/>
      <c r="C3144" s="15"/>
      <c r="D3144" s="15"/>
      <c r="E3144" s="15"/>
      <c r="F3144" s="59"/>
      <c r="G3144" s="15"/>
      <c r="H3144" s="15"/>
      <c r="I3144" s="59"/>
    </row>
    <row r="3145" spans="1:9" ht="13.95" customHeight="1">
      <c r="A3145" s="60" t="s">
        <v>681</v>
      </c>
      <c r="B3145" s="60" t="s">
        <v>114</v>
      </c>
      <c r="C3145" s="60" t="s">
        <v>56</v>
      </c>
      <c r="D3145" s="60" t="s">
        <v>682</v>
      </c>
      <c r="E3145" s="60" t="s">
        <v>683</v>
      </c>
      <c r="F3145" s="61" t="s">
        <v>817</v>
      </c>
      <c r="G3145" s="60" t="s">
        <v>818</v>
      </c>
      <c r="H3145" s="60" t="s">
        <v>686</v>
      </c>
      <c r="I3145" s="61" t="s">
        <v>829</v>
      </c>
    </row>
    <row r="3146" spans="1:9">
      <c r="A3146" s="358" t="s">
        <v>688</v>
      </c>
      <c r="B3146" s="341"/>
      <c r="C3146" s="341"/>
      <c r="D3146" s="341"/>
      <c r="E3146" s="341"/>
      <c r="F3146" s="341"/>
      <c r="G3146" s="341"/>
      <c r="H3146" s="341"/>
      <c r="I3146" s="341"/>
    </row>
    <row r="3147" spans="1:9" ht="36" customHeight="1">
      <c r="A3147" s="62">
        <v>1</v>
      </c>
      <c r="B3147" s="63" t="s">
        <v>1688</v>
      </c>
      <c r="C3147" s="62" t="s">
        <v>14</v>
      </c>
      <c r="D3147" s="109">
        <v>1</v>
      </c>
      <c r="E3147" s="65">
        <v>16500</v>
      </c>
      <c r="F3147" s="66">
        <v>0.03</v>
      </c>
      <c r="G3147" s="109">
        <v>1.03</v>
      </c>
      <c r="H3147" s="65">
        <v>16995</v>
      </c>
      <c r="I3147" s="63"/>
    </row>
    <row r="3148" spans="1:9" ht="36" customHeight="1">
      <c r="A3148" s="68">
        <v>2</v>
      </c>
      <c r="B3148" s="69" t="s">
        <v>1689</v>
      </c>
      <c r="C3148" s="68" t="s">
        <v>56</v>
      </c>
      <c r="D3148" s="110">
        <v>2.5000000000000001E-2</v>
      </c>
      <c r="E3148" s="71">
        <v>95000</v>
      </c>
      <c r="F3148" s="72">
        <v>0.05</v>
      </c>
      <c r="G3148" s="110">
        <v>2.6249999999999999E-2</v>
      </c>
      <c r="H3148" s="71">
        <v>2493.75</v>
      </c>
      <c r="I3148" s="69"/>
    </row>
    <row r="3149" spans="1:9" ht="36" customHeight="1">
      <c r="A3149" s="62">
        <v>3</v>
      </c>
      <c r="B3149" s="63" t="s">
        <v>1690</v>
      </c>
      <c r="C3149" s="62" t="s">
        <v>56</v>
      </c>
      <c r="D3149" s="109">
        <v>0.02</v>
      </c>
      <c r="E3149" s="65">
        <v>32000</v>
      </c>
      <c r="F3149" s="66">
        <v>0.05</v>
      </c>
      <c r="G3149" s="109">
        <v>2.1000000000000001E-2</v>
      </c>
      <c r="H3149" s="65">
        <v>672</v>
      </c>
      <c r="I3149" s="63"/>
    </row>
    <row r="3150" spans="1:9" ht="36" customHeight="1">
      <c r="A3150" s="68">
        <v>4</v>
      </c>
      <c r="B3150" s="69" t="s">
        <v>1691</v>
      </c>
      <c r="C3150" s="68" t="s">
        <v>186</v>
      </c>
      <c r="D3150" s="110">
        <v>0.05</v>
      </c>
      <c r="E3150" s="71">
        <v>18500</v>
      </c>
      <c r="F3150" s="72">
        <v>0</v>
      </c>
      <c r="G3150" s="110">
        <v>0.05</v>
      </c>
      <c r="H3150" s="71">
        <v>925</v>
      </c>
      <c r="I3150" s="69"/>
    </row>
    <row r="3151" spans="1:9" ht="36" customHeight="1">
      <c r="A3151" s="62">
        <v>5</v>
      </c>
      <c r="B3151" s="63" t="s">
        <v>1692</v>
      </c>
      <c r="C3151" s="62" t="s">
        <v>186</v>
      </c>
      <c r="D3151" s="109">
        <v>1</v>
      </c>
      <c r="E3151" s="65">
        <v>1200</v>
      </c>
      <c r="F3151" s="66">
        <v>0</v>
      </c>
      <c r="G3151" s="109">
        <v>1</v>
      </c>
      <c r="H3151" s="65">
        <v>1200</v>
      </c>
      <c r="I3151" s="63"/>
    </row>
    <row r="3152" spans="1:9">
      <c r="A3152" s="365" t="s">
        <v>181</v>
      </c>
      <c r="B3152" s="341"/>
      <c r="C3152" s="341"/>
      <c r="D3152" s="341"/>
      <c r="E3152" s="341"/>
      <c r="F3152" s="341"/>
      <c r="G3152" s="341"/>
      <c r="H3152" s="74">
        <v>22285.75</v>
      </c>
      <c r="I3152" s="75"/>
    </row>
    <row r="3153" spans="1:9">
      <c r="A3153" s="376" t="s">
        <v>694</v>
      </c>
      <c r="B3153" s="341"/>
      <c r="C3153" s="341"/>
      <c r="D3153" s="341"/>
      <c r="E3153" s="341"/>
      <c r="F3153" s="341"/>
      <c r="G3153" s="341"/>
      <c r="H3153" s="341"/>
      <c r="I3153" s="341"/>
    </row>
    <row r="3154" spans="1:9">
      <c r="A3154" s="76" t="s">
        <v>681</v>
      </c>
      <c r="B3154" s="76" t="s">
        <v>695</v>
      </c>
      <c r="C3154" s="76" t="s">
        <v>696</v>
      </c>
      <c r="D3154" s="76" t="s">
        <v>826</v>
      </c>
      <c r="E3154" s="76" t="s">
        <v>827</v>
      </c>
      <c r="F3154" s="77" t="s">
        <v>828</v>
      </c>
      <c r="G3154" s="76" t="s">
        <v>700</v>
      </c>
      <c r="H3154" s="76" t="s">
        <v>686</v>
      </c>
      <c r="I3154" s="77" t="s">
        <v>829</v>
      </c>
    </row>
    <row r="3155" spans="1:9" ht="28.05" customHeight="1">
      <c r="A3155" s="78">
        <v>1</v>
      </c>
      <c r="B3155" s="79" t="s">
        <v>1693</v>
      </c>
      <c r="C3155" s="80"/>
      <c r="D3155" s="81" t="s">
        <v>1694</v>
      </c>
      <c r="E3155" s="82">
        <v>220000</v>
      </c>
      <c r="F3155" s="83">
        <v>27500</v>
      </c>
      <c r="G3155" s="116">
        <v>0.08</v>
      </c>
      <c r="H3155" s="82">
        <v>2200</v>
      </c>
      <c r="I3155" s="85" t="s">
        <v>1661</v>
      </c>
    </row>
    <row r="3156" spans="1:9" ht="28.05" customHeight="1">
      <c r="A3156" s="68">
        <v>2</v>
      </c>
      <c r="B3156" s="69" t="s">
        <v>1695</v>
      </c>
      <c r="C3156" s="86"/>
      <c r="D3156" s="87" t="s">
        <v>1694</v>
      </c>
      <c r="E3156" s="71">
        <v>120000</v>
      </c>
      <c r="F3156" s="88">
        <v>15000</v>
      </c>
      <c r="G3156" s="110">
        <v>0.16</v>
      </c>
      <c r="H3156" s="71">
        <v>2400</v>
      </c>
      <c r="I3156" s="90" t="s">
        <v>1661</v>
      </c>
    </row>
    <row r="3157" spans="1:9" ht="28.05" customHeight="1">
      <c r="A3157" s="78">
        <v>3</v>
      </c>
      <c r="B3157" s="79" t="s">
        <v>1696</v>
      </c>
      <c r="C3157" s="80"/>
      <c r="D3157" s="81" t="s">
        <v>972</v>
      </c>
      <c r="E3157" s="82">
        <v>400000</v>
      </c>
      <c r="F3157" s="83">
        <v>50000</v>
      </c>
      <c r="G3157" s="116">
        <v>0.1</v>
      </c>
      <c r="H3157" s="82">
        <v>5000</v>
      </c>
      <c r="I3157" s="85" t="s">
        <v>1661</v>
      </c>
    </row>
    <row r="3158" spans="1:9">
      <c r="A3158" s="365" t="s">
        <v>182</v>
      </c>
      <c r="B3158" s="341"/>
      <c r="C3158" s="341"/>
      <c r="D3158" s="341"/>
      <c r="E3158" s="341"/>
      <c r="F3158" s="341"/>
      <c r="G3158" s="341"/>
      <c r="H3158" s="74">
        <v>9600</v>
      </c>
      <c r="I3158" s="75"/>
    </row>
    <row r="3159" spans="1:9">
      <c r="A3159" s="372" t="s">
        <v>707</v>
      </c>
      <c r="B3159" s="341"/>
      <c r="C3159" s="341"/>
      <c r="D3159" s="341"/>
      <c r="E3159" s="341"/>
      <c r="F3159" s="341"/>
      <c r="G3159" s="341"/>
      <c r="H3159" s="341"/>
      <c r="I3159" s="341"/>
    </row>
    <row r="3160" spans="1:9">
      <c r="A3160" s="91" t="s">
        <v>681</v>
      </c>
      <c r="B3160" s="91" t="s">
        <v>183</v>
      </c>
      <c r="C3160" s="91" t="s">
        <v>696</v>
      </c>
      <c r="D3160" s="91" t="s">
        <v>700</v>
      </c>
      <c r="E3160" s="91" t="s">
        <v>709</v>
      </c>
      <c r="F3160" s="92" t="s">
        <v>696</v>
      </c>
      <c r="G3160" s="91" t="s">
        <v>696</v>
      </c>
      <c r="H3160" s="91" t="s">
        <v>686</v>
      </c>
      <c r="I3160" s="92" t="s">
        <v>829</v>
      </c>
    </row>
    <row r="3161" spans="1:9" ht="24" customHeight="1">
      <c r="A3161" s="93">
        <v>1</v>
      </c>
      <c r="B3161" s="94" t="s">
        <v>1697</v>
      </c>
      <c r="C3161" s="95"/>
      <c r="D3161" s="113">
        <v>0.08</v>
      </c>
      <c r="E3161" s="97">
        <v>185000</v>
      </c>
      <c r="F3161" s="94"/>
      <c r="G3161" s="95"/>
      <c r="H3161" s="97">
        <v>14800</v>
      </c>
      <c r="I3161" s="98" t="s">
        <v>1663</v>
      </c>
    </row>
    <row r="3162" spans="1:9" ht="24" customHeight="1">
      <c r="A3162" s="68">
        <v>2</v>
      </c>
      <c r="B3162" s="69" t="s">
        <v>1698</v>
      </c>
      <c r="C3162" s="86"/>
      <c r="D3162" s="110">
        <v>0.08</v>
      </c>
      <c r="E3162" s="71">
        <v>45000</v>
      </c>
      <c r="F3162" s="69"/>
      <c r="G3162" s="86"/>
      <c r="H3162" s="71">
        <v>3600</v>
      </c>
      <c r="I3162" s="90" t="s">
        <v>1663</v>
      </c>
    </row>
    <row r="3163" spans="1:9" ht="24" customHeight="1">
      <c r="A3163" s="93">
        <v>3</v>
      </c>
      <c r="B3163" s="94" t="s">
        <v>1699</v>
      </c>
      <c r="C3163" s="95"/>
      <c r="D3163" s="113">
        <v>0.08</v>
      </c>
      <c r="E3163" s="97">
        <v>15000</v>
      </c>
      <c r="F3163" s="94"/>
      <c r="G3163" s="95"/>
      <c r="H3163" s="97">
        <v>1200</v>
      </c>
      <c r="I3163" s="98" t="s">
        <v>1663</v>
      </c>
    </row>
    <row r="3164" spans="1:9" ht="24" customHeight="1">
      <c r="A3164" s="68">
        <v>4</v>
      </c>
      <c r="B3164" s="69" t="s">
        <v>1609</v>
      </c>
      <c r="C3164" s="86"/>
      <c r="D3164" s="110">
        <v>0.08</v>
      </c>
      <c r="E3164" s="71">
        <v>35000</v>
      </c>
      <c r="F3164" s="69"/>
      <c r="G3164" s="86"/>
      <c r="H3164" s="71">
        <v>2800</v>
      </c>
      <c r="I3164" s="90" t="s">
        <v>1663</v>
      </c>
    </row>
    <row r="3165" spans="1:9">
      <c r="A3165" s="365" t="s">
        <v>714</v>
      </c>
      <c r="B3165" s="341"/>
      <c r="C3165" s="341"/>
      <c r="D3165" s="341"/>
      <c r="E3165" s="341"/>
      <c r="F3165" s="341"/>
      <c r="G3165" s="341"/>
      <c r="H3165" s="74">
        <v>22400</v>
      </c>
      <c r="I3165" s="75"/>
    </row>
    <row r="3166" spans="1:9">
      <c r="A3166" s="373" t="s">
        <v>715</v>
      </c>
      <c r="B3166" s="341"/>
      <c r="C3166" s="341"/>
      <c r="D3166" s="341"/>
      <c r="E3166" s="341"/>
      <c r="F3166" s="341"/>
      <c r="G3166" s="341"/>
      <c r="H3166" s="341"/>
      <c r="I3166" s="341"/>
    </row>
    <row r="3167" spans="1:9" ht="22.05" customHeight="1">
      <c r="A3167" s="100"/>
      <c r="B3167" s="366" t="s">
        <v>1246</v>
      </c>
      <c r="C3167" s="341"/>
      <c r="D3167" s="341"/>
      <c r="E3167" s="367" t="s">
        <v>1700</v>
      </c>
      <c r="F3167" s="341"/>
      <c r="G3167" s="341"/>
      <c r="H3167" s="341"/>
      <c r="I3167" s="341"/>
    </row>
    <row r="3168" spans="1:9" ht="22.05" customHeight="1">
      <c r="A3168" s="100"/>
      <c r="B3168" s="366" t="s">
        <v>1248</v>
      </c>
      <c r="C3168" s="341"/>
      <c r="D3168" s="341"/>
      <c r="E3168" s="367" t="s">
        <v>719</v>
      </c>
      <c r="F3168" s="341"/>
      <c r="G3168" s="341"/>
      <c r="H3168" s="341"/>
      <c r="I3168" s="341"/>
    </row>
    <row r="3169" spans="1:9" ht="22.05" customHeight="1">
      <c r="A3169" s="100"/>
      <c r="B3169" s="366" t="s">
        <v>185</v>
      </c>
      <c r="C3169" s="341"/>
      <c r="D3169" s="341"/>
      <c r="E3169" s="367" t="s">
        <v>1571</v>
      </c>
      <c r="F3169" s="341"/>
      <c r="G3169" s="341"/>
      <c r="H3169" s="341"/>
      <c r="I3169" s="341"/>
    </row>
    <row r="3170" spans="1:9" ht="22.05" customHeight="1">
      <c r="A3170" s="100"/>
      <c r="B3170" s="366" t="s">
        <v>1250</v>
      </c>
      <c r="C3170" s="341"/>
      <c r="D3170" s="341"/>
      <c r="E3170" s="367" t="s">
        <v>1701</v>
      </c>
      <c r="F3170" s="341"/>
      <c r="G3170" s="341"/>
      <c r="H3170" s="341"/>
      <c r="I3170" s="341"/>
    </row>
    <row r="3171" spans="1:9" ht="22.05" customHeight="1">
      <c r="A3171" s="100"/>
      <c r="B3171" s="366" t="s">
        <v>1665</v>
      </c>
      <c r="C3171" s="341"/>
      <c r="D3171" s="341"/>
      <c r="E3171" s="367" t="s">
        <v>1702</v>
      </c>
      <c r="F3171" s="341"/>
      <c r="G3171" s="341"/>
      <c r="H3171" s="341"/>
      <c r="I3171" s="341"/>
    </row>
    <row r="3172" spans="1:9" ht="22.05" customHeight="1">
      <c r="A3172" s="100"/>
      <c r="B3172" s="366" t="s">
        <v>935</v>
      </c>
      <c r="C3172" s="341"/>
      <c r="D3172" s="341"/>
      <c r="E3172" s="367" t="s">
        <v>1667</v>
      </c>
      <c r="F3172" s="341"/>
      <c r="G3172" s="341"/>
      <c r="H3172" s="341"/>
      <c r="I3172" s="341"/>
    </row>
    <row r="3173" spans="1:9">
      <c r="A3173" s="365" t="s">
        <v>728</v>
      </c>
      <c r="B3173" s="341"/>
      <c r="C3173" s="341"/>
      <c r="D3173" s="341"/>
      <c r="E3173" s="341"/>
      <c r="F3173" s="341"/>
      <c r="G3173" s="341"/>
      <c r="H3173" s="74">
        <v>580</v>
      </c>
      <c r="I3173" s="75"/>
    </row>
    <row r="3174" spans="1:9">
      <c r="A3174" s="368" t="s">
        <v>729</v>
      </c>
      <c r="B3174" s="341"/>
      <c r="C3174" s="341"/>
      <c r="D3174" s="341"/>
      <c r="E3174" s="341"/>
      <c r="F3174" s="341"/>
      <c r="G3174" s="341"/>
      <c r="H3174" s="341"/>
      <c r="I3174" s="341"/>
    </row>
    <row r="3175" spans="1:9" ht="19.95" customHeight="1">
      <c r="A3175" s="364" t="s">
        <v>730</v>
      </c>
      <c r="B3175" s="341"/>
      <c r="C3175" s="341"/>
      <c r="D3175" s="341"/>
      <c r="E3175" s="341"/>
      <c r="F3175" s="341"/>
      <c r="G3175" s="117" t="s">
        <v>731</v>
      </c>
      <c r="H3175" s="102">
        <v>1645.9725000000001</v>
      </c>
      <c r="I3175" s="103"/>
    </row>
    <row r="3176" spans="1:9" ht="19.95" customHeight="1">
      <c r="A3176" s="364" t="s">
        <v>1668</v>
      </c>
      <c r="B3176" s="341"/>
      <c r="C3176" s="341"/>
      <c r="D3176" s="341"/>
      <c r="E3176" s="341"/>
      <c r="F3176" s="341"/>
      <c r="G3176" s="117" t="s">
        <v>733</v>
      </c>
      <c r="H3176" s="102">
        <v>1097.3150000000001</v>
      </c>
      <c r="I3176" s="103"/>
    </row>
    <row r="3177" spans="1:9">
      <c r="A3177" s="365" t="s">
        <v>734</v>
      </c>
      <c r="B3177" s="341"/>
      <c r="C3177" s="341"/>
      <c r="D3177" s="341"/>
      <c r="E3177" s="341"/>
      <c r="F3177" s="341"/>
      <c r="G3177" s="341"/>
      <c r="H3177" s="74">
        <v>2743.2874999999999</v>
      </c>
      <c r="I3177" s="75"/>
    </row>
    <row r="3178" spans="1:9">
      <c r="A3178" s="15"/>
      <c r="B3178" s="15"/>
      <c r="C3178" s="15"/>
      <c r="D3178" s="15"/>
      <c r="E3178" s="15"/>
      <c r="F3178" s="59"/>
      <c r="G3178" s="15"/>
      <c r="H3178" s="15"/>
      <c r="I3178" s="59"/>
    </row>
    <row r="3179" spans="1:9">
      <c r="A3179" s="359" t="s">
        <v>181</v>
      </c>
      <c r="B3179" s="341"/>
      <c r="C3179" s="341"/>
      <c r="D3179" s="341"/>
      <c r="E3179" s="341"/>
      <c r="F3179" s="341"/>
      <c r="G3179" s="341"/>
      <c r="H3179" s="104">
        <v>22285.75</v>
      </c>
      <c r="I3179" s="105"/>
    </row>
    <row r="3180" spans="1:9">
      <c r="A3180" s="359" t="s">
        <v>182</v>
      </c>
      <c r="B3180" s="341"/>
      <c r="C3180" s="341"/>
      <c r="D3180" s="341"/>
      <c r="E3180" s="341"/>
      <c r="F3180" s="341"/>
      <c r="G3180" s="341"/>
      <c r="H3180" s="104">
        <v>9600</v>
      </c>
      <c r="I3180" s="105"/>
    </row>
    <row r="3181" spans="1:9">
      <c r="A3181" s="359" t="s">
        <v>714</v>
      </c>
      <c r="B3181" s="341"/>
      <c r="C3181" s="341"/>
      <c r="D3181" s="341"/>
      <c r="E3181" s="341"/>
      <c r="F3181" s="341"/>
      <c r="G3181" s="341"/>
      <c r="H3181" s="104">
        <v>22400</v>
      </c>
      <c r="I3181" s="105"/>
    </row>
    <row r="3182" spans="1:9">
      <c r="A3182" s="359" t="s">
        <v>728</v>
      </c>
      <c r="B3182" s="341"/>
      <c r="C3182" s="341"/>
      <c r="D3182" s="341"/>
      <c r="E3182" s="341"/>
      <c r="F3182" s="341"/>
      <c r="G3182" s="341"/>
      <c r="H3182" s="104">
        <v>580</v>
      </c>
      <c r="I3182" s="105"/>
    </row>
    <row r="3183" spans="1:9">
      <c r="A3183" s="359" t="s">
        <v>734</v>
      </c>
      <c r="B3183" s="341"/>
      <c r="C3183" s="341"/>
      <c r="D3183" s="341"/>
      <c r="E3183" s="341"/>
      <c r="F3183" s="341"/>
      <c r="G3183" s="341"/>
      <c r="H3183" s="104">
        <v>2743.2874999999999</v>
      </c>
      <c r="I3183" s="105"/>
    </row>
    <row r="3184" spans="1:9" ht="19.2">
      <c r="A3184" s="360" t="s">
        <v>1669</v>
      </c>
      <c r="B3184" s="341"/>
      <c r="C3184" s="341"/>
      <c r="D3184" s="341"/>
      <c r="E3184" s="341"/>
      <c r="F3184" s="341"/>
      <c r="G3184" s="341"/>
      <c r="H3184" s="106">
        <v>-28716.037499999999</v>
      </c>
      <c r="I3184" s="98" t="s">
        <v>1670</v>
      </c>
    </row>
    <row r="3185" spans="1:9" ht="22.05" customHeight="1">
      <c r="A3185" s="361" t="s">
        <v>737</v>
      </c>
      <c r="B3185" s="341"/>
      <c r="C3185" s="341"/>
      <c r="D3185" s="341"/>
      <c r="E3185" s="341"/>
      <c r="F3185" s="341"/>
      <c r="G3185" s="341"/>
      <c r="H3185" s="107">
        <v>28893</v>
      </c>
      <c r="I3185" s="108" t="s">
        <v>14</v>
      </c>
    </row>
    <row r="3186" spans="1:9" ht="21.75" customHeight="1">
      <c r="A3186" s="369" t="s">
        <v>2171</v>
      </c>
      <c r="B3186" s="370"/>
      <c r="C3186" s="370"/>
      <c r="D3186" s="370"/>
      <c r="E3186" s="370"/>
      <c r="F3186" s="370"/>
      <c r="G3186" s="371"/>
      <c r="H3186" s="107">
        <v>39439</v>
      </c>
      <c r="I3186" s="108"/>
    </row>
    <row r="3187" spans="1:9">
      <c r="A3187" s="15"/>
      <c r="B3187" s="15"/>
      <c r="C3187" s="15"/>
      <c r="D3187" s="15"/>
      <c r="E3187" s="15"/>
      <c r="F3187" s="59"/>
      <c r="G3187" s="15"/>
      <c r="H3187" s="15"/>
      <c r="I3187" s="59"/>
    </row>
    <row r="3188" spans="1:9">
      <c r="A3188" s="362" t="s">
        <v>738</v>
      </c>
      <c r="B3188" s="341"/>
      <c r="C3188" s="341"/>
      <c r="D3188" s="341"/>
      <c r="E3188" s="341"/>
      <c r="F3188" s="341"/>
      <c r="G3188" s="341"/>
      <c r="H3188" s="341"/>
      <c r="I3188" s="341"/>
    </row>
    <row r="3189" spans="1:9" ht="120" customHeight="1">
      <c r="A3189" s="363" t="s">
        <v>1703</v>
      </c>
      <c r="B3189" s="341"/>
      <c r="C3189" s="341"/>
      <c r="D3189" s="341"/>
      <c r="E3189" s="341"/>
      <c r="F3189" s="341"/>
      <c r="G3189" s="341"/>
      <c r="H3189" s="341"/>
      <c r="I3189" s="341"/>
    </row>
    <row r="3190" spans="1:9">
      <c r="A3190" s="341"/>
      <c r="B3190" s="341"/>
      <c r="C3190" s="341"/>
      <c r="D3190" s="341"/>
      <c r="E3190" s="341"/>
      <c r="F3190" s="341"/>
      <c r="G3190" s="341"/>
      <c r="H3190" s="341"/>
      <c r="I3190" s="341"/>
    </row>
    <row r="3191" spans="1:9">
      <c r="A3191" s="341"/>
      <c r="B3191" s="341"/>
      <c r="C3191" s="341"/>
      <c r="D3191" s="341"/>
      <c r="E3191" s="341"/>
      <c r="F3191" s="341"/>
      <c r="G3191" s="341"/>
      <c r="H3191" s="341"/>
      <c r="I3191" s="341"/>
    </row>
    <row r="3192" spans="1:9">
      <c r="A3192" s="341"/>
      <c r="B3192" s="341"/>
      <c r="C3192" s="341"/>
      <c r="D3192" s="341"/>
      <c r="E3192" s="341"/>
      <c r="F3192" s="341"/>
      <c r="G3192" s="341"/>
      <c r="H3192" s="341"/>
      <c r="I3192" s="341"/>
    </row>
    <row r="3193" spans="1:9">
      <c r="A3193" s="341"/>
      <c r="B3193" s="341"/>
      <c r="C3193" s="341"/>
      <c r="D3193" s="341"/>
      <c r="E3193" s="341"/>
      <c r="F3193" s="341"/>
      <c r="G3193" s="341"/>
      <c r="H3193" s="341"/>
      <c r="I3193" s="341"/>
    </row>
    <row r="3194" spans="1:9">
      <c r="A3194" s="341"/>
      <c r="B3194" s="341"/>
      <c r="C3194" s="341"/>
      <c r="D3194" s="341"/>
      <c r="E3194" s="341"/>
      <c r="F3194" s="341"/>
      <c r="G3194" s="341"/>
      <c r="H3194" s="341"/>
      <c r="I3194" s="341"/>
    </row>
    <row r="3195" spans="1:9">
      <c r="A3195" s="15"/>
      <c r="B3195" s="15"/>
      <c r="C3195" s="15"/>
      <c r="D3195" s="15"/>
      <c r="E3195" s="15"/>
      <c r="F3195" s="59"/>
      <c r="G3195" s="15"/>
      <c r="H3195" s="15"/>
      <c r="I3195" s="59"/>
    </row>
    <row r="3196" spans="1:9" ht="28.05" customHeight="1">
      <c r="A3196" s="357" t="s">
        <v>1672</v>
      </c>
      <c r="B3196" s="341"/>
      <c r="C3196" s="341"/>
      <c r="D3196" s="341"/>
      <c r="E3196" s="341"/>
      <c r="F3196" s="341"/>
      <c r="G3196" s="341"/>
      <c r="H3196" s="341"/>
      <c r="I3196" s="341"/>
    </row>
    <row r="3199" spans="1:9" ht="22.05" customHeight="1">
      <c r="A3199" s="379" t="s">
        <v>667</v>
      </c>
      <c r="B3199" s="341"/>
      <c r="C3199" s="341"/>
      <c r="D3199" s="341"/>
      <c r="E3199" s="341"/>
      <c r="F3199" s="341"/>
      <c r="G3199" s="341"/>
      <c r="H3199" s="341"/>
      <c r="I3199" s="341"/>
    </row>
    <row r="3200" spans="1:9">
      <c r="A3200" s="377" t="s">
        <v>668</v>
      </c>
      <c r="B3200" s="341"/>
      <c r="C3200" s="378" t="s">
        <v>1649</v>
      </c>
      <c r="D3200" s="341"/>
      <c r="E3200" s="341"/>
      <c r="F3200" s="341"/>
      <c r="G3200" s="341"/>
      <c r="H3200" s="341"/>
      <c r="I3200" s="341"/>
    </row>
    <row r="3201" spans="1:9">
      <c r="A3201" s="58" t="s">
        <v>670</v>
      </c>
      <c r="B3201" s="374" t="s">
        <v>1704</v>
      </c>
      <c r="C3201" s="341"/>
      <c r="D3201" s="58" t="s">
        <v>672</v>
      </c>
      <c r="E3201" s="374" t="s">
        <v>1705</v>
      </c>
      <c r="F3201" s="341"/>
      <c r="G3201" s="341"/>
      <c r="H3201" s="341"/>
      <c r="I3201" s="341"/>
    </row>
    <row r="3202" spans="1:9">
      <c r="A3202" s="58" t="s">
        <v>674</v>
      </c>
      <c r="B3202" s="374" t="s">
        <v>56</v>
      </c>
      <c r="C3202" s="341"/>
      <c r="D3202" s="58" t="s">
        <v>675</v>
      </c>
      <c r="E3202" s="374" t="s">
        <v>676</v>
      </c>
      <c r="F3202" s="341"/>
      <c r="G3202" s="341"/>
      <c r="H3202" s="341"/>
      <c r="I3202" s="341"/>
    </row>
    <row r="3203" spans="1:9">
      <c r="A3203" s="58" t="s">
        <v>677</v>
      </c>
      <c r="B3203" s="374" t="s">
        <v>678</v>
      </c>
      <c r="C3203" s="341"/>
      <c r="D3203" s="58" t="s">
        <v>679</v>
      </c>
      <c r="E3203" s="374" t="s">
        <v>1652</v>
      </c>
      <c r="F3203" s="341"/>
      <c r="G3203" s="341"/>
      <c r="H3203" s="341"/>
      <c r="I3203" s="341"/>
    </row>
    <row r="3204" spans="1:9">
      <c r="A3204" s="15"/>
      <c r="B3204" s="15"/>
      <c r="C3204" s="15"/>
      <c r="D3204" s="15"/>
      <c r="E3204" s="15"/>
      <c r="F3204" s="59"/>
      <c r="G3204" s="15"/>
      <c r="H3204" s="15"/>
      <c r="I3204" s="59"/>
    </row>
    <row r="3205" spans="1:9" ht="13.95" customHeight="1">
      <c r="A3205" s="60" t="s">
        <v>681</v>
      </c>
      <c r="B3205" s="60" t="s">
        <v>114</v>
      </c>
      <c r="C3205" s="60" t="s">
        <v>56</v>
      </c>
      <c r="D3205" s="60" t="s">
        <v>682</v>
      </c>
      <c r="E3205" s="60" t="s">
        <v>683</v>
      </c>
      <c r="F3205" s="61" t="s">
        <v>817</v>
      </c>
      <c r="G3205" s="60" t="s">
        <v>818</v>
      </c>
      <c r="H3205" s="60" t="s">
        <v>686</v>
      </c>
      <c r="I3205" s="61" t="s">
        <v>829</v>
      </c>
    </row>
    <row r="3206" spans="1:9">
      <c r="A3206" s="358" t="s">
        <v>688</v>
      </c>
      <c r="B3206" s="341"/>
      <c r="C3206" s="341"/>
      <c r="D3206" s="341"/>
      <c r="E3206" s="341"/>
      <c r="F3206" s="341"/>
      <c r="G3206" s="341"/>
      <c r="H3206" s="341"/>
      <c r="I3206" s="341"/>
    </row>
    <row r="3207" spans="1:9" ht="36" customHeight="1">
      <c r="A3207" s="62">
        <v>1</v>
      </c>
      <c r="B3207" s="63" t="s">
        <v>1706</v>
      </c>
      <c r="C3207" s="62" t="s">
        <v>14</v>
      </c>
      <c r="D3207" s="109">
        <v>6.5</v>
      </c>
      <c r="E3207" s="65">
        <v>65000</v>
      </c>
      <c r="F3207" s="66">
        <v>0.03</v>
      </c>
      <c r="G3207" s="109">
        <v>6.6950000000000003</v>
      </c>
      <c r="H3207" s="65">
        <v>435175</v>
      </c>
      <c r="I3207" s="63"/>
    </row>
    <row r="3208" spans="1:9" ht="36" customHeight="1">
      <c r="A3208" s="68">
        <v>2</v>
      </c>
      <c r="B3208" s="69" t="s">
        <v>1707</v>
      </c>
      <c r="C3208" s="68" t="s">
        <v>56</v>
      </c>
      <c r="D3208" s="110">
        <v>1</v>
      </c>
      <c r="E3208" s="71">
        <v>85000</v>
      </c>
      <c r="F3208" s="72">
        <v>0.03</v>
      </c>
      <c r="G3208" s="110">
        <v>1.03</v>
      </c>
      <c r="H3208" s="71">
        <v>87550</v>
      </c>
      <c r="I3208" s="69"/>
    </row>
    <row r="3209" spans="1:9" ht="36" customHeight="1">
      <c r="A3209" s="62">
        <v>3</v>
      </c>
      <c r="B3209" s="63" t="s">
        <v>1708</v>
      </c>
      <c r="C3209" s="62" t="s">
        <v>56</v>
      </c>
      <c r="D3209" s="109">
        <v>2</v>
      </c>
      <c r="E3209" s="65">
        <v>32000</v>
      </c>
      <c r="F3209" s="66">
        <v>0.03</v>
      </c>
      <c r="G3209" s="109">
        <v>2.06</v>
      </c>
      <c r="H3209" s="65">
        <v>65920</v>
      </c>
      <c r="I3209" s="63"/>
    </row>
    <row r="3210" spans="1:9" ht="36" customHeight="1">
      <c r="A3210" s="68">
        <v>4</v>
      </c>
      <c r="B3210" s="69" t="s">
        <v>1709</v>
      </c>
      <c r="C3210" s="68" t="s">
        <v>56</v>
      </c>
      <c r="D3210" s="110">
        <v>1</v>
      </c>
      <c r="E3210" s="71">
        <v>28500</v>
      </c>
      <c r="F3210" s="72">
        <v>0.03</v>
      </c>
      <c r="G3210" s="110">
        <v>1.03</v>
      </c>
      <c r="H3210" s="71">
        <v>29355</v>
      </c>
      <c r="I3210" s="69"/>
    </row>
    <row r="3211" spans="1:9" ht="36" customHeight="1">
      <c r="A3211" s="62">
        <v>5</v>
      </c>
      <c r="B3211" s="63" t="s">
        <v>1710</v>
      </c>
      <c r="C3211" s="62" t="s">
        <v>56</v>
      </c>
      <c r="D3211" s="109">
        <v>3</v>
      </c>
      <c r="E3211" s="65">
        <v>18500</v>
      </c>
      <c r="F3211" s="66">
        <v>0.05</v>
      </c>
      <c r="G3211" s="109">
        <v>3.15</v>
      </c>
      <c r="H3211" s="65">
        <v>58275.000000000007</v>
      </c>
      <c r="I3211" s="63"/>
    </row>
    <row r="3212" spans="1:9" ht="36" customHeight="1">
      <c r="A3212" s="68">
        <v>6</v>
      </c>
      <c r="B3212" s="69" t="s">
        <v>1711</v>
      </c>
      <c r="C3212" s="68" t="s">
        <v>56</v>
      </c>
      <c r="D3212" s="110">
        <v>6</v>
      </c>
      <c r="E3212" s="71">
        <v>4800</v>
      </c>
      <c r="F3212" s="72">
        <v>0.05</v>
      </c>
      <c r="G3212" s="110">
        <v>6.3000000000000007</v>
      </c>
      <c r="H3212" s="71">
        <v>30240</v>
      </c>
      <c r="I3212" s="69"/>
    </row>
    <row r="3213" spans="1:9" ht="36" customHeight="1">
      <c r="A3213" s="62">
        <v>7</v>
      </c>
      <c r="B3213" s="63" t="s">
        <v>1712</v>
      </c>
      <c r="C3213" s="62" t="s">
        <v>56</v>
      </c>
      <c r="D3213" s="109">
        <v>1</v>
      </c>
      <c r="E3213" s="65">
        <v>8500</v>
      </c>
      <c r="F3213" s="66">
        <v>0</v>
      </c>
      <c r="G3213" s="109">
        <v>1</v>
      </c>
      <c r="H3213" s="65">
        <v>8500</v>
      </c>
      <c r="I3213" s="63"/>
    </row>
    <row r="3214" spans="1:9" ht="36" customHeight="1">
      <c r="A3214" s="68">
        <v>8</v>
      </c>
      <c r="B3214" s="69" t="s">
        <v>1713</v>
      </c>
      <c r="C3214" s="68" t="s">
        <v>186</v>
      </c>
      <c r="D3214" s="110">
        <v>0.1</v>
      </c>
      <c r="E3214" s="71">
        <v>35000</v>
      </c>
      <c r="F3214" s="72">
        <v>0</v>
      </c>
      <c r="G3214" s="110">
        <v>0.1</v>
      </c>
      <c r="H3214" s="71">
        <v>3500</v>
      </c>
      <c r="I3214" s="69"/>
    </row>
    <row r="3215" spans="1:9">
      <c r="A3215" s="365" t="s">
        <v>181</v>
      </c>
      <c r="B3215" s="341"/>
      <c r="C3215" s="341"/>
      <c r="D3215" s="341"/>
      <c r="E3215" s="341"/>
      <c r="F3215" s="341"/>
      <c r="G3215" s="341"/>
      <c r="H3215" s="74">
        <v>718515</v>
      </c>
      <c r="I3215" s="75"/>
    </row>
    <row r="3216" spans="1:9">
      <c r="A3216" s="376" t="s">
        <v>694</v>
      </c>
      <c r="B3216" s="341"/>
      <c r="C3216" s="341"/>
      <c r="D3216" s="341"/>
      <c r="E3216" s="341"/>
      <c r="F3216" s="341"/>
      <c r="G3216" s="341"/>
      <c r="H3216" s="341"/>
      <c r="I3216" s="341"/>
    </row>
    <row r="3217" spans="1:9">
      <c r="A3217" s="76" t="s">
        <v>681</v>
      </c>
      <c r="B3217" s="76" t="s">
        <v>695</v>
      </c>
      <c r="C3217" s="76" t="s">
        <v>696</v>
      </c>
      <c r="D3217" s="76" t="s">
        <v>826</v>
      </c>
      <c r="E3217" s="76" t="s">
        <v>827</v>
      </c>
      <c r="F3217" s="77" t="s">
        <v>828</v>
      </c>
      <c r="G3217" s="76" t="s">
        <v>700</v>
      </c>
      <c r="H3217" s="76" t="s">
        <v>686</v>
      </c>
      <c r="I3217" s="77" t="s">
        <v>829</v>
      </c>
    </row>
    <row r="3218" spans="1:9" ht="28.05" customHeight="1">
      <c r="A3218" s="78">
        <v>1</v>
      </c>
      <c r="B3218" s="79" t="s">
        <v>1714</v>
      </c>
      <c r="C3218" s="80"/>
      <c r="D3218" s="81" t="s">
        <v>967</v>
      </c>
      <c r="E3218" s="82">
        <v>160000</v>
      </c>
      <c r="F3218" s="83">
        <v>20000</v>
      </c>
      <c r="G3218" s="116">
        <v>4</v>
      </c>
      <c r="H3218" s="82">
        <v>80000</v>
      </c>
      <c r="I3218" s="85" t="s">
        <v>1661</v>
      </c>
    </row>
    <row r="3219" spans="1:9" ht="28.05" customHeight="1">
      <c r="A3219" s="68">
        <v>2</v>
      </c>
      <c r="B3219" s="69" t="s">
        <v>1715</v>
      </c>
      <c r="C3219" s="86"/>
      <c r="D3219" s="87" t="s">
        <v>967</v>
      </c>
      <c r="E3219" s="71">
        <v>110000</v>
      </c>
      <c r="F3219" s="88">
        <v>13750</v>
      </c>
      <c r="G3219" s="110">
        <v>4</v>
      </c>
      <c r="H3219" s="71">
        <v>55000</v>
      </c>
      <c r="I3219" s="90" t="s">
        <v>1661</v>
      </c>
    </row>
    <row r="3220" spans="1:9" ht="28.05" customHeight="1">
      <c r="A3220" s="78">
        <v>3</v>
      </c>
      <c r="B3220" s="79" t="s">
        <v>1716</v>
      </c>
      <c r="C3220" s="80"/>
      <c r="D3220" s="81" t="s">
        <v>947</v>
      </c>
      <c r="E3220" s="82">
        <v>220000</v>
      </c>
      <c r="F3220" s="83">
        <v>27500</v>
      </c>
      <c r="G3220" s="116">
        <v>1.333</v>
      </c>
      <c r="H3220" s="82">
        <v>36657.5</v>
      </c>
      <c r="I3220" s="85" t="s">
        <v>1661</v>
      </c>
    </row>
    <row r="3221" spans="1:9">
      <c r="A3221" s="365" t="s">
        <v>182</v>
      </c>
      <c r="B3221" s="341"/>
      <c r="C3221" s="341"/>
      <c r="D3221" s="341"/>
      <c r="E3221" s="341"/>
      <c r="F3221" s="341"/>
      <c r="G3221" s="341"/>
      <c r="H3221" s="74">
        <v>171657.5</v>
      </c>
      <c r="I3221" s="75"/>
    </row>
    <row r="3222" spans="1:9">
      <c r="A3222" s="372" t="s">
        <v>707</v>
      </c>
      <c r="B3222" s="341"/>
      <c r="C3222" s="341"/>
      <c r="D3222" s="341"/>
      <c r="E3222" s="341"/>
      <c r="F3222" s="341"/>
      <c r="G3222" s="341"/>
      <c r="H3222" s="341"/>
      <c r="I3222" s="341"/>
    </row>
    <row r="3223" spans="1:9">
      <c r="A3223" s="91" t="s">
        <v>681</v>
      </c>
      <c r="B3223" s="91" t="s">
        <v>183</v>
      </c>
      <c r="C3223" s="91" t="s">
        <v>696</v>
      </c>
      <c r="D3223" s="91" t="s">
        <v>700</v>
      </c>
      <c r="E3223" s="91" t="s">
        <v>709</v>
      </c>
      <c r="F3223" s="92" t="s">
        <v>696</v>
      </c>
      <c r="G3223" s="91" t="s">
        <v>696</v>
      </c>
      <c r="H3223" s="91" t="s">
        <v>686</v>
      </c>
      <c r="I3223" s="92" t="s">
        <v>829</v>
      </c>
    </row>
    <row r="3224" spans="1:9" ht="24" customHeight="1">
      <c r="A3224" s="93">
        <v>1</v>
      </c>
      <c r="B3224" s="94" t="s">
        <v>1717</v>
      </c>
      <c r="C3224" s="95"/>
      <c r="D3224" s="113">
        <v>2</v>
      </c>
      <c r="E3224" s="97">
        <v>185000</v>
      </c>
      <c r="F3224" s="94"/>
      <c r="G3224" s="95"/>
      <c r="H3224" s="97">
        <v>370000</v>
      </c>
      <c r="I3224" s="98" t="s">
        <v>1663</v>
      </c>
    </row>
    <row r="3225" spans="1:9" ht="24" customHeight="1">
      <c r="A3225" s="68">
        <v>2</v>
      </c>
      <c r="B3225" s="69" t="s">
        <v>1718</v>
      </c>
      <c r="C3225" s="86"/>
      <c r="D3225" s="110">
        <v>2</v>
      </c>
      <c r="E3225" s="71">
        <v>9000</v>
      </c>
      <c r="F3225" s="69"/>
      <c r="G3225" s="86"/>
      <c r="H3225" s="71">
        <v>18000</v>
      </c>
      <c r="I3225" s="90" t="s">
        <v>1663</v>
      </c>
    </row>
    <row r="3226" spans="1:9" ht="24" customHeight="1">
      <c r="A3226" s="93">
        <v>3</v>
      </c>
      <c r="B3226" s="94" t="s">
        <v>1719</v>
      </c>
      <c r="C3226" s="95"/>
      <c r="D3226" s="113">
        <v>4</v>
      </c>
      <c r="E3226" s="97">
        <v>4500</v>
      </c>
      <c r="F3226" s="94"/>
      <c r="G3226" s="95"/>
      <c r="H3226" s="97">
        <v>18000</v>
      </c>
      <c r="I3226" s="98" t="s">
        <v>1663</v>
      </c>
    </row>
    <row r="3227" spans="1:9">
      <c r="A3227" s="365" t="s">
        <v>714</v>
      </c>
      <c r="B3227" s="341"/>
      <c r="C3227" s="341"/>
      <c r="D3227" s="341"/>
      <c r="E3227" s="341"/>
      <c r="F3227" s="341"/>
      <c r="G3227" s="341"/>
      <c r="H3227" s="74">
        <v>406000</v>
      </c>
      <c r="I3227" s="75"/>
    </row>
    <row r="3228" spans="1:9">
      <c r="A3228" s="373" t="s">
        <v>715</v>
      </c>
      <c r="B3228" s="341"/>
      <c r="C3228" s="341"/>
      <c r="D3228" s="341"/>
      <c r="E3228" s="341"/>
      <c r="F3228" s="341"/>
      <c r="G3228" s="341"/>
      <c r="H3228" s="341"/>
      <c r="I3228" s="341"/>
    </row>
    <row r="3229" spans="1:9" ht="22.05" customHeight="1">
      <c r="A3229" s="100"/>
      <c r="B3229" s="366" t="s">
        <v>1246</v>
      </c>
      <c r="C3229" s="341"/>
      <c r="D3229" s="341"/>
      <c r="E3229" s="367" t="s">
        <v>1720</v>
      </c>
      <c r="F3229" s="341"/>
      <c r="G3229" s="341"/>
      <c r="H3229" s="341"/>
      <c r="I3229" s="341"/>
    </row>
    <row r="3230" spans="1:9" ht="22.05" customHeight="1">
      <c r="A3230" s="100"/>
      <c r="B3230" s="366" t="s">
        <v>1248</v>
      </c>
      <c r="C3230" s="341"/>
      <c r="D3230" s="341"/>
      <c r="E3230" s="367" t="s">
        <v>719</v>
      </c>
      <c r="F3230" s="341"/>
      <c r="G3230" s="341"/>
      <c r="H3230" s="341"/>
      <c r="I3230" s="341"/>
    </row>
    <row r="3231" spans="1:9" ht="22.05" customHeight="1">
      <c r="A3231" s="100"/>
      <c r="B3231" s="366" t="s">
        <v>185</v>
      </c>
      <c r="C3231" s="341"/>
      <c r="D3231" s="341"/>
      <c r="E3231" s="367" t="s">
        <v>978</v>
      </c>
      <c r="F3231" s="341"/>
      <c r="G3231" s="341"/>
      <c r="H3231" s="341"/>
      <c r="I3231" s="341"/>
    </row>
    <row r="3232" spans="1:9" ht="22.05" customHeight="1">
      <c r="A3232" s="100"/>
      <c r="B3232" s="366" t="s">
        <v>1250</v>
      </c>
      <c r="C3232" s="341"/>
      <c r="D3232" s="341"/>
      <c r="E3232" s="367" t="s">
        <v>1721</v>
      </c>
      <c r="F3232" s="341"/>
      <c r="G3232" s="341"/>
      <c r="H3232" s="341"/>
      <c r="I3232" s="341"/>
    </row>
    <row r="3233" spans="1:9" ht="22.05" customHeight="1">
      <c r="A3233" s="100"/>
      <c r="B3233" s="366" t="s">
        <v>1665</v>
      </c>
      <c r="C3233" s="341"/>
      <c r="D3233" s="341"/>
      <c r="E3233" s="367" t="s">
        <v>1107</v>
      </c>
      <c r="F3233" s="341"/>
      <c r="G3233" s="341"/>
      <c r="H3233" s="341"/>
      <c r="I3233" s="341"/>
    </row>
    <row r="3234" spans="1:9" ht="22.05" customHeight="1">
      <c r="A3234" s="100"/>
      <c r="B3234" s="366" t="s">
        <v>935</v>
      </c>
      <c r="C3234" s="341"/>
      <c r="D3234" s="341"/>
      <c r="E3234" s="367" t="s">
        <v>1667</v>
      </c>
      <c r="F3234" s="341"/>
      <c r="G3234" s="341"/>
      <c r="H3234" s="341"/>
      <c r="I3234" s="341"/>
    </row>
    <row r="3235" spans="1:9">
      <c r="A3235" s="365" t="s">
        <v>728</v>
      </c>
      <c r="B3235" s="341"/>
      <c r="C3235" s="341"/>
      <c r="D3235" s="341"/>
      <c r="E3235" s="341"/>
      <c r="F3235" s="341"/>
      <c r="G3235" s="341"/>
      <c r="H3235" s="74">
        <v>28000</v>
      </c>
      <c r="I3235" s="75"/>
    </row>
    <row r="3236" spans="1:9">
      <c r="A3236" s="368" t="s">
        <v>729</v>
      </c>
      <c r="B3236" s="341"/>
      <c r="C3236" s="341"/>
      <c r="D3236" s="341"/>
      <c r="E3236" s="341"/>
      <c r="F3236" s="341"/>
      <c r="G3236" s="341"/>
      <c r="H3236" s="341"/>
      <c r="I3236" s="341"/>
    </row>
    <row r="3237" spans="1:9" ht="19.95" customHeight="1">
      <c r="A3237" s="364" t="s">
        <v>730</v>
      </c>
      <c r="B3237" s="341"/>
      <c r="C3237" s="341"/>
      <c r="D3237" s="341"/>
      <c r="E3237" s="341"/>
      <c r="F3237" s="341"/>
      <c r="G3237" s="117" t="s">
        <v>731</v>
      </c>
      <c r="H3237" s="102">
        <v>39725.175000000003</v>
      </c>
      <c r="I3237" s="103"/>
    </row>
    <row r="3238" spans="1:9" ht="19.95" customHeight="1">
      <c r="A3238" s="364" t="s">
        <v>1668</v>
      </c>
      <c r="B3238" s="341"/>
      <c r="C3238" s="341"/>
      <c r="D3238" s="341"/>
      <c r="E3238" s="341"/>
      <c r="F3238" s="341"/>
      <c r="G3238" s="117" t="s">
        <v>733</v>
      </c>
      <c r="H3238" s="102">
        <v>26483.45</v>
      </c>
      <c r="I3238" s="103"/>
    </row>
    <row r="3239" spans="1:9">
      <c r="A3239" s="365" t="s">
        <v>734</v>
      </c>
      <c r="B3239" s="341"/>
      <c r="C3239" s="341"/>
      <c r="D3239" s="341"/>
      <c r="E3239" s="341"/>
      <c r="F3239" s="341"/>
      <c r="G3239" s="341"/>
      <c r="H3239" s="74">
        <v>66208.625</v>
      </c>
      <c r="I3239" s="75"/>
    </row>
    <row r="3240" spans="1:9">
      <c r="A3240" s="15"/>
      <c r="B3240" s="15"/>
      <c r="C3240" s="15"/>
      <c r="D3240" s="15"/>
      <c r="E3240" s="15"/>
      <c r="F3240" s="59"/>
      <c r="G3240" s="15"/>
      <c r="H3240" s="15"/>
      <c r="I3240" s="59"/>
    </row>
    <row r="3241" spans="1:9">
      <c r="A3241" s="359" t="s">
        <v>181</v>
      </c>
      <c r="B3241" s="341"/>
      <c r="C3241" s="341"/>
      <c r="D3241" s="341"/>
      <c r="E3241" s="341"/>
      <c r="F3241" s="341"/>
      <c r="G3241" s="341"/>
      <c r="H3241" s="104">
        <v>718515</v>
      </c>
      <c r="I3241" s="105"/>
    </row>
    <row r="3242" spans="1:9">
      <c r="A3242" s="359" t="s">
        <v>182</v>
      </c>
      <c r="B3242" s="341"/>
      <c r="C3242" s="341"/>
      <c r="D3242" s="341"/>
      <c r="E3242" s="341"/>
      <c r="F3242" s="341"/>
      <c r="G3242" s="341"/>
      <c r="H3242" s="104">
        <v>171657.5</v>
      </c>
      <c r="I3242" s="105"/>
    </row>
    <row r="3243" spans="1:9">
      <c r="A3243" s="359" t="s">
        <v>714</v>
      </c>
      <c r="B3243" s="341"/>
      <c r="C3243" s="341"/>
      <c r="D3243" s="341"/>
      <c r="E3243" s="341"/>
      <c r="F3243" s="341"/>
      <c r="G3243" s="341"/>
      <c r="H3243" s="104">
        <v>406000</v>
      </c>
      <c r="I3243" s="105"/>
    </row>
    <row r="3244" spans="1:9">
      <c r="A3244" s="359" t="s">
        <v>728</v>
      </c>
      <c r="B3244" s="341"/>
      <c r="C3244" s="341"/>
      <c r="D3244" s="341"/>
      <c r="E3244" s="341"/>
      <c r="F3244" s="341"/>
      <c r="G3244" s="341"/>
      <c r="H3244" s="104">
        <v>28000</v>
      </c>
      <c r="I3244" s="105"/>
    </row>
    <row r="3245" spans="1:9">
      <c r="A3245" s="359" t="s">
        <v>734</v>
      </c>
      <c r="B3245" s="341"/>
      <c r="C3245" s="341"/>
      <c r="D3245" s="341"/>
      <c r="E3245" s="341"/>
      <c r="F3245" s="341"/>
      <c r="G3245" s="341"/>
      <c r="H3245" s="104">
        <v>66208.625</v>
      </c>
      <c r="I3245" s="105"/>
    </row>
    <row r="3246" spans="1:9" ht="19.2">
      <c r="A3246" s="360" t="s">
        <v>1669</v>
      </c>
      <c r="B3246" s="341"/>
      <c r="C3246" s="341"/>
      <c r="D3246" s="341"/>
      <c r="E3246" s="341"/>
      <c r="F3246" s="341"/>
      <c r="G3246" s="341"/>
      <c r="H3246" s="106">
        <v>-580588.125</v>
      </c>
      <c r="I3246" s="98" t="s">
        <v>1670</v>
      </c>
    </row>
    <row r="3247" spans="1:9" ht="22.05" customHeight="1">
      <c r="A3247" s="361" t="s">
        <v>737</v>
      </c>
      <c r="B3247" s="341"/>
      <c r="C3247" s="341"/>
      <c r="D3247" s="341"/>
      <c r="E3247" s="341"/>
      <c r="F3247" s="341"/>
      <c r="G3247" s="341"/>
      <c r="H3247" s="107">
        <v>809793</v>
      </c>
      <c r="I3247" s="108" t="s">
        <v>56</v>
      </c>
    </row>
    <row r="3248" spans="1:9" ht="21.75" customHeight="1">
      <c r="A3248" s="369" t="s">
        <v>2171</v>
      </c>
      <c r="B3248" s="370"/>
      <c r="C3248" s="370"/>
      <c r="D3248" s="370"/>
      <c r="E3248" s="370"/>
      <c r="F3248" s="370"/>
      <c r="G3248" s="371"/>
      <c r="H3248" s="107">
        <v>1105367</v>
      </c>
      <c r="I3248" s="108"/>
    </row>
    <row r="3249" spans="1:9">
      <c r="A3249" s="15"/>
      <c r="B3249" s="15"/>
      <c r="C3249" s="15"/>
      <c r="D3249" s="15"/>
      <c r="E3249" s="15"/>
      <c r="F3249" s="59"/>
      <c r="G3249" s="15"/>
      <c r="H3249" s="15"/>
      <c r="I3249" s="59"/>
    </row>
    <row r="3250" spans="1:9">
      <c r="A3250" s="362" t="s">
        <v>738</v>
      </c>
      <c r="B3250" s="341"/>
      <c r="C3250" s="341"/>
      <c r="D3250" s="341"/>
      <c r="E3250" s="341"/>
      <c r="F3250" s="341"/>
      <c r="G3250" s="341"/>
      <c r="H3250" s="341"/>
      <c r="I3250" s="341"/>
    </row>
    <row r="3251" spans="1:9" ht="120" customHeight="1">
      <c r="A3251" s="363" t="s">
        <v>1722</v>
      </c>
      <c r="B3251" s="341"/>
      <c r="C3251" s="341"/>
      <c r="D3251" s="341"/>
      <c r="E3251" s="341"/>
      <c r="F3251" s="341"/>
      <c r="G3251" s="341"/>
      <c r="H3251" s="341"/>
      <c r="I3251" s="341"/>
    </row>
    <row r="3252" spans="1:9">
      <c r="A3252" s="341"/>
      <c r="B3252" s="341"/>
      <c r="C3252" s="341"/>
      <c r="D3252" s="341"/>
      <c r="E3252" s="341"/>
      <c r="F3252" s="341"/>
      <c r="G3252" s="341"/>
      <c r="H3252" s="341"/>
      <c r="I3252" s="341"/>
    </row>
    <row r="3253" spans="1:9">
      <c r="A3253" s="341"/>
      <c r="B3253" s="341"/>
      <c r="C3253" s="341"/>
      <c r="D3253" s="341"/>
      <c r="E3253" s="341"/>
      <c r="F3253" s="341"/>
      <c r="G3253" s="341"/>
      <c r="H3253" s="341"/>
      <c r="I3253" s="341"/>
    </row>
    <row r="3254" spans="1:9">
      <c r="A3254" s="341"/>
      <c r="B3254" s="341"/>
      <c r="C3254" s="341"/>
      <c r="D3254" s="341"/>
      <c r="E3254" s="341"/>
      <c r="F3254" s="341"/>
      <c r="G3254" s="341"/>
      <c r="H3254" s="341"/>
      <c r="I3254" s="341"/>
    </row>
    <row r="3255" spans="1:9">
      <c r="A3255" s="341"/>
      <c r="B3255" s="341"/>
      <c r="C3255" s="341"/>
      <c r="D3255" s="341"/>
      <c r="E3255" s="341"/>
      <c r="F3255" s="341"/>
      <c r="G3255" s="341"/>
      <c r="H3255" s="341"/>
      <c r="I3255" s="341"/>
    </row>
    <row r="3256" spans="1:9">
      <c r="A3256" s="341"/>
      <c r="B3256" s="341"/>
      <c r="C3256" s="341"/>
      <c r="D3256" s="341"/>
      <c r="E3256" s="341"/>
      <c r="F3256" s="341"/>
      <c r="G3256" s="341"/>
      <c r="H3256" s="341"/>
      <c r="I3256" s="341"/>
    </row>
    <row r="3257" spans="1:9">
      <c r="A3257" s="15"/>
      <c r="B3257" s="15"/>
      <c r="C3257" s="15"/>
      <c r="D3257" s="15"/>
      <c r="E3257" s="15"/>
      <c r="F3257" s="59"/>
      <c r="G3257" s="15"/>
      <c r="H3257" s="15"/>
      <c r="I3257" s="59"/>
    </row>
    <row r="3258" spans="1:9" ht="28.05" customHeight="1">
      <c r="A3258" s="357" t="s">
        <v>1672</v>
      </c>
      <c r="B3258" s="341"/>
      <c r="C3258" s="341"/>
      <c r="D3258" s="341"/>
      <c r="E3258" s="341"/>
      <c r="F3258" s="341"/>
      <c r="G3258" s="341"/>
      <c r="H3258" s="341"/>
      <c r="I3258" s="341"/>
    </row>
    <row r="3261" spans="1:9" ht="22.05" customHeight="1">
      <c r="A3261" s="379" t="s">
        <v>667</v>
      </c>
      <c r="B3261" s="341"/>
      <c r="C3261" s="341"/>
      <c r="D3261" s="341"/>
      <c r="E3261" s="341"/>
      <c r="F3261" s="341"/>
      <c r="G3261" s="341"/>
      <c r="H3261" s="341"/>
      <c r="I3261" s="341"/>
    </row>
    <row r="3262" spans="1:9">
      <c r="A3262" s="377" t="s">
        <v>668</v>
      </c>
      <c r="B3262" s="341"/>
      <c r="C3262" s="378" t="s">
        <v>1649</v>
      </c>
      <c r="D3262" s="341"/>
      <c r="E3262" s="341"/>
      <c r="F3262" s="341"/>
      <c r="G3262" s="341"/>
      <c r="H3262" s="341"/>
      <c r="I3262" s="341"/>
    </row>
    <row r="3263" spans="1:9">
      <c r="A3263" s="58" t="s">
        <v>670</v>
      </c>
      <c r="B3263" s="374" t="s">
        <v>1723</v>
      </c>
      <c r="C3263" s="341"/>
      <c r="D3263" s="58" t="s">
        <v>672</v>
      </c>
      <c r="E3263" s="374" t="s">
        <v>1724</v>
      </c>
      <c r="F3263" s="341"/>
      <c r="G3263" s="341"/>
      <c r="H3263" s="341"/>
      <c r="I3263" s="341"/>
    </row>
    <row r="3264" spans="1:9">
      <c r="A3264" s="58" t="s">
        <v>674</v>
      </c>
      <c r="B3264" s="374" t="s">
        <v>56</v>
      </c>
      <c r="C3264" s="341"/>
      <c r="D3264" s="58" t="s">
        <v>675</v>
      </c>
      <c r="E3264" s="374" t="s">
        <v>676</v>
      </c>
      <c r="F3264" s="341"/>
      <c r="G3264" s="341"/>
      <c r="H3264" s="341"/>
      <c r="I3264" s="341"/>
    </row>
    <row r="3265" spans="1:9">
      <c r="A3265" s="58" t="s">
        <v>677</v>
      </c>
      <c r="B3265" s="374" t="s">
        <v>678</v>
      </c>
      <c r="C3265" s="341"/>
      <c r="D3265" s="58" t="s">
        <v>679</v>
      </c>
      <c r="E3265" s="374" t="s">
        <v>1652</v>
      </c>
      <c r="F3265" s="341"/>
      <c r="G3265" s="341"/>
      <c r="H3265" s="341"/>
      <c r="I3265" s="341"/>
    </row>
    <row r="3266" spans="1:9">
      <c r="A3266" s="15"/>
      <c r="B3266" s="15"/>
      <c r="C3266" s="15"/>
      <c r="D3266" s="15"/>
      <c r="E3266" s="15"/>
      <c r="F3266" s="59"/>
      <c r="G3266" s="15"/>
      <c r="H3266" s="15"/>
      <c r="I3266" s="59"/>
    </row>
    <row r="3267" spans="1:9" ht="13.95" customHeight="1">
      <c r="A3267" s="60" t="s">
        <v>681</v>
      </c>
      <c r="B3267" s="60" t="s">
        <v>114</v>
      </c>
      <c r="C3267" s="60" t="s">
        <v>56</v>
      </c>
      <c r="D3267" s="60" t="s">
        <v>682</v>
      </c>
      <c r="E3267" s="60" t="s">
        <v>683</v>
      </c>
      <c r="F3267" s="61" t="s">
        <v>817</v>
      </c>
      <c r="G3267" s="60" t="s">
        <v>818</v>
      </c>
      <c r="H3267" s="60" t="s">
        <v>686</v>
      </c>
      <c r="I3267" s="61" t="s">
        <v>829</v>
      </c>
    </row>
    <row r="3268" spans="1:9">
      <c r="A3268" s="358" t="s">
        <v>688</v>
      </c>
      <c r="B3268" s="341"/>
      <c r="C3268" s="341"/>
      <c r="D3268" s="341"/>
      <c r="E3268" s="341"/>
      <c r="F3268" s="341"/>
      <c r="G3268" s="341"/>
      <c r="H3268" s="341"/>
      <c r="I3268" s="341"/>
    </row>
    <row r="3269" spans="1:9" ht="36" customHeight="1">
      <c r="A3269" s="62">
        <v>1</v>
      </c>
      <c r="B3269" s="63" t="s">
        <v>1725</v>
      </c>
      <c r="C3269" s="62" t="s">
        <v>56</v>
      </c>
      <c r="D3269" s="109">
        <v>1</v>
      </c>
      <c r="E3269" s="65">
        <v>22000</v>
      </c>
      <c r="F3269" s="66">
        <v>0.03</v>
      </c>
      <c r="G3269" s="109">
        <v>1.03</v>
      </c>
      <c r="H3269" s="65">
        <v>22660</v>
      </c>
      <c r="I3269" s="63"/>
    </row>
    <row r="3270" spans="1:9" ht="36" customHeight="1">
      <c r="A3270" s="68">
        <v>2</v>
      </c>
      <c r="B3270" s="69" t="s">
        <v>1726</v>
      </c>
      <c r="C3270" s="68" t="s">
        <v>186</v>
      </c>
      <c r="D3270" s="110">
        <v>0.05</v>
      </c>
      <c r="E3270" s="71">
        <v>18500</v>
      </c>
      <c r="F3270" s="72">
        <v>0</v>
      </c>
      <c r="G3270" s="110">
        <v>0.05</v>
      </c>
      <c r="H3270" s="71">
        <v>925</v>
      </c>
      <c r="I3270" s="69"/>
    </row>
    <row r="3271" spans="1:9" ht="36" customHeight="1">
      <c r="A3271" s="62">
        <v>3</v>
      </c>
      <c r="B3271" s="63" t="s">
        <v>1727</v>
      </c>
      <c r="C3271" s="62" t="s">
        <v>56</v>
      </c>
      <c r="D3271" s="109">
        <v>1</v>
      </c>
      <c r="E3271" s="65">
        <v>4800</v>
      </c>
      <c r="F3271" s="66">
        <v>0.05</v>
      </c>
      <c r="G3271" s="109">
        <v>1.05</v>
      </c>
      <c r="H3271" s="65">
        <v>5040</v>
      </c>
      <c r="I3271" s="63"/>
    </row>
    <row r="3272" spans="1:9" ht="36" customHeight="1">
      <c r="A3272" s="68">
        <v>4</v>
      </c>
      <c r="B3272" s="69" t="s">
        <v>1728</v>
      </c>
      <c r="C3272" s="68" t="s">
        <v>186</v>
      </c>
      <c r="D3272" s="110">
        <v>1</v>
      </c>
      <c r="E3272" s="71">
        <v>1500</v>
      </c>
      <c r="F3272" s="72">
        <v>0</v>
      </c>
      <c r="G3272" s="110">
        <v>1</v>
      </c>
      <c r="H3272" s="71">
        <v>1500</v>
      </c>
      <c r="I3272" s="69"/>
    </row>
    <row r="3273" spans="1:9" ht="36" customHeight="1">
      <c r="A3273" s="62">
        <v>5</v>
      </c>
      <c r="B3273" s="63" t="s">
        <v>1729</v>
      </c>
      <c r="C3273" s="62" t="s">
        <v>56</v>
      </c>
      <c r="D3273" s="109">
        <v>1</v>
      </c>
      <c r="E3273" s="65">
        <v>2800</v>
      </c>
      <c r="F3273" s="66">
        <v>0</v>
      </c>
      <c r="G3273" s="109">
        <v>1</v>
      </c>
      <c r="H3273" s="65">
        <v>2800</v>
      </c>
      <c r="I3273" s="63"/>
    </row>
    <row r="3274" spans="1:9">
      <c r="A3274" s="365" t="s">
        <v>181</v>
      </c>
      <c r="B3274" s="341"/>
      <c r="C3274" s="341"/>
      <c r="D3274" s="341"/>
      <c r="E3274" s="341"/>
      <c r="F3274" s="341"/>
      <c r="G3274" s="341"/>
      <c r="H3274" s="74">
        <v>32925</v>
      </c>
      <c r="I3274" s="75"/>
    </row>
    <row r="3275" spans="1:9">
      <c r="A3275" s="376" t="s">
        <v>694</v>
      </c>
      <c r="B3275" s="341"/>
      <c r="C3275" s="341"/>
      <c r="D3275" s="341"/>
      <c r="E3275" s="341"/>
      <c r="F3275" s="341"/>
      <c r="G3275" s="341"/>
      <c r="H3275" s="341"/>
      <c r="I3275" s="341"/>
    </row>
    <row r="3276" spans="1:9">
      <c r="A3276" s="76" t="s">
        <v>681</v>
      </c>
      <c r="B3276" s="76" t="s">
        <v>695</v>
      </c>
      <c r="C3276" s="76" t="s">
        <v>696</v>
      </c>
      <c r="D3276" s="76" t="s">
        <v>826</v>
      </c>
      <c r="E3276" s="76" t="s">
        <v>827</v>
      </c>
      <c r="F3276" s="77" t="s">
        <v>828</v>
      </c>
      <c r="G3276" s="76" t="s">
        <v>700</v>
      </c>
      <c r="H3276" s="76" t="s">
        <v>686</v>
      </c>
      <c r="I3276" s="77" t="s">
        <v>829</v>
      </c>
    </row>
    <row r="3277" spans="1:9" ht="28.05" customHeight="1">
      <c r="A3277" s="78">
        <v>1</v>
      </c>
      <c r="B3277" s="79" t="s">
        <v>1730</v>
      </c>
      <c r="C3277" s="80"/>
      <c r="D3277" s="81" t="s">
        <v>909</v>
      </c>
      <c r="E3277" s="82">
        <v>160000</v>
      </c>
      <c r="F3277" s="83">
        <v>20000</v>
      </c>
      <c r="G3277" s="116">
        <v>0.26700000000000002</v>
      </c>
      <c r="H3277" s="82">
        <v>5340</v>
      </c>
      <c r="I3277" s="85" t="s">
        <v>1661</v>
      </c>
    </row>
    <row r="3278" spans="1:9" ht="28.05" customHeight="1">
      <c r="A3278" s="68">
        <v>2</v>
      </c>
      <c r="B3278" s="69" t="s">
        <v>1364</v>
      </c>
      <c r="C3278" s="86"/>
      <c r="D3278" s="87" t="s">
        <v>909</v>
      </c>
      <c r="E3278" s="71">
        <v>110000</v>
      </c>
      <c r="F3278" s="88">
        <v>13750</v>
      </c>
      <c r="G3278" s="110">
        <v>0.26700000000000002</v>
      </c>
      <c r="H3278" s="71">
        <v>3671.25</v>
      </c>
      <c r="I3278" s="90" t="s">
        <v>1661</v>
      </c>
    </row>
    <row r="3279" spans="1:9">
      <c r="A3279" s="365" t="s">
        <v>182</v>
      </c>
      <c r="B3279" s="341"/>
      <c r="C3279" s="341"/>
      <c r="D3279" s="341"/>
      <c r="E3279" s="341"/>
      <c r="F3279" s="341"/>
      <c r="G3279" s="341"/>
      <c r="H3279" s="74">
        <v>9011.25</v>
      </c>
      <c r="I3279" s="75"/>
    </row>
    <row r="3280" spans="1:9">
      <c r="A3280" s="372" t="s">
        <v>707</v>
      </c>
      <c r="B3280" s="341"/>
      <c r="C3280" s="341"/>
      <c r="D3280" s="341"/>
      <c r="E3280" s="341"/>
      <c r="F3280" s="341"/>
      <c r="G3280" s="341"/>
      <c r="H3280" s="341"/>
      <c r="I3280" s="341"/>
    </row>
    <row r="3281" spans="1:9">
      <c r="A3281" s="91" t="s">
        <v>681</v>
      </c>
      <c r="B3281" s="91" t="s">
        <v>183</v>
      </c>
      <c r="C3281" s="91" t="s">
        <v>696</v>
      </c>
      <c r="D3281" s="91" t="s">
        <v>700</v>
      </c>
      <c r="E3281" s="91" t="s">
        <v>709</v>
      </c>
      <c r="F3281" s="92" t="s">
        <v>696</v>
      </c>
      <c r="G3281" s="91" t="s">
        <v>696</v>
      </c>
      <c r="H3281" s="91" t="s">
        <v>686</v>
      </c>
      <c r="I3281" s="92" t="s">
        <v>829</v>
      </c>
    </row>
    <row r="3282" spans="1:9" ht="24" customHeight="1">
      <c r="A3282" s="93">
        <v>1</v>
      </c>
      <c r="B3282" s="94" t="s">
        <v>1731</v>
      </c>
      <c r="C3282" s="95"/>
      <c r="D3282" s="113">
        <v>0.26700000000000002</v>
      </c>
      <c r="E3282" s="97">
        <v>9000</v>
      </c>
      <c r="F3282" s="94"/>
      <c r="G3282" s="95"/>
      <c r="H3282" s="97">
        <v>2403</v>
      </c>
      <c r="I3282" s="98" t="s">
        <v>1663</v>
      </c>
    </row>
    <row r="3283" spans="1:9" ht="24" customHeight="1">
      <c r="A3283" s="68">
        <v>2</v>
      </c>
      <c r="B3283" s="69" t="s">
        <v>1732</v>
      </c>
      <c r="C3283" s="86"/>
      <c r="D3283" s="110">
        <v>0.26700000000000002</v>
      </c>
      <c r="E3283" s="71">
        <v>4000</v>
      </c>
      <c r="F3283" s="69"/>
      <c r="G3283" s="86"/>
      <c r="H3283" s="71">
        <v>1068</v>
      </c>
      <c r="I3283" s="90" t="s">
        <v>1663</v>
      </c>
    </row>
    <row r="3284" spans="1:9">
      <c r="A3284" s="365" t="s">
        <v>714</v>
      </c>
      <c r="B3284" s="341"/>
      <c r="C3284" s="341"/>
      <c r="D3284" s="341"/>
      <c r="E3284" s="341"/>
      <c r="F3284" s="341"/>
      <c r="G3284" s="341"/>
      <c r="H3284" s="74">
        <v>3471</v>
      </c>
      <c r="I3284" s="75"/>
    </row>
    <row r="3285" spans="1:9">
      <c r="A3285" s="373" t="s">
        <v>715</v>
      </c>
      <c r="B3285" s="341"/>
      <c r="C3285" s="341"/>
      <c r="D3285" s="341"/>
      <c r="E3285" s="341"/>
      <c r="F3285" s="341"/>
      <c r="G3285" s="341"/>
      <c r="H3285" s="341"/>
      <c r="I3285" s="341"/>
    </row>
    <row r="3286" spans="1:9" ht="22.05" customHeight="1">
      <c r="A3286" s="100"/>
      <c r="B3286" s="366" t="s">
        <v>1246</v>
      </c>
      <c r="C3286" s="341"/>
      <c r="D3286" s="341"/>
      <c r="E3286" s="367" t="s">
        <v>1450</v>
      </c>
      <c r="F3286" s="341"/>
      <c r="G3286" s="341"/>
      <c r="H3286" s="341"/>
      <c r="I3286" s="341"/>
    </row>
    <row r="3287" spans="1:9" ht="22.05" customHeight="1">
      <c r="A3287" s="100"/>
      <c r="B3287" s="366" t="s">
        <v>1248</v>
      </c>
      <c r="C3287" s="341"/>
      <c r="D3287" s="341"/>
      <c r="E3287" s="367" t="s">
        <v>719</v>
      </c>
      <c r="F3287" s="341"/>
      <c r="G3287" s="341"/>
      <c r="H3287" s="341"/>
      <c r="I3287" s="341"/>
    </row>
    <row r="3288" spans="1:9" ht="22.05" customHeight="1">
      <c r="A3288" s="100"/>
      <c r="B3288" s="366" t="s">
        <v>185</v>
      </c>
      <c r="C3288" s="341"/>
      <c r="D3288" s="341"/>
      <c r="E3288" s="367" t="s">
        <v>1012</v>
      </c>
      <c r="F3288" s="341"/>
      <c r="G3288" s="341"/>
      <c r="H3288" s="341"/>
      <c r="I3288" s="341"/>
    </row>
    <row r="3289" spans="1:9" ht="22.05" customHeight="1">
      <c r="A3289" s="100"/>
      <c r="B3289" s="366" t="s">
        <v>1250</v>
      </c>
      <c r="C3289" s="341"/>
      <c r="D3289" s="341"/>
      <c r="E3289" s="367" t="s">
        <v>1434</v>
      </c>
      <c r="F3289" s="341"/>
      <c r="G3289" s="341"/>
      <c r="H3289" s="341"/>
      <c r="I3289" s="341"/>
    </row>
    <row r="3290" spans="1:9" ht="22.05" customHeight="1">
      <c r="A3290" s="100"/>
      <c r="B3290" s="366" t="s">
        <v>1665</v>
      </c>
      <c r="C3290" s="341"/>
      <c r="D3290" s="341"/>
      <c r="E3290" s="367" t="s">
        <v>1535</v>
      </c>
      <c r="F3290" s="341"/>
      <c r="G3290" s="341"/>
      <c r="H3290" s="341"/>
      <c r="I3290" s="341"/>
    </row>
    <row r="3291" spans="1:9" ht="22.05" customHeight="1">
      <c r="A3291" s="100"/>
      <c r="B3291" s="366" t="s">
        <v>935</v>
      </c>
      <c r="C3291" s="341"/>
      <c r="D3291" s="341"/>
      <c r="E3291" s="367" t="s">
        <v>1667</v>
      </c>
      <c r="F3291" s="341"/>
      <c r="G3291" s="341"/>
      <c r="H3291" s="341"/>
      <c r="I3291" s="341"/>
    </row>
    <row r="3292" spans="1:9">
      <c r="A3292" s="365" t="s">
        <v>728</v>
      </c>
      <c r="B3292" s="341"/>
      <c r="C3292" s="341"/>
      <c r="D3292" s="341"/>
      <c r="E3292" s="341"/>
      <c r="F3292" s="341"/>
      <c r="G3292" s="341"/>
      <c r="H3292" s="74">
        <v>1200</v>
      </c>
      <c r="I3292" s="75"/>
    </row>
    <row r="3293" spans="1:9">
      <c r="A3293" s="368" t="s">
        <v>729</v>
      </c>
      <c r="B3293" s="341"/>
      <c r="C3293" s="341"/>
      <c r="D3293" s="341"/>
      <c r="E3293" s="341"/>
      <c r="F3293" s="341"/>
      <c r="G3293" s="341"/>
      <c r="H3293" s="341"/>
      <c r="I3293" s="341"/>
    </row>
    <row r="3294" spans="1:9" ht="19.95" customHeight="1">
      <c r="A3294" s="364" t="s">
        <v>730</v>
      </c>
      <c r="B3294" s="341"/>
      <c r="C3294" s="341"/>
      <c r="D3294" s="341"/>
      <c r="E3294" s="341"/>
      <c r="F3294" s="341"/>
      <c r="G3294" s="117" t="s">
        <v>731</v>
      </c>
      <c r="H3294" s="102">
        <v>1398.2175</v>
      </c>
      <c r="I3294" s="103"/>
    </row>
    <row r="3295" spans="1:9" ht="19.95" customHeight="1">
      <c r="A3295" s="364" t="s">
        <v>1668</v>
      </c>
      <c r="B3295" s="341"/>
      <c r="C3295" s="341"/>
      <c r="D3295" s="341"/>
      <c r="E3295" s="341"/>
      <c r="F3295" s="341"/>
      <c r="G3295" s="117" t="s">
        <v>733</v>
      </c>
      <c r="H3295" s="102">
        <v>932.14499999999998</v>
      </c>
      <c r="I3295" s="103"/>
    </row>
    <row r="3296" spans="1:9">
      <c r="A3296" s="365" t="s">
        <v>734</v>
      </c>
      <c r="B3296" s="341"/>
      <c r="C3296" s="341"/>
      <c r="D3296" s="341"/>
      <c r="E3296" s="341"/>
      <c r="F3296" s="341"/>
      <c r="G3296" s="341"/>
      <c r="H3296" s="74">
        <v>2330.3625000000002</v>
      </c>
      <c r="I3296" s="75"/>
    </row>
    <row r="3297" spans="1:9">
      <c r="A3297" s="15"/>
      <c r="B3297" s="15"/>
      <c r="C3297" s="15"/>
      <c r="D3297" s="15"/>
      <c r="E3297" s="15"/>
      <c r="F3297" s="59"/>
      <c r="G3297" s="15"/>
      <c r="H3297" s="15"/>
      <c r="I3297" s="59"/>
    </row>
    <row r="3298" spans="1:9">
      <c r="A3298" s="359" t="s">
        <v>181</v>
      </c>
      <c r="B3298" s="341"/>
      <c r="C3298" s="341"/>
      <c r="D3298" s="341"/>
      <c r="E3298" s="341"/>
      <c r="F3298" s="341"/>
      <c r="G3298" s="341"/>
      <c r="H3298" s="104">
        <v>32925</v>
      </c>
      <c r="I3298" s="105"/>
    </row>
    <row r="3299" spans="1:9">
      <c r="A3299" s="359" t="s">
        <v>182</v>
      </c>
      <c r="B3299" s="341"/>
      <c r="C3299" s="341"/>
      <c r="D3299" s="341"/>
      <c r="E3299" s="341"/>
      <c r="F3299" s="341"/>
      <c r="G3299" s="341"/>
      <c r="H3299" s="104">
        <v>9011.25</v>
      </c>
      <c r="I3299" s="105"/>
    </row>
    <row r="3300" spans="1:9">
      <c r="A3300" s="359" t="s">
        <v>714</v>
      </c>
      <c r="B3300" s="341"/>
      <c r="C3300" s="341"/>
      <c r="D3300" s="341"/>
      <c r="E3300" s="341"/>
      <c r="F3300" s="341"/>
      <c r="G3300" s="341"/>
      <c r="H3300" s="104">
        <v>3471</v>
      </c>
      <c r="I3300" s="105"/>
    </row>
    <row r="3301" spans="1:9">
      <c r="A3301" s="359" t="s">
        <v>728</v>
      </c>
      <c r="B3301" s="341"/>
      <c r="C3301" s="341"/>
      <c r="D3301" s="341"/>
      <c r="E3301" s="341"/>
      <c r="F3301" s="341"/>
      <c r="G3301" s="341"/>
      <c r="H3301" s="104">
        <v>1200</v>
      </c>
      <c r="I3301" s="105"/>
    </row>
    <row r="3302" spans="1:9">
      <c r="A3302" s="359" t="s">
        <v>734</v>
      </c>
      <c r="B3302" s="341"/>
      <c r="C3302" s="341"/>
      <c r="D3302" s="341"/>
      <c r="E3302" s="341"/>
      <c r="F3302" s="341"/>
      <c r="G3302" s="341"/>
      <c r="H3302" s="104">
        <v>2330.3625000000002</v>
      </c>
      <c r="I3302" s="105"/>
    </row>
    <row r="3303" spans="1:9" ht="19.2">
      <c r="A3303" s="360" t="s">
        <v>1669</v>
      </c>
      <c r="B3303" s="341"/>
      <c r="C3303" s="341"/>
      <c r="D3303" s="341"/>
      <c r="E3303" s="341"/>
      <c r="F3303" s="341"/>
      <c r="G3303" s="341"/>
      <c r="H3303" s="106">
        <v>-11085.612499999999</v>
      </c>
      <c r="I3303" s="98" t="s">
        <v>1670</v>
      </c>
    </row>
    <row r="3304" spans="1:9" ht="22.05" customHeight="1">
      <c r="A3304" s="361" t="s">
        <v>737</v>
      </c>
      <c r="B3304" s="341"/>
      <c r="C3304" s="341"/>
      <c r="D3304" s="341"/>
      <c r="E3304" s="341"/>
      <c r="F3304" s="341"/>
      <c r="G3304" s="341"/>
      <c r="H3304" s="107">
        <v>37852</v>
      </c>
      <c r="I3304" s="108" t="s">
        <v>56</v>
      </c>
    </row>
    <row r="3305" spans="1:9" ht="21.75" customHeight="1">
      <c r="A3305" s="369" t="s">
        <v>2171</v>
      </c>
      <c r="B3305" s="370"/>
      <c r="C3305" s="370"/>
      <c r="D3305" s="370"/>
      <c r="E3305" s="370"/>
      <c r="F3305" s="370"/>
      <c r="G3305" s="371"/>
      <c r="H3305" s="107">
        <v>51668</v>
      </c>
      <c r="I3305" s="108"/>
    </row>
    <row r="3306" spans="1:9">
      <c r="A3306" s="15"/>
      <c r="B3306" s="15"/>
      <c r="C3306" s="15"/>
      <c r="D3306" s="15"/>
      <c r="E3306" s="15"/>
      <c r="F3306" s="59"/>
      <c r="G3306" s="15"/>
      <c r="H3306" s="15"/>
      <c r="I3306" s="59"/>
    </row>
    <row r="3307" spans="1:9">
      <c r="A3307" s="362" t="s">
        <v>738</v>
      </c>
      <c r="B3307" s="341"/>
      <c r="C3307" s="341"/>
      <c r="D3307" s="341"/>
      <c r="E3307" s="341"/>
      <c r="F3307" s="341"/>
      <c r="G3307" s="341"/>
      <c r="H3307" s="341"/>
      <c r="I3307" s="341"/>
    </row>
    <row r="3308" spans="1:9" ht="120" customHeight="1">
      <c r="A3308" s="363" t="s">
        <v>1733</v>
      </c>
      <c r="B3308" s="341"/>
      <c r="C3308" s="341"/>
      <c r="D3308" s="341"/>
      <c r="E3308" s="341"/>
      <c r="F3308" s="341"/>
      <c r="G3308" s="341"/>
      <c r="H3308" s="341"/>
      <c r="I3308" s="341"/>
    </row>
    <row r="3309" spans="1:9">
      <c r="A3309" s="341"/>
      <c r="B3309" s="341"/>
      <c r="C3309" s="341"/>
      <c r="D3309" s="341"/>
      <c r="E3309" s="341"/>
      <c r="F3309" s="341"/>
      <c r="G3309" s="341"/>
      <c r="H3309" s="341"/>
      <c r="I3309" s="341"/>
    </row>
    <row r="3310" spans="1:9">
      <c r="A3310" s="341"/>
      <c r="B3310" s="341"/>
      <c r="C3310" s="341"/>
      <c r="D3310" s="341"/>
      <c r="E3310" s="341"/>
      <c r="F3310" s="341"/>
      <c r="G3310" s="341"/>
      <c r="H3310" s="341"/>
      <c r="I3310" s="341"/>
    </row>
    <row r="3311" spans="1:9">
      <c r="A3311" s="341"/>
      <c r="B3311" s="341"/>
      <c r="C3311" s="341"/>
      <c r="D3311" s="341"/>
      <c r="E3311" s="341"/>
      <c r="F3311" s="341"/>
      <c r="G3311" s="341"/>
      <c r="H3311" s="341"/>
      <c r="I3311" s="341"/>
    </row>
    <row r="3312" spans="1:9">
      <c r="A3312" s="341"/>
      <c r="B3312" s="341"/>
      <c r="C3312" s="341"/>
      <c r="D3312" s="341"/>
      <c r="E3312" s="341"/>
      <c r="F3312" s="341"/>
      <c r="G3312" s="341"/>
      <c r="H3312" s="341"/>
      <c r="I3312" s="341"/>
    </row>
    <row r="3313" spans="1:9">
      <c r="A3313" s="341"/>
      <c r="B3313" s="341"/>
      <c r="C3313" s="341"/>
      <c r="D3313" s="341"/>
      <c r="E3313" s="341"/>
      <c r="F3313" s="341"/>
      <c r="G3313" s="341"/>
      <c r="H3313" s="341"/>
      <c r="I3313" s="341"/>
    </row>
    <row r="3314" spans="1:9">
      <c r="A3314" s="15"/>
      <c r="B3314" s="15"/>
      <c r="C3314" s="15"/>
      <c r="D3314" s="15"/>
      <c r="E3314" s="15"/>
      <c r="F3314" s="59"/>
      <c r="G3314" s="15"/>
      <c r="H3314" s="15"/>
      <c r="I3314" s="59"/>
    </row>
    <row r="3315" spans="1:9" ht="28.05" customHeight="1">
      <c r="A3315" s="357" t="s">
        <v>1672</v>
      </c>
      <c r="B3315" s="341"/>
      <c r="C3315" s="341"/>
      <c r="D3315" s="341"/>
      <c r="E3315" s="341"/>
      <c r="F3315" s="341"/>
      <c r="G3315" s="341"/>
      <c r="H3315" s="341"/>
      <c r="I3315" s="341"/>
    </row>
    <row r="3318" spans="1:9" ht="22.05" customHeight="1">
      <c r="A3318" s="379" t="s">
        <v>667</v>
      </c>
      <c r="B3318" s="341"/>
      <c r="C3318" s="341"/>
      <c r="D3318" s="341"/>
      <c r="E3318" s="341"/>
      <c r="F3318" s="341"/>
      <c r="G3318" s="341"/>
      <c r="H3318" s="341"/>
      <c r="I3318" s="341"/>
    </row>
    <row r="3319" spans="1:9">
      <c r="A3319" s="377" t="s">
        <v>668</v>
      </c>
      <c r="B3319" s="341"/>
      <c r="C3319" s="378" t="s">
        <v>1649</v>
      </c>
      <c r="D3319" s="341"/>
      <c r="E3319" s="341"/>
      <c r="F3319" s="341"/>
      <c r="G3319" s="341"/>
      <c r="H3319" s="341"/>
      <c r="I3319" s="341"/>
    </row>
    <row r="3320" spans="1:9">
      <c r="A3320" s="58" t="s">
        <v>670</v>
      </c>
      <c r="B3320" s="374" t="s">
        <v>1734</v>
      </c>
      <c r="C3320" s="341"/>
      <c r="D3320" s="58" t="s">
        <v>672</v>
      </c>
      <c r="E3320" s="374" t="s">
        <v>1735</v>
      </c>
      <c r="F3320" s="341"/>
      <c r="G3320" s="341"/>
      <c r="H3320" s="341"/>
      <c r="I3320" s="341"/>
    </row>
    <row r="3321" spans="1:9">
      <c r="A3321" s="58" t="s">
        <v>674</v>
      </c>
      <c r="B3321" s="374" t="s">
        <v>56</v>
      </c>
      <c r="C3321" s="341"/>
      <c r="D3321" s="58" t="s">
        <v>675</v>
      </c>
      <c r="E3321" s="374" t="s">
        <v>676</v>
      </c>
      <c r="F3321" s="341"/>
      <c r="G3321" s="341"/>
      <c r="H3321" s="341"/>
      <c r="I3321" s="341"/>
    </row>
    <row r="3322" spans="1:9">
      <c r="A3322" s="58" t="s">
        <v>677</v>
      </c>
      <c r="B3322" s="374" t="s">
        <v>678</v>
      </c>
      <c r="C3322" s="341"/>
      <c r="D3322" s="58" t="s">
        <v>679</v>
      </c>
      <c r="E3322" s="374" t="s">
        <v>1736</v>
      </c>
      <c r="F3322" s="341"/>
      <c r="G3322" s="341"/>
      <c r="H3322" s="341"/>
      <c r="I3322" s="341"/>
    </row>
    <row r="3323" spans="1:9">
      <c r="A3323" s="15"/>
      <c r="B3323" s="15"/>
      <c r="C3323" s="15"/>
      <c r="D3323" s="15"/>
      <c r="E3323" s="15"/>
      <c r="F3323" s="59"/>
      <c r="G3323" s="15"/>
      <c r="H3323" s="15"/>
      <c r="I3323" s="59"/>
    </row>
    <row r="3324" spans="1:9" ht="13.95" customHeight="1">
      <c r="A3324" s="60" t="s">
        <v>681</v>
      </c>
      <c r="B3324" s="60" t="s">
        <v>114</v>
      </c>
      <c r="C3324" s="60" t="s">
        <v>56</v>
      </c>
      <c r="D3324" s="60" t="s">
        <v>682</v>
      </c>
      <c r="E3324" s="60" t="s">
        <v>683</v>
      </c>
      <c r="F3324" s="61" t="s">
        <v>817</v>
      </c>
      <c r="G3324" s="60" t="s">
        <v>818</v>
      </c>
      <c r="H3324" s="60" t="s">
        <v>686</v>
      </c>
      <c r="I3324" s="61" t="s">
        <v>829</v>
      </c>
    </row>
    <row r="3325" spans="1:9">
      <c r="A3325" s="358" t="s">
        <v>688</v>
      </c>
      <c r="B3325" s="341"/>
      <c r="C3325" s="341"/>
      <c r="D3325" s="341"/>
      <c r="E3325" s="341"/>
      <c r="F3325" s="341"/>
      <c r="G3325" s="341"/>
      <c r="H3325" s="341"/>
      <c r="I3325" s="341"/>
    </row>
    <row r="3326" spans="1:9" ht="36" customHeight="1">
      <c r="A3326" s="62">
        <v>1</v>
      </c>
      <c r="B3326" s="63" t="s">
        <v>1737</v>
      </c>
      <c r="C3326" s="62" t="s">
        <v>56</v>
      </c>
      <c r="D3326" s="109">
        <v>1</v>
      </c>
      <c r="E3326" s="65">
        <v>85000</v>
      </c>
      <c r="F3326" s="66">
        <v>0</v>
      </c>
      <c r="G3326" s="109">
        <v>1</v>
      </c>
      <c r="H3326" s="65">
        <v>85000</v>
      </c>
      <c r="I3326" s="63"/>
    </row>
    <row r="3327" spans="1:9" ht="36" customHeight="1">
      <c r="A3327" s="68">
        <v>2</v>
      </c>
      <c r="B3327" s="69" t="s">
        <v>1738</v>
      </c>
      <c r="C3327" s="68" t="s">
        <v>14</v>
      </c>
      <c r="D3327" s="110">
        <v>4.5</v>
      </c>
      <c r="E3327" s="71">
        <v>12500</v>
      </c>
      <c r="F3327" s="72">
        <v>0.03</v>
      </c>
      <c r="G3327" s="110">
        <v>4.6349999999999998</v>
      </c>
      <c r="H3327" s="71">
        <v>57937.5</v>
      </c>
      <c r="I3327" s="69"/>
    </row>
    <row r="3328" spans="1:9" ht="36" customHeight="1">
      <c r="A3328" s="62">
        <v>3</v>
      </c>
      <c r="B3328" s="63" t="s">
        <v>1739</v>
      </c>
      <c r="C3328" s="62" t="s">
        <v>56</v>
      </c>
      <c r="D3328" s="109">
        <v>1</v>
      </c>
      <c r="E3328" s="65">
        <v>28500</v>
      </c>
      <c r="F3328" s="66">
        <v>0</v>
      </c>
      <c r="G3328" s="109">
        <v>1</v>
      </c>
      <c r="H3328" s="65">
        <v>28500</v>
      </c>
      <c r="I3328" s="63"/>
    </row>
    <row r="3329" spans="1:9" ht="36" customHeight="1">
      <c r="A3329" s="68">
        <v>4</v>
      </c>
      <c r="B3329" s="69" t="s">
        <v>1740</v>
      </c>
      <c r="C3329" s="68" t="s">
        <v>56</v>
      </c>
      <c r="D3329" s="110">
        <v>2</v>
      </c>
      <c r="E3329" s="71">
        <v>8500</v>
      </c>
      <c r="F3329" s="72">
        <v>0.05</v>
      </c>
      <c r="G3329" s="110">
        <v>2.1</v>
      </c>
      <c r="H3329" s="71">
        <v>17850</v>
      </c>
      <c r="I3329" s="69"/>
    </row>
    <row r="3330" spans="1:9" ht="36" customHeight="1">
      <c r="A3330" s="62">
        <v>5</v>
      </c>
      <c r="B3330" s="63" t="s">
        <v>1741</v>
      </c>
      <c r="C3330" s="62" t="s">
        <v>73</v>
      </c>
      <c r="D3330" s="109">
        <v>5</v>
      </c>
      <c r="E3330" s="65">
        <v>8500</v>
      </c>
      <c r="F3330" s="66">
        <v>0</v>
      </c>
      <c r="G3330" s="109">
        <v>5</v>
      </c>
      <c r="H3330" s="65">
        <v>42500</v>
      </c>
      <c r="I3330" s="63"/>
    </row>
    <row r="3331" spans="1:9" ht="36" customHeight="1">
      <c r="A3331" s="68">
        <v>6</v>
      </c>
      <c r="B3331" s="69" t="s">
        <v>1742</v>
      </c>
      <c r="C3331" s="68" t="s">
        <v>56</v>
      </c>
      <c r="D3331" s="110">
        <v>1</v>
      </c>
      <c r="E3331" s="71">
        <v>22000</v>
      </c>
      <c r="F3331" s="72">
        <v>0.05</v>
      </c>
      <c r="G3331" s="110">
        <v>1.05</v>
      </c>
      <c r="H3331" s="71">
        <v>23100</v>
      </c>
      <c r="I3331" s="69"/>
    </row>
    <row r="3332" spans="1:9" ht="36" customHeight="1">
      <c r="A3332" s="62">
        <v>7</v>
      </c>
      <c r="B3332" s="63" t="s">
        <v>1546</v>
      </c>
      <c r="C3332" s="62" t="s">
        <v>186</v>
      </c>
      <c r="D3332" s="109">
        <v>1</v>
      </c>
      <c r="E3332" s="65">
        <v>8000</v>
      </c>
      <c r="F3332" s="66">
        <v>0</v>
      </c>
      <c r="G3332" s="109">
        <v>1</v>
      </c>
      <c r="H3332" s="65">
        <v>8000</v>
      </c>
      <c r="I3332" s="63"/>
    </row>
    <row r="3333" spans="1:9">
      <c r="A3333" s="365" t="s">
        <v>181</v>
      </c>
      <c r="B3333" s="341"/>
      <c r="C3333" s="341"/>
      <c r="D3333" s="341"/>
      <c r="E3333" s="341"/>
      <c r="F3333" s="341"/>
      <c r="G3333" s="341"/>
      <c r="H3333" s="74">
        <v>262887.5</v>
      </c>
      <c r="I3333" s="75"/>
    </row>
    <row r="3334" spans="1:9">
      <c r="A3334" s="376" t="s">
        <v>694</v>
      </c>
      <c r="B3334" s="341"/>
      <c r="C3334" s="341"/>
      <c r="D3334" s="341"/>
      <c r="E3334" s="341"/>
      <c r="F3334" s="341"/>
      <c r="G3334" s="341"/>
      <c r="H3334" s="341"/>
      <c r="I3334" s="341"/>
    </row>
    <row r="3335" spans="1:9">
      <c r="A3335" s="76" t="s">
        <v>681</v>
      </c>
      <c r="B3335" s="76" t="s">
        <v>695</v>
      </c>
      <c r="C3335" s="76" t="s">
        <v>696</v>
      </c>
      <c r="D3335" s="76" t="s">
        <v>826</v>
      </c>
      <c r="E3335" s="76" t="s">
        <v>827</v>
      </c>
      <c r="F3335" s="77" t="s">
        <v>828</v>
      </c>
      <c r="G3335" s="76" t="s">
        <v>700</v>
      </c>
      <c r="H3335" s="76" t="s">
        <v>686</v>
      </c>
      <c r="I3335" s="77" t="s">
        <v>829</v>
      </c>
    </row>
    <row r="3336" spans="1:9" ht="28.05" customHeight="1">
      <c r="A3336" s="78">
        <v>1</v>
      </c>
      <c r="B3336" s="79" t="s">
        <v>1743</v>
      </c>
      <c r="C3336" s="80"/>
      <c r="D3336" s="81" t="s">
        <v>972</v>
      </c>
      <c r="E3336" s="82">
        <v>160000</v>
      </c>
      <c r="F3336" s="83">
        <v>20000</v>
      </c>
      <c r="G3336" s="116">
        <v>2</v>
      </c>
      <c r="H3336" s="82">
        <v>40000</v>
      </c>
      <c r="I3336" s="85" t="s">
        <v>1661</v>
      </c>
    </row>
    <row r="3337" spans="1:9" ht="28.05" customHeight="1">
      <c r="A3337" s="68">
        <v>2</v>
      </c>
      <c r="B3337" s="69" t="s">
        <v>1744</v>
      </c>
      <c r="C3337" s="86"/>
      <c r="D3337" s="87" t="s">
        <v>972</v>
      </c>
      <c r="E3337" s="71">
        <v>110000</v>
      </c>
      <c r="F3337" s="88">
        <v>13750</v>
      </c>
      <c r="G3337" s="110">
        <v>2</v>
      </c>
      <c r="H3337" s="71">
        <v>27500</v>
      </c>
      <c r="I3337" s="90" t="s">
        <v>1661</v>
      </c>
    </row>
    <row r="3338" spans="1:9" ht="28.05" customHeight="1">
      <c r="A3338" s="78">
        <v>3</v>
      </c>
      <c r="B3338" s="79" t="s">
        <v>1745</v>
      </c>
      <c r="C3338" s="80"/>
      <c r="D3338" s="81" t="s">
        <v>972</v>
      </c>
      <c r="E3338" s="82">
        <v>220000</v>
      </c>
      <c r="F3338" s="83">
        <v>27500</v>
      </c>
      <c r="G3338" s="116">
        <v>0.5</v>
      </c>
      <c r="H3338" s="82">
        <v>13750</v>
      </c>
      <c r="I3338" s="85" t="s">
        <v>1661</v>
      </c>
    </row>
    <row r="3339" spans="1:9">
      <c r="A3339" s="365" t="s">
        <v>182</v>
      </c>
      <c r="B3339" s="341"/>
      <c r="C3339" s="341"/>
      <c r="D3339" s="341"/>
      <c r="E3339" s="341"/>
      <c r="F3339" s="341"/>
      <c r="G3339" s="341"/>
      <c r="H3339" s="74">
        <v>81250</v>
      </c>
      <c r="I3339" s="75"/>
    </row>
    <row r="3340" spans="1:9">
      <c r="A3340" s="372" t="s">
        <v>707</v>
      </c>
      <c r="B3340" s="341"/>
      <c r="C3340" s="341"/>
      <c r="D3340" s="341"/>
      <c r="E3340" s="341"/>
      <c r="F3340" s="341"/>
      <c r="G3340" s="341"/>
      <c r="H3340" s="341"/>
      <c r="I3340" s="341"/>
    </row>
    <row r="3341" spans="1:9">
      <c r="A3341" s="91" t="s">
        <v>681</v>
      </c>
      <c r="B3341" s="91" t="s">
        <v>183</v>
      </c>
      <c r="C3341" s="91" t="s">
        <v>696</v>
      </c>
      <c r="D3341" s="91" t="s">
        <v>700</v>
      </c>
      <c r="E3341" s="91" t="s">
        <v>709</v>
      </c>
      <c r="F3341" s="92" t="s">
        <v>696</v>
      </c>
      <c r="G3341" s="91" t="s">
        <v>696</v>
      </c>
      <c r="H3341" s="91" t="s">
        <v>686</v>
      </c>
      <c r="I3341" s="92" t="s">
        <v>829</v>
      </c>
    </row>
    <row r="3342" spans="1:9" ht="24" customHeight="1">
      <c r="A3342" s="93">
        <v>1</v>
      </c>
      <c r="B3342" s="94" t="s">
        <v>1746</v>
      </c>
      <c r="C3342" s="95"/>
      <c r="D3342" s="113">
        <v>0.5</v>
      </c>
      <c r="E3342" s="97">
        <v>18000</v>
      </c>
      <c r="F3342" s="94"/>
      <c r="G3342" s="95"/>
      <c r="H3342" s="97">
        <v>9000</v>
      </c>
      <c r="I3342" s="98" t="s">
        <v>1663</v>
      </c>
    </row>
    <row r="3343" spans="1:9" ht="24" customHeight="1">
      <c r="A3343" s="68">
        <v>2</v>
      </c>
      <c r="B3343" s="69" t="s">
        <v>1747</v>
      </c>
      <c r="C3343" s="86"/>
      <c r="D3343" s="110">
        <v>2</v>
      </c>
      <c r="E3343" s="71">
        <v>25000</v>
      </c>
      <c r="F3343" s="69"/>
      <c r="G3343" s="86"/>
      <c r="H3343" s="71">
        <v>50000</v>
      </c>
      <c r="I3343" s="90" t="s">
        <v>1663</v>
      </c>
    </row>
    <row r="3344" spans="1:9" ht="24" customHeight="1">
      <c r="A3344" s="93">
        <v>3</v>
      </c>
      <c r="B3344" s="94" t="s">
        <v>1748</v>
      </c>
      <c r="C3344" s="95"/>
      <c r="D3344" s="113">
        <v>0.5</v>
      </c>
      <c r="E3344" s="97">
        <v>185000</v>
      </c>
      <c r="F3344" s="94"/>
      <c r="G3344" s="95"/>
      <c r="H3344" s="97">
        <v>92500</v>
      </c>
      <c r="I3344" s="98" t="s">
        <v>1663</v>
      </c>
    </row>
    <row r="3345" spans="1:9" ht="24" customHeight="1">
      <c r="A3345" s="68">
        <v>4</v>
      </c>
      <c r="B3345" s="69" t="s">
        <v>1367</v>
      </c>
      <c r="C3345" s="86"/>
      <c r="D3345" s="110">
        <v>2</v>
      </c>
      <c r="E3345" s="71">
        <v>5000</v>
      </c>
      <c r="F3345" s="69"/>
      <c r="G3345" s="86"/>
      <c r="H3345" s="71">
        <v>10000</v>
      </c>
      <c r="I3345" s="90" t="s">
        <v>1663</v>
      </c>
    </row>
    <row r="3346" spans="1:9">
      <c r="A3346" s="365" t="s">
        <v>714</v>
      </c>
      <c r="B3346" s="341"/>
      <c r="C3346" s="341"/>
      <c r="D3346" s="341"/>
      <c r="E3346" s="341"/>
      <c r="F3346" s="341"/>
      <c r="G3346" s="341"/>
      <c r="H3346" s="74">
        <v>161500</v>
      </c>
      <c r="I3346" s="75"/>
    </row>
    <row r="3347" spans="1:9">
      <c r="A3347" s="373" t="s">
        <v>715</v>
      </c>
      <c r="B3347" s="341"/>
      <c r="C3347" s="341"/>
      <c r="D3347" s="341"/>
      <c r="E3347" s="341"/>
      <c r="F3347" s="341"/>
      <c r="G3347" s="341"/>
      <c r="H3347" s="341"/>
      <c r="I3347" s="341"/>
    </row>
    <row r="3348" spans="1:9" ht="22.05" customHeight="1">
      <c r="A3348" s="100"/>
      <c r="B3348" s="366" t="s">
        <v>1246</v>
      </c>
      <c r="C3348" s="341"/>
      <c r="D3348" s="341"/>
      <c r="E3348" s="367" t="s">
        <v>1534</v>
      </c>
      <c r="F3348" s="341"/>
      <c r="G3348" s="341"/>
      <c r="H3348" s="341"/>
      <c r="I3348" s="341"/>
    </row>
    <row r="3349" spans="1:9" ht="22.05" customHeight="1">
      <c r="A3349" s="100"/>
      <c r="B3349" s="366" t="s">
        <v>1248</v>
      </c>
      <c r="C3349" s="341"/>
      <c r="D3349" s="341"/>
      <c r="E3349" s="367" t="s">
        <v>719</v>
      </c>
      <c r="F3349" s="341"/>
      <c r="G3349" s="341"/>
      <c r="H3349" s="341"/>
      <c r="I3349" s="341"/>
    </row>
    <row r="3350" spans="1:9" ht="22.05" customHeight="1">
      <c r="A3350" s="100"/>
      <c r="B3350" s="366" t="s">
        <v>185</v>
      </c>
      <c r="C3350" s="341"/>
      <c r="D3350" s="341"/>
      <c r="E3350" s="367" t="s">
        <v>978</v>
      </c>
      <c r="F3350" s="341"/>
      <c r="G3350" s="341"/>
      <c r="H3350" s="341"/>
      <c r="I3350" s="341"/>
    </row>
    <row r="3351" spans="1:9" ht="22.05" customHeight="1">
      <c r="A3351" s="100"/>
      <c r="B3351" s="366" t="s">
        <v>1250</v>
      </c>
      <c r="C3351" s="341"/>
      <c r="D3351" s="341"/>
      <c r="E3351" s="367" t="s">
        <v>1626</v>
      </c>
      <c r="F3351" s="341"/>
      <c r="G3351" s="341"/>
      <c r="H3351" s="341"/>
      <c r="I3351" s="341"/>
    </row>
    <row r="3352" spans="1:9" ht="22.05" customHeight="1">
      <c r="A3352" s="100"/>
      <c r="B3352" s="366" t="s">
        <v>1665</v>
      </c>
      <c r="C3352" s="341"/>
      <c r="D3352" s="341"/>
      <c r="E3352" s="367" t="s">
        <v>1749</v>
      </c>
      <c r="F3352" s="341"/>
      <c r="G3352" s="341"/>
      <c r="H3352" s="341"/>
      <c r="I3352" s="341"/>
    </row>
    <row r="3353" spans="1:9" ht="22.05" customHeight="1">
      <c r="A3353" s="100"/>
      <c r="B3353" s="366" t="s">
        <v>935</v>
      </c>
      <c r="C3353" s="341"/>
      <c r="D3353" s="341"/>
      <c r="E3353" s="367" t="s">
        <v>1750</v>
      </c>
      <c r="F3353" s="341"/>
      <c r="G3353" s="341"/>
      <c r="H3353" s="341"/>
      <c r="I3353" s="341"/>
    </row>
    <row r="3354" spans="1:9">
      <c r="A3354" s="365" t="s">
        <v>728</v>
      </c>
      <c r="B3354" s="341"/>
      <c r="C3354" s="341"/>
      <c r="D3354" s="341"/>
      <c r="E3354" s="341"/>
      <c r="F3354" s="341"/>
      <c r="G3354" s="341"/>
      <c r="H3354" s="74">
        <v>12000</v>
      </c>
      <c r="I3354" s="75"/>
    </row>
    <row r="3355" spans="1:9">
      <c r="A3355" s="368" t="s">
        <v>729</v>
      </c>
      <c r="B3355" s="341"/>
      <c r="C3355" s="341"/>
      <c r="D3355" s="341"/>
      <c r="E3355" s="341"/>
      <c r="F3355" s="341"/>
      <c r="G3355" s="341"/>
      <c r="H3355" s="341"/>
      <c r="I3355" s="341"/>
    </row>
    <row r="3356" spans="1:9" ht="19.95" customHeight="1">
      <c r="A3356" s="364" t="s">
        <v>730</v>
      </c>
      <c r="B3356" s="341"/>
      <c r="C3356" s="341"/>
      <c r="D3356" s="341"/>
      <c r="E3356" s="341"/>
      <c r="F3356" s="341"/>
      <c r="G3356" s="117" t="s">
        <v>731</v>
      </c>
      <c r="H3356" s="102">
        <v>15529.125</v>
      </c>
      <c r="I3356" s="103"/>
    </row>
    <row r="3357" spans="1:9" ht="19.95" customHeight="1">
      <c r="A3357" s="364" t="s">
        <v>1751</v>
      </c>
      <c r="B3357" s="341"/>
      <c r="C3357" s="341"/>
      <c r="D3357" s="341"/>
      <c r="E3357" s="341"/>
      <c r="F3357" s="341"/>
      <c r="G3357" s="117" t="s">
        <v>733</v>
      </c>
      <c r="H3357" s="102">
        <v>10352.75</v>
      </c>
      <c r="I3357" s="103"/>
    </row>
    <row r="3358" spans="1:9">
      <c r="A3358" s="365" t="s">
        <v>734</v>
      </c>
      <c r="B3358" s="341"/>
      <c r="C3358" s="341"/>
      <c r="D3358" s="341"/>
      <c r="E3358" s="341"/>
      <c r="F3358" s="341"/>
      <c r="G3358" s="341"/>
      <c r="H3358" s="74">
        <v>25881.875</v>
      </c>
      <c r="I3358" s="75"/>
    </row>
    <row r="3359" spans="1:9">
      <c r="A3359" s="15"/>
      <c r="B3359" s="15"/>
      <c r="C3359" s="15"/>
      <c r="D3359" s="15"/>
      <c r="E3359" s="15"/>
      <c r="F3359" s="59"/>
      <c r="G3359" s="15"/>
      <c r="H3359" s="15"/>
      <c r="I3359" s="59"/>
    </row>
    <row r="3360" spans="1:9">
      <c r="A3360" s="359" t="s">
        <v>181</v>
      </c>
      <c r="B3360" s="341"/>
      <c r="C3360" s="341"/>
      <c r="D3360" s="341"/>
      <c r="E3360" s="341"/>
      <c r="F3360" s="341"/>
      <c r="G3360" s="341"/>
      <c r="H3360" s="104">
        <v>262887.5</v>
      </c>
      <c r="I3360" s="105"/>
    </row>
    <row r="3361" spans="1:9">
      <c r="A3361" s="359" t="s">
        <v>182</v>
      </c>
      <c r="B3361" s="341"/>
      <c r="C3361" s="341"/>
      <c r="D3361" s="341"/>
      <c r="E3361" s="341"/>
      <c r="F3361" s="341"/>
      <c r="G3361" s="341"/>
      <c r="H3361" s="104">
        <v>81250</v>
      </c>
      <c r="I3361" s="105"/>
    </row>
    <row r="3362" spans="1:9">
      <c r="A3362" s="359" t="s">
        <v>714</v>
      </c>
      <c r="B3362" s="341"/>
      <c r="C3362" s="341"/>
      <c r="D3362" s="341"/>
      <c r="E3362" s="341"/>
      <c r="F3362" s="341"/>
      <c r="G3362" s="341"/>
      <c r="H3362" s="104">
        <v>161500</v>
      </c>
      <c r="I3362" s="105"/>
    </row>
    <row r="3363" spans="1:9">
      <c r="A3363" s="359" t="s">
        <v>728</v>
      </c>
      <c r="B3363" s="341"/>
      <c r="C3363" s="341"/>
      <c r="D3363" s="341"/>
      <c r="E3363" s="341"/>
      <c r="F3363" s="341"/>
      <c r="G3363" s="341"/>
      <c r="H3363" s="104">
        <v>12000</v>
      </c>
      <c r="I3363" s="105"/>
    </row>
    <row r="3364" spans="1:9">
      <c r="A3364" s="359" t="s">
        <v>734</v>
      </c>
      <c r="B3364" s="341"/>
      <c r="C3364" s="341"/>
      <c r="D3364" s="341"/>
      <c r="E3364" s="341"/>
      <c r="F3364" s="341"/>
      <c r="G3364" s="341"/>
      <c r="H3364" s="104">
        <v>25881.875</v>
      </c>
      <c r="I3364" s="105"/>
    </row>
    <row r="3365" spans="1:9" ht="19.2">
      <c r="A3365" s="360" t="s">
        <v>1669</v>
      </c>
      <c r="B3365" s="341"/>
      <c r="C3365" s="341"/>
      <c r="D3365" s="341"/>
      <c r="E3365" s="341"/>
      <c r="F3365" s="341"/>
      <c r="G3365" s="341"/>
      <c r="H3365" s="106">
        <v>-83515.375</v>
      </c>
      <c r="I3365" s="98" t="s">
        <v>1670</v>
      </c>
    </row>
    <row r="3366" spans="1:9" ht="22.05" customHeight="1">
      <c r="A3366" s="361" t="s">
        <v>737</v>
      </c>
      <c r="B3366" s="341"/>
      <c r="C3366" s="341"/>
      <c r="D3366" s="341"/>
      <c r="E3366" s="341"/>
      <c r="F3366" s="341"/>
      <c r="G3366" s="341"/>
      <c r="H3366" s="107">
        <v>460004</v>
      </c>
      <c r="I3366" s="108" t="s">
        <v>56</v>
      </c>
    </row>
    <row r="3367" spans="1:9" ht="21.75" customHeight="1">
      <c r="A3367" s="369" t="s">
        <v>2171</v>
      </c>
      <c r="B3367" s="370"/>
      <c r="C3367" s="370"/>
      <c r="D3367" s="370"/>
      <c r="E3367" s="370"/>
      <c r="F3367" s="370"/>
      <c r="G3367" s="371"/>
      <c r="H3367" s="107">
        <v>627905</v>
      </c>
      <c r="I3367" s="108"/>
    </row>
    <row r="3368" spans="1:9">
      <c r="A3368" s="15"/>
      <c r="B3368" s="15"/>
      <c r="C3368" s="15"/>
      <c r="D3368" s="15"/>
      <c r="E3368" s="15"/>
      <c r="F3368" s="59"/>
      <c r="G3368" s="15"/>
      <c r="H3368" s="15"/>
      <c r="I3368" s="59"/>
    </row>
    <row r="3369" spans="1:9">
      <c r="A3369" s="362" t="s">
        <v>738</v>
      </c>
      <c r="B3369" s="341"/>
      <c r="C3369" s="341"/>
      <c r="D3369" s="341"/>
      <c r="E3369" s="341"/>
      <c r="F3369" s="341"/>
      <c r="G3369" s="341"/>
      <c r="H3369" s="341"/>
      <c r="I3369" s="341"/>
    </row>
    <row r="3370" spans="1:9" ht="130.05000000000001" customHeight="1">
      <c r="A3370" s="363" t="s">
        <v>1752</v>
      </c>
      <c r="B3370" s="341"/>
      <c r="C3370" s="341"/>
      <c r="D3370" s="341"/>
      <c r="E3370" s="341"/>
      <c r="F3370" s="341"/>
      <c r="G3370" s="341"/>
      <c r="H3370" s="341"/>
      <c r="I3370" s="341"/>
    </row>
    <row r="3371" spans="1:9">
      <c r="A3371" s="341"/>
      <c r="B3371" s="341"/>
      <c r="C3371" s="341"/>
      <c r="D3371" s="341"/>
      <c r="E3371" s="341"/>
      <c r="F3371" s="341"/>
      <c r="G3371" s="341"/>
      <c r="H3371" s="341"/>
      <c r="I3371" s="341"/>
    </row>
    <row r="3372" spans="1:9">
      <c r="A3372" s="341"/>
      <c r="B3372" s="341"/>
      <c r="C3372" s="341"/>
      <c r="D3372" s="341"/>
      <c r="E3372" s="341"/>
      <c r="F3372" s="341"/>
      <c r="G3372" s="341"/>
      <c r="H3372" s="341"/>
      <c r="I3372" s="341"/>
    </row>
    <row r="3373" spans="1:9">
      <c r="A3373" s="341"/>
      <c r="B3373" s="341"/>
      <c r="C3373" s="341"/>
      <c r="D3373" s="341"/>
      <c r="E3373" s="341"/>
      <c r="F3373" s="341"/>
      <c r="G3373" s="341"/>
      <c r="H3373" s="341"/>
      <c r="I3373" s="341"/>
    </row>
    <row r="3374" spans="1:9">
      <c r="A3374" s="341"/>
      <c r="B3374" s="341"/>
      <c r="C3374" s="341"/>
      <c r="D3374" s="341"/>
      <c r="E3374" s="341"/>
      <c r="F3374" s="341"/>
      <c r="G3374" s="341"/>
      <c r="H3374" s="341"/>
      <c r="I3374" s="341"/>
    </row>
    <row r="3375" spans="1:9">
      <c r="A3375" s="341"/>
      <c r="B3375" s="341"/>
      <c r="C3375" s="341"/>
      <c r="D3375" s="341"/>
      <c r="E3375" s="341"/>
      <c r="F3375" s="341"/>
      <c r="G3375" s="341"/>
      <c r="H3375" s="341"/>
      <c r="I3375" s="341"/>
    </row>
    <row r="3376" spans="1:9">
      <c r="A3376" s="15"/>
      <c r="B3376" s="15"/>
      <c r="C3376" s="15"/>
      <c r="D3376" s="15"/>
      <c r="E3376" s="15"/>
      <c r="F3376" s="59"/>
      <c r="G3376" s="15"/>
      <c r="H3376" s="15"/>
      <c r="I3376" s="59"/>
    </row>
    <row r="3377" spans="1:9" ht="28.05" customHeight="1">
      <c r="A3377" s="357" t="s">
        <v>1753</v>
      </c>
      <c r="B3377" s="341"/>
      <c r="C3377" s="341"/>
      <c r="D3377" s="341"/>
      <c r="E3377" s="341"/>
      <c r="F3377" s="341"/>
      <c r="G3377" s="341"/>
      <c r="H3377" s="341"/>
      <c r="I3377" s="341"/>
    </row>
    <row r="3380" spans="1:9" ht="24" customHeight="1">
      <c r="A3380" s="379" t="s">
        <v>667</v>
      </c>
      <c r="B3380" s="341"/>
      <c r="C3380" s="341"/>
      <c r="D3380" s="341"/>
      <c r="E3380" s="341"/>
      <c r="F3380" s="341"/>
      <c r="G3380" s="341"/>
      <c r="H3380" s="341"/>
      <c r="I3380" s="341"/>
    </row>
    <row r="3381" spans="1:9">
      <c r="A3381" s="377" t="s">
        <v>668</v>
      </c>
      <c r="B3381" s="341"/>
      <c r="C3381" s="378" t="s">
        <v>1649</v>
      </c>
      <c r="D3381" s="341"/>
      <c r="E3381" s="341"/>
      <c r="F3381" s="341"/>
      <c r="G3381" s="341"/>
      <c r="H3381" s="341"/>
      <c r="I3381" s="341"/>
    </row>
    <row r="3382" spans="1:9">
      <c r="A3382" s="58" t="s">
        <v>670</v>
      </c>
      <c r="B3382" s="374" t="s">
        <v>1754</v>
      </c>
      <c r="C3382" s="341"/>
      <c r="D3382" s="58" t="s">
        <v>672</v>
      </c>
      <c r="E3382" s="374" t="s">
        <v>1755</v>
      </c>
      <c r="F3382" s="341"/>
      <c r="G3382" s="341"/>
      <c r="H3382" s="341"/>
      <c r="I3382" s="341"/>
    </row>
    <row r="3383" spans="1:9">
      <c r="A3383" s="58" t="s">
        <v>674</v>
      </c>
      <c r="B3383" s="374" t="s">
        <v>56</v>
      </c>
      <c r="C3383" s="341"/>
      <c r="D3383" s="58" t="s">
        <v>675</v>
      </c>
      <c r="E3383" s="374" t="s">
        <v>676</v>
      </c>
      <c r="F3383" s="341"/>
      <c r="G3383" s="341"/>
      <c r="H3383" s="341"/>
      <c r="I3383" s="341"/>
    </row>
    <row r="3384" spans="1:9">
      <c r="A3384" s="58" t="s">
        <v>677</v>
      </c>
      <c r="B3384" s="374" t="s">
        <v>678</v>
      </c>
      <c r="C3384" s="341"/>
      <c r="D3384" s="58" t="s">
        <v>679</v>
      </c>
      <c r="E3384" s="374" t="s">
        <v>1736</v>
      </c>
      <c r="F3384" s="341"/>
      <c r="G3384" s="341"/>
      <c r="H3384" s="341"/>
      <c r="I3384" s="341"/>
    </row>
    <row r="3385" spans="1:9">
      <c r="A3385" s="15"/>
      <c r="B3385" s="15"/>
      <c r="C3385" s="15"/>
      <c r="D3385" s="15"/>
      <c r="E3385" s="15"/>
      <c r="F3385" s="59"/>
      <c r="G3385" s="15"/>
      <c r="H3385" s="15"/>
      <c r="I3385" s="59"/>
    </row>
    <row r="3386" spans="1:9" ht="13.95" customHeight="1">
      <c r="A3386" s="60" t="s">
        <v>681</v>
      </c>
      <c r="B3386" s="60" t="s">
        <v>114</v>
      </c>
      <c r="C3386" s="60" t="s">
        <v>56</v>
      </c>
      <c r="D3386" s="60" t="s">
        <v>682</v>
      </c>
      <c r="E3386" s="60" t="s">
        <v>683</v>
      </c>
      <c r="F3386" s="61" t="s">
        <v>817</v>
      </c>
      <c r="G3386" s="60" t="s">
        <v>818</v>
      </c>
      <c r="H3386" s="60" t="s">
        <v>686</v>
      </c>
      <c r="I3386" s="61" t="s">
        <v>829</v>
      </c>
    </row>
    <row r="3387" spans="1:9">
      <c r="A3387" s="358" t="s">
        <v>688</v>
      </c>
      <c r="B3387" s="341"/>
      <c r="C3387" s="341"/>
      <c r="D3387" s="341"/>
      <c r="E3387" s="341"/>
      <c r="F3387" s="341"/>
      <c r="G3387" s="341"/>
      <c r="H3387" s="341"/>
      <c r="I3387" s="341"/>
    </row>
    <row r="3388" spans="1:9" ht="36" customHeight="1">
      <c r="A3388" s="62">
        <v>1</v>
      </c>
      <c r="B3388" s="63" t="s">
        <v>1756</v>
      </c>
      <c r="C3388" s="62" t="s">
        <v>56</v>
      </c>
      <c r="D3388" s="109">
        <v>1</v>
      </c>
      <c r="E3388" s="65">
        <v>85000</v>
      </c>
      <c r="F3388" s="66">
        <v>0</v>
      </c>
      <c r="G3388" s="109">
        <v>1</v>
      </c>
      <c r="H3388" s="65">
        <v>85000</v>
      </c>
      <c r="I3388" s="63"/>
    </row>
    <row r="3389" spans="1:9" ht="36" customHeight="1">
      <c r="A3389" s="68">
        <v>2</v>
      </c>
      <c r="B3389" s="69" t="s">
        <v>1757</v>
      </c>
      <c r="C3389" s="68" t="s">
        <v>56</v>
      </c>
      <c r="D3389" s="110">
        <v>1</v>
      </c>
      <c r="E3389" s="71">
        <v>28500</v>
      </c>
      <c r="F3389" s="72">
        <v>0</v>
      </c>
      <c r="G3389" s="110">
        <v>1</v>
      </c>
      <c r="H3389" s="71">
        <v>28500</v>
      </c>
      <c r="I3389" s="69"/>
    </row>
    <row r="3390" spans="1:9" ht="36" customHeight="1">
      <c r="A3390" s="62">
        <v>3</v>
      </c>
      <c r="B3390" s="63" t="s">
        <v>1758</v>
      </c>
      <c r="C3390" s="62" t="s">
        <v>14</v>
      </c>
      <c r="D3390" s="109">
        <v>3.5</v>
      </c>
      <c r="E3390" s="65">
        <v>22000</v>
      </c>
      <c r="F3390" s="66">
        <v>0.03</v>
      </c>
      <c r="G3390" s="109">
        <v>3.605</v>
      </c>
      <c r="H3390" s="65">
        <v>79310</v>
      </c>
      <c r="I3390" s="63"/>
    </row>
    <row r="3391" spans="1:9" ht="36" customHeight="1">
      <c r="A3391" s="68">
        <v>4</v>
      </c>
      <c r="B3391" s="69" t="s">
        <v>1759</v>
      </c>
      <c r="C3391" s="68" t="s">
        <v>56</v>
      </c>
      <c r="D3391" s="110">
        <v>2</v>
      </c>
      <c r="E3391" s="71">
        <v>18500</v>
      </c>
      <c r="F3391" s="72">
        <v>0.05</v>
      </c>
      <c r="G3391" s="110">
        <v>2.1</v>
      </c>
      <c r="H3391" s="71">
        <v>38850</v>
      </c>
      <c r="I3391" s="69"/>
    </row>
    <row r="3392" spans="1:9" ht="36" customHeight="1">
      <c r="A3392" s="62">
        <v>5</v>
      </c>
      <c r="B3392" s="63" t="s">
        <v>1760</v>
      </c>
      <c r="C3392" s="62" t="s">
        <v>56</v>
      </c>
      <c r="D3392" s="109">
        <v>1</v>
      </c>
      <c r="E3392" s="65">
        <v>65000</v>
      </c>
      <c r="F3392" s="66">
        <v>0</v>
      </c>
      <c r="G3392" s="109">
        <v>1</v>
      </c>
      <c r="H3392" s="65">
        <v>65000</v>
      </c>
      <c r="I3392" s="63"/>
    </row>
    <row r="3393" spans="1:9" ht="36" customHeight="1">
      <c r="A3393" s="68">
        <v>6</v>
      </c>
      <c r="B3393" s="69" t="s">
        <v>1761</v>
      </c>
      <c r="C3393" s="68" t="s">
        <v>73</v>
      </c>
      <c r="D3393" s="110">
        <v>5</v>
      </c>
      <c r="E3393" s="71">
        <v>8500</v>
      </c>
      <c r="F3393" s="72">
        <v>0</v>
      </c>
      <c r="G3393" s="110">
        <v>5</v>
      </c>
      <c r="H3393" s="71">
        <v>42500</v>
      </c>
      <c r="I3393" s="69"/>
    </row>
    <row r="3394" spans="1:9" ht="36" customHeight="1">
      <c r="A3394" s="62">
        <v>7</v>
      </c>
      <c r="B3394" s="63" t="s">
        <v>1762</v>
      </c>
      <c r="C3394" s="62" t="s">
        <v>56</v>
      </c>
      <c r="D3394" s="109">
        <v>1</v>
      </c>
      <c r="E3394" s="65">
        <v>22000</v>
      </c>
      <c r="F3394" s="66">
        <v>0.05</v>
      </c>
      <c r="G3394" s="109">
        <v>1.05</v>
      </c>
      <c r="H3394" s="65">
        <v>23100</v>
      </c>
      <c r="I3394" s="63"/>
    </row>
    <row r="3395" spans="1:9" ht="36" customHeight="1">
      <c r="A3395" s="68">
        <v>8</v>
      </c>
      <c r="B3395" s="69" t="s">
        <v>1546</v>
      </c>
      <c r="C3395" s="68" t="s">
        <v>186</v>
      </c>
      <c r="D3395" s="110">
        <v>1</v>
      </c>
      <c r="E3395" s="71">
        <v>8000</v>
      </c>
      <c r="F3395" s="72">
        <v>0</v>
      </c>
      <c r="G3395" s="110">
        <v>1</v>
      </c>
      <c r="H3395" s="71">
        <v>8000</v>
      </c>
      <c r="I3395" s="69"/>
    </row>
    <row r="3396" spans="1:9">
      <c r="A3396" s="365" t="s">
        <v>181</v>
      </c>
      <c r="B3396" s="341"/>
      <c r="C3396" s="341"/>
      <c r="D3396" s="341"/>
      <c r="E3396" s="341"/>
      <c r="F3396" s="341"/>
      <c r="G3396" s="341"/>
      <c r="H3396" s="74">
        <v>370260</v>
      </c>
      <c r="I3396" s="75"/>
    </row>
    <row r="3397" spans="1:9">
      <c r="A3397" s="376" t="s">
        <v>694</v>
      </c>
      <c r="B3397" s="341"/>
      <c r="C3397" s="341"/>
      <c r="D3397" s="341"/>
      <c r="E3397" s="341"/>
      <c r="F3397" s="341"/>
      <c r="G3397" s="341"/>
      <c r="H3397" s="341"/>
      <c r="I3397" s="341"/>
    </row>
    <row r="3398" spans="1:9">
      <c r="A3398" s="76" t="s">
        <v>681</v>
      </c>
      <c r="B3398" s="76" t="s">
        <v>695</v>
      </c>
      <c r="C3398" s="76" t="s">
        <v>696</v>
      </c>
      <c r="D3398" s="76" t="s">
        <v>826</v>
      </c>
      <c r="E3398" s="76" t="s">
        <v>827</v>
      </c>
      <c r="F3398" s="77" t="s">
        <v>828</v>
      </c>
      <c r="G3398" s="76" t="s">
        <v>700</v>
      </c>
      <c r="H3398" s="76" t="s">
        <v>686</v>
      </c>
      <c r="I3398" s="77" t="s">
        <v>829</v>
      </c>
    </row>
    <row r="3399" spans="1:9" ht="28.05" customHeight="1">
      <c r="A3399" s="78">
        <v>1</v>
      </c>
      <c r="B3399" s="79" t="s">
        <v>1763</v>
      </c>
      <c r="C3399" s="80"/>
      <c r="D3399" s="81" t="s">
        <v>947</v>
      </c>
      <c r="E3399" s="82">
        <v>160000</v>
      </c>
      <c r="F3399" s="83">
        <v>20000</v>
      </c>
      <c r="G3399" s="116">
        <v>2.6669999999999998</v>
      </c>
      <c r="H3399" s="82">
        <v>53339.999999999993</v>
      </c>
      <c r="I3399" s="85" t="s">
        <v>1661</v>
      </c>
    </row>
    <row r="3400" spans="1:9" ht="28.05" customHeight="1">
      <c r="A3400" s="68">
        <v>2</v>
      </c>
      <c r="B3400" s="69" t="s">
        <v>1764</v>
      </c>
      <c r="C3400" s="86"/>
      <c r="D3400" s="87" t="s">
        <v>947</v>
      </c>
      <c r="E3400" s="71">
        <v>110000</v>
      </c>
      <c r="F3400" s="88">
        <v>13750</v>
      </c>
      <c r="G3400" s="110">
        <v>2.6669999999999998</v>
      </c>
      <c r="H3400" s="71">
        <v>36671.25</v>
      </c>
      <c r="I3400" s="90" t="s">
        <v>1661</v>
      </c>
    </row>
    <row r="3401" spans="1:9">
      <c r="A3401" s="365" t="s">
        <v>182</v>
      </c>
      <c r="B3401" s="341"/>
      <c r="C3401" s="341"/>
      <c r="D3401" s="341"/>
      <c r="E3401" s="341"/>
      <c r="F3401" s="341"/>
      <c r="G3401" s="341"/>
      <c r="H3401" s="74">
        <v>90011.25</v>
      </c>
      <c r="I3401" s="75"/>
    </row>
    <row r="3402" spans="1:9">
      <c r="A3402" s="372" t="s">
        <v>707</v>
      </c>
      <c r="B3402" s="341"/>
      <c r="C3402" s="341"/>
      <c r="D3402" s="341"/>
      <c r="E3402" s="341"/>
      <c r="F3402" s="341"/>
      <c r="G3402" s="341"/>
      <c r="H3402" s="341"/>
      <c r="I3402" s="341"/>
    </row>
    <row r="3403" spans="1:9">
      <c r="A3403" s="91" t="s">
        <v>681</v>
      </c>
      <c r="B3403" s="91" t="s">
        <v>183</v>
      </c>
      <c r="C3403" s="91" t="s">
        <v>696</v>
      </c>
      <c r="D3403" s="91" t="s">
        <v>700</v>
      </c>
      <c r="E3403" s="91" t="s">
        <v>709</v>
      </c>
      <c r="F3403" s="92" t="s">
        <v>696</v>
      </c>
      <c r="G3403" s="91" t="s">
        <v>696</v>
      </c>
      <c r="H3403" s="91" t="s">
        <v>686</v>
      </c>
      <c r="I3403" s="92" t="s">
        <v>829</v>
      </c>
    </row>
    <row r="3404" spans="1:9" ht="24" customHeight="1">
      <c r="A3404" s="93">
        <v>1</v>
      </c>
      <c r="B3404" s="94" t="s">
        <v>1765</v>
      </c>
      <c r="C3404" s="95"/>
      <c r="D3404" s="113">
        <v>0.5</v>
      </c>
      <c r="E3404" s="97">
        <v>18000</v>
      </c>
      <c r="F3404" s="94"/>
      <c r="G3404" s="95"/>
      <c r="H3404" s="97">
        <v>9000</v>
      </c>
      <c r="I3404" s="98" t="s">
        <v>1663</v>
      </c>
    </row>
    <row r="3405" spans="1:9" ht="24" customHeight="1">
      <c r="A3405" s="68">
        <v>2</v>
      </c>
      <c r="B3405" s="69" t="s">
        <v>1766</v>
      </c>
      <c r="C3405" s="86"/>
      <c r="D3405" s="110">
        <v>2.6669999999999998</v>
      </c>
      <c r="E3405" s="71">
        <v>25000</v>
      </c>
      <c r="F3405" s="69"/>
      <c r="G3405" s="86"/>
      <c r="H3405" s="71">
        <v>66675</v>
      </c>
      <c r="I3405" s="90" t="s">
        <v>1663</v>
      </c>
    </row>
    <row r="3406" spans="1:9" ht="24" customHeight="1">
      <c r="A3406" s="93">
        <v>3</v>
      </c>
      <c r="B3406" s="94" t="s">
        <v>1551</v>
      </c>
      <c r="C3406" s="95"/>
      <c r="D3406" s="113">
        <v>2.6669999999999998</v>
      </c>
      <c r="E3406" s="97">
        <v>5000</v>
      </c>
      <c r="F3406" s="94"/>
      <c r="G3406" s="95"/>
      <c r="H3406" s="97">
        <v>13335</v>
      </c>
      <c r="I3406" s="98" t="s">
        <v>1663</v>
      </c>
    </row>
    <row r="3407" spans="1:9">
      <c r="A3407" s="365" t="s">
        <v>714</v>
      </c>
      <c r="B3407" s="341"/>
      <c r="C3407" s="341"/>
      <c r="D3407" s="341"/>
      <c r="E3407" s="341"/>
      <c r="F3407" s="341"/>
      <c r="G3407" s="341"/>
      <c r="H3407" s="74">
        <v>89010</v>
      </c>
      <c r="I3407" s="75"/>
    </row>
    <row r="3408" spans="1:9">
      <c r="A3408" s="373" t="s">
        <v>715</v>
      </c>
      <c r="B3408" s="341"/>
      <c r="C3408" s="341"/>
      <c r="D3408" s="341"/>
      <c r="E3408" s="341"/>
      <c r="F3408" s="341"/>
      <c r="G3408" s="341"/>
      <c r="H3408" s="341"/>
      <c r="I3408" s="341"/>
    </row>
    <row r="3409" spans="1:9" ht="22.05" customHeight="1">
      <c r="A3409" s="100"/>
      <c r="B3409" s="366" t="s">
        <v>1246</v>
      </c>
      <c r="C3409" s="341"/>
      <c r="D3409" s="341"/>
      <c r="E3409" s="367" t="s">
        <v>1534</v>
      </c>
      <c r="F3409" s="341"/>
      <c r="G3409" s="341"/>
      <c r="H3409" s="341"/>
      <c r="I3409" s="341"/>
    </row>
    <row r="3410" spans="1:9" ht="22.05" customHeight="1">
      <c r="A3410" s="100"/>
      <c r="B3410" s="366" t="s">
        <v>1248</v>
      </c>
      <c r="C3410" s="341"/>
      <c r="D3410" s="341"/>
      <c r="E3410" s="367" t="s">
        <v>719</v>
      </c>
      <c r="F3410" s="341"/>
      <c r="G3410" s="341"/>
      <c r="H3410" s="341"/>
      <c r="I3410" s="341"/>
    </row>
    <row r="3411" spans="1:9" ht="22.05" customHeight="1">
      <c r="A3411" s="100"/>
      <c r="B3411" s="366" t="s">
        <v>185</v>
      </c>
      <c r="C3411" s="341"/>
      <c r="D3411" s="341"/>
      <c r="E3411" s="367" t="s">
        <v>1012</v>
      </c>
      <c r="F3411" s="341"/>
      <c r="G3411" s="341"/>
      <c r="H3411" s="341"/>
      <c r="I3411" s="341"/>
    </row>
    <row r="3412" spans="1:9" ht="22.05" customHeight="1">
      <c r="A3412" s="100"/>
      <c r="B3412" s="366" t="s">
        <v>1250</v>
      </c>
      <c r="C3412" s="341"/>
      <c r="D3412" s="341"/>
      <c r="E3412" s="367" t="s">
        <v>1767</v>
      </c>
      <c r="F3412" s="341"/>
      <c r="G3412" s="341"/>
      <c r="H3412" s="341"/>
      <c r="I3412" s="341"/>
    </row>
    <row r="3413" spans="1:9" ht="22.05" customHeight="1">
      <c r="A3413" s="100"/>
      <c r="B3413" s="366" t="s">
        <v>1665</v>
      </c>
      <c r="C3413" s="341"/>
      <c r="D3413" s="341"/>
      <c r="E3413" s="367" t="s">
        <v>773</v>
      </c>
      <c r="F3413" s="341"/>
      <c r="G3413" s="341"/>
      <c r="H3413" s="341"/>
      <c r="I3413" s="341"/>
    </row>
    <row r="3414" spans="1:9" ht="22.05" customHeight="1">
      <c r="A3414" s="100"/>
      <c r="B3414" s="366" t="s">
        <v>935</v>
      </c>
      <c r="C3414" s="341"/>
      <c r="D3414" s="341"/>
      <c r="E3414" s="367" t="s">
        <v>1750</v>
      </c>
      <c r="F3414" s="341"/>
      <c r="G3414" s="341"/>
      <c r="H3414" s="341"/>
      <c r="I3414" s="341"/>
    </row>
    <row r="3415" spans="1:9">
      <c r="A3415" s="365" t="s">
        <v>728</v>
      </c>
      <c r="B3415" s="341"/>
      <c r="C3415" s="341"/>
      <c r="D3415" s="341"/>
      <c r="E3415" s="341"/>
      <c r="F3415" s="341"/>
      <c r="G3415" s="341"/>
      <c r="H3415" s="74">
        <v>18000</v>
      </c>
      <c r="I3415" s="75"/>
    </row>
    <row r="3416" spans="1:9">
      <c r="A3416" s="368" t="s">
        <v>729</v>
      </c>
      <c r="B3416" s="341"/>
      <c r="C3416" s="341"/>
      <c r="D3416" s="341"/>
      <c r="E3416" s="341"/>
      <c r="F3416" s="341"/>
      <c r="G3416" s="341"/>
      <c r="H3416" s="341"/>
      <c r="I3416" s="341"/>
    </row>
    <row r="3417" spans="1:9" ht="19.95" customHeight="1">
      <c r="A3417" s="364" t="s">
        <v>730</v>
      </c>
      <c r="B3417" s="341"/>
      <c r="C3417" s="341"/>
      <c r="D3417" s="341"/>
      <c r="E3417" s="341"/>
      <c r="F3417" s="341"/>
      <c r="G3417" s="117" t="s">
        <v>731</v>
      </c>
      <c r="H3417" s="102">
        <v>17018.4375</v>
      </c>
      <c r="I3417" s="103"/>
    </row>
    <row r="3418" spans="1:9" ht="19.95" customHeight="1">
      <c r="A3418" s="364" t="s">
        <v>1751</v>
      </c>
      <c r="B3418" s="341"/>
      <c r="C3418" s="341"/>
      <c r="D3418" s="341"/>
      <c r="E3418" s="341"/>
      <c r="F3418" s="341"/>
      <c r="G3418" s="117" t="s">
        <v>733</v>
      </c>
      <c r="H3418" s="102">
        <v>11345.625</v>
      </c>
      <c r="I3418" s="103"/>
    </row>
    <row r="3419" spans="1:9">
      <c r="A3419" s="365" t="s">
        <v>734</v>
      </c>
      <c r="B3419" s="341"/>
      <c r="C3419" s="341"/>
      <c r="D3419" s="341"/>
      <c r="E3419" s="341"/>
      <c r="F3419" s="341"/>
      <c r="G3419" s="341"/>
      <c r="H3419" s="74">
        <v>28364.0625</v>
      </c>
      <c r="I3419" s="75"/>
    </row>
    <row r="3420" spans="1:9">
      <c r="A3420" s="15"/>
      <c r="B3420" s="15"/>
      <c r="C3420" s="15"/>
      <c r="D3420" s="15"/>
      <c r="E3420" s="15"/>
      <c r="F3420" s="59"/>
      <c r="G3420" s="15"/>
      <c r="H3420" s="15"/>
      <c r="I3420" s="59"/>
    </row>
    <row r="3421" spans="1:9">
      <c r="A3421" s="359" t="s">
        <v>181</v>
      </c>
      <c r="B3421" s="341"/>
      <c r="C3421" s="341"/>
      <c r="D3421" s="341"/>
      <c r="E3421" s="341"/>
      <c r="F3421" s="341"/>
      <c r="G3421" s="341"/>
      <c r="H3421" s="104">
        <v>370260</v>
      </c>
      <c r="I3421" s="105"/>
    </row>
    <row r="3422" spans="1:9">
      <c r="A3422" s="359" t="s">
        <v>182</v>
      </c>
      <c r="B3422" s="341"/>
      <c r="C3422" s="341"/>
      <c r="D3422" s="341"/>
      <c r="E3422" s="341"/>
      <c r="F3422" s="341"/>
      <c r="G3422" s="341"/>
      <c r="H3422" s="104">
        <v>90011.25</v>
      </c>
      <c r="I3422" s="105"/>
    </row>
    <row r="3423" spans="1:9">
      <c r="A3423" s="359" t="s">
        <v>714</v>
      </c>
      <c r="B3423" s="341"/>
      <c r="C3423" s="341"/>
      <c r="D3423" s="341"/>
      <c r="E3423" s="341"/>
      <c r="F3423" s="341"/>
      <c r="G3423" s="341"/>
      <c r="H3423" s="104">
        <v>89010</v>
      </c>
      <c r="I3423" s="105"/>
    </row>
    <row r="3424" spans="1:9">
      <c r="A3424" s="359" t="s">
        <v>728</v>
      </c>
      <c r="B3424" s="341"/>
      <c r="C3424" s="341"/>
      <c r="D3424" s="341"/>
      <c r="E3424" s="341"/>
      <c r="F3424" s="341"/>
      <c r="G3424" s="341"/>
      <c r="H3424" s="104">
        <v>18000</v>
      </c>
      <c r="I3424" s="105"/>
    </row>
    <row r="3425" spans="1:9">
      <c r="A3425" s="359" t="s">
        <v>734</v>
      </c>
      <c r="B3425" s="341"/>
      <c r="C3425" s="341"/>
      <c r="D3425" s="341"/>
      <c r="E3425" s="341"/>
      <c r="F3425" s="341"/>
      <c r="G3425" s="341"/>
      <c r="H3425" s="104">
        <v>28364.0625</v>
      </c>
      <c r="I3425" s="105"/>
    </row>
    <row r="3426" spans="1:9" ht="19.2">
      <c r="A3426" s="360" t="s">
        <v>1669</v>
      </c>
      <c r="B3426" s="341"/>
      <c r="C3426" s="341"/>
      <c r="D3426" s="341"/>
      <c r="E3426" s="341"/>
      <c r="F3426" s="341"/>
      <c r="G3426" s="341"/>
      <c r="H3426" s="106">
        <v>-101372.3125</v>
      </c>
      <c r="I3426" s="98" t="s">
        <v>1670</v>
      </c>
    </row>
    <row r="3427" spans="1:9" ht="22.05" customHeight="1">
      <c r="A3427" s="361" t="s">
        <v>737</v>
      </c>
      <c r="B3427" s="341"/>
      <c r="C3427" s="341"/>
      <c r="D3427" s="341"/>
      <c r="E3427" s="341"/>
      <c r="F3427" s="341"/>
      <c r="G3427" s="341"/>
      <c r="H3427" s="107">
        <v>494273</v>
      </c>
      <c r="I3427" s="108" t="s">
        <v>56</v>
      </c>
    </row>
    <row r="3428" spans="1:9" ht="21.75" customHeight="1">
      <c r="A3428" s="369" t="s">
        <v>2171</v>
      </c>
      <c r="B3428" s="370"/>
      <c r="C3428" s="370"/>
      <c r="D3428" s="370"/>
      <c r="E3428" s="370"/>
      <c r="F3428" s="370"/>
      <c r="G3428" s="371"/>
      <c r="H3428" s="107">
        <v>674683</v>
      </c>
      <c r="I3428" s="108"/>
    </row>
    <row r="3429" spans="1:9">
      <c r="A3429" s="15"/>
      <c r="B3429" s="15"/>
      <c r="C3429" s="15"/>
      <c r="D3429" s="15"/>
      <c r="E3429" s="15"/>
      <c r="F3429" s="59"/>
      <c r="G3429" s="15"/>
      <c r="H3429" s="15"/>
      <c r="I3429" s="59"/>
    </row>
    <row r="3430" spans="1:9">
      <c r="A3430" s="362" t="s">
        <v>738</v>
      </c>
      <c r="B3430" s="341"/>
      <c r="C3430" s="341"/>
      <c r="D3430" s="341"/>
      <c r="E3430" s="341"/>
      <c r="F3430" s="341"/>
      <c r="G3430" s="341"/>
      <c r="H3430" s="341"/>
      <c r="I3430" s="341"/>
    </row>
    <row r="3431" spans="1:9" ht="130.05000000000001" customHeight="1">
      <c r="A3431" s="363" t="s">
        <v>1768</v>
      </c>
      <c r="B3431" s="341"/>
      <c r="C3431" s="341"/>
      <c r="D3431" s="341"/>
      <c r="E3431" s="341"/>
      <c r="F3431" s="341"/>
      <c r="G3431" s="341"/>
      <c r="H3431" s="341"/>
      <c r="I3431" s="341"/>
    </row>
    <row r="3432" spans="1:9">
      <c r="A3432" s="341"/>
      <c r="B3432" s="341"/>
      <c r="C3432" s="341"/>
      <c r="D3432" s="341"/>
      <c r="E3432" s="341"/>
      <c r="F3432" s="341"/>
      <c r="G3432" s="341"/>
      <c r="H3432" s="341"/>
      <c r="I3432" s="341"/>
    </row>
    <row r="3433" spans="1:9">
      <c r="A3433" s="341"/>
      <c r="B3433" s="341"/>
      <c r="C3433" s="341"/>
      <c r="D3433" s="341"/>
      <c r="E3433" s="341"/>
      <c r="F3433" s="341"/>
      <c r="G3433" s="341"/>
      <c r="H3433" s="341"/>
      <c r="I3433" s="341"/>
    </row>
    <row r="3434" spans="1:9">
      <c r="A3434" s="341"/>
      <c r="B3434" s="341"/>
      <c r="C3434" s="341"/>
      <c r="D3434" s="341"/>
      <c r="E3434" s="341"/>
      <c r="F3434" s="341"/>
      <c r="G3434" s="341"/>
      <c r="H3434" s="341"/>
      <c r="I3434" s="341"/>
    </row>
    <row r="3435" spans="1:9">
      <c r="A3435" s="341"/>
      <c r="B3435" s="341"/>
      <c r="C3435" s="341"/>
      <c r="D3435" s="341"/>
      <c r="E3435" s="341"/>
      <c r="F3435" s="341"/>
      <c r="G3435" s="341"/>
      <c r="H3435" s="341"/>
      <c r="I3435" s="341"/>
    </row>
    <row r="3436" spans="1:9">
      <c r="A3436" s="341"/>
      <c r="B3436" s="341"/>
      <c r="C3436" s="341"/>
      <c r="D3436" s="341"/>
      <c r="E3436" s="341"/>
      <c r="F3436" s="341"/>
      <c r="G3436" s="341"/>
      <c r="H3436" s="341"/>
      <c r="I3436" s="341"/>
    </row>
    <row r="3437" spans="1:9">
      <c r="A3437" s="15"/>
      <c r="B3437" s="15"/>
      <c r="C3437" s="15"/>
      <c r="D3437" s="15"/>
      <c r="E3437" s="15"/>
      <c r="F3437" s="59"/>
      <c r="G3437" s="15"/>
      <c r="H3437" s="15"/>
      <c r="I3437" s="59"/>
    </row>
    <row r="3438" spans="1:9" ht="28.05" customHeight="1">
      <c r="A3438" s="357" t="s">
        <v>1753</v>
      </c>
      <c r="B3438" s="341"/>
      <c r="C3438" s="341"/>
      <c r="D3438" s="341"/>
      <c r="E3438" s="341"/>
      <c r="F3438" s="341"/>
      <c r="G3438" s="341"/>
      <c r="H3438" s="341"/>
      <c r="I3438" s="341"/>
    </row>
    <row r="3441" spans="1:9" ht="22.05" customHeight="1">
      <c r="A3441" s="379" t="s">
        <v>667</v>
      </c>
      <c r="B3441" s="341"/>
      <c r="C3441" s="341"/>
      <c r="D3441" s="341"/>
      <c r="E3441" s="341"/>
      <c r="F3441" s="341"/>
      <c r="G3441" s="341"/>
      <c r="H3441" s="341"/>
      <c r="I3441" s="341"/>
    </row>
    <row r="3442" spans="1:9">
      <c r="A3442" s="377" t="s">
        <v>668</v>
      </c>
      <c r="B3442" s="341"/>
      <c r="C3442" s="378" t="s">
        <v>1649</v>
      </c>
      <c r="D3442" s="341"/>
      <c r="E3442" s="341"/>
      <c r="F3442" s="341"/>
      <c r="G3442" s="341"/>
      <c r="H3442" s="341"/>
      <c r="I3442" s="341"/>
    </row>
    <row r="3443" spans="1:9">
      <c r="A3443" s="58" t="s">
        <v>670</v>
      </c>
      <c r="B3443" s="374" t="s">
        <v>1769</v>
      </c>
      <c r="C3443" s="341"/>
      <c r="D3443" s="58" t="s">
        <v>672</v>
      </c>
      <c r="E3443" s="374" t="s">
        <v>1770</v>
      </c>
      <c r="F3443" s="341"/>
      <c r="G3443" s="341"/>
      <c r="H3443" s="341"/>
      <c r="I3443" s="341"/>
    </row>
    <row r="3444" spans="1:9">
      <c r="A3444" s="58" t="s">
        <v>674</v>
      </c>
      <c r="B3444" s="374" t="s">
        <v>56</v>
      </c>
      <c r="C3444" s="341"/>
      <c r="D3444" s="58" t="s">
        <v>675</v>
      </c>
      <c r="E3444" s="374" t="s">
        <v>676</v>
      </c>
      <c r="F3444" s="341"/>
      <c r="G3444" s="341"/>
      <c r="H3444" s="341"/>
      <c r="I3444" s="341"/>
    </row>
    <row r="3445" spans="1:9">
      <c r="A3445" s="58" t="s">
        <v>677</v>
      </c>
      <c r="B3445" s="374" t="s">
        <v>678</v>
      </c>
      <c r="C3445" s="341"/>
      <c r="D3445" s="58" t="s">
        <v>679</v>
      </c>
      <c r="E3445" s="374" t="s">
        <v>1736</v>
      </c>
      <c r="F3445" s="341"/>
      <c r="G3445" s="341"/>
      <c r="H3445" s="341"/>
      <c r="I3445" s="341"/>
    </row>
    <row r="3446" spans="1:9">
      <c r="A3446" s="15"/>
      <c r="B3446" s="15"/>
      <c r="C3446" s="15"/>
      <c r="D3446" s="15"/>
      <c r="E3446" s="15"/>
      <c r="F3446" s="59"/>
      <c r="G3446" s="15"/>
      <c r="H3446" s="15"/>
      <c r="I3446" s="59"/>
    </row>
    <row r="3447" spans="1:9" ht="13.95" customHeight="1">
      <c r="A3447" s="60" t="s">
        <v>681</v>
      </c>
      <c r="B3447" s="60" t="s">
        <v>114</v>
      </c>
      <c r="C3447" s="60" t="s">
        <v>56</v>
      </c>
      <c r="D3447" s="60" t="s">
        <v>682</v>
      </c>
      <c r="E3447" s="60" t="s">
        <v>683</v>
      </c>
      <c r="F3447" s="61" t="s">
        <v>817</v>
      </c>
      <c r="G3447" s="60" t="s">
        <v>818</v>
      </c>
      <c r="H3447" s="60" t="s">
        <v>686</v>
      </c>
      <c r="I3447" s="61" t="s">
        <v>829</v>
      </c>
    </row>
    <row r="3448" spans="1:9">
      <c r="A3448" s="358" t="s">
        <v>688</v>
      </c>
      <c r="B3448" s="341"/>
      <c r="C3448" s="341"/>
      <c r="D3448" s="341"/>
      <c r="E3448" s="341"/>
      <c r="F3448" s="341"/>
      <c r="G3448" s="341"/>
      <c r="H3448" s="341"/>
      <c r="I3448" s="341"/>
    </row>
    <row r="3449" spans="1:9" ht="36" customHeight="1">
      <c r="A3449" s="62">
        <v>1</v>
      </c>
      <c r="B3449" s="63" t="s">
        <v>1771</v>
      </c>
      <c r="C3449" s="62" t="s">
        <v>56</v>
      </c>
      <c r="D3449" s="109">
        <v>1</v>
      </c>
      <c r="E3449" s="65">
        <v>125000</v>
      </c>
      <c r="F3449" s="66">
        <v>0</v>
      </c>
      <c r="G3449" s="109">
        <v>1</v>
      </c>
      <c r="H3449" s="65">
        <v>125000</v>
      </c>
      <c r="I3449" s="63"/>
    </row>
    <row r="3450" spans="1:9" ht="36" customHeight="1">
      <c r="A3450" s="68">
        <v>2</v>
      </c>
      <c r="B3450" s="69" t="s">
        <v>1772</v>
      </c>
      <c r="C3450" s="68" t="s">
        <v>14</v>
      </c>
      <c r="D3450" s="110">
        <v>6.5</v>
      </c>
      <c r="E3450" s="71">
        <v>18500</v>
      </c>
      <c r="F3450" s="72">
        <v>0.03</v>
      </c>
      <c r="G3450" s="110">
        <v>6.6950000000000003</v>
      </c>
      <c r="H3450" s="71">
        <v>123857.5</v>
      </c>
      <c r="I3450" s="69"/>
    </row>
    <row r="3451" spans="1:9" ht="36" customHeight="1">
      <c r="A3451" s="62">
        <v>3</v>
      </c>
      <c r="B3451" s="63" t="s">
        <v>1773</v>
      </c>
      <c r="C3451" s="62" t="s">
        <v>56</v>
      </c>
      <c r="D3451" s="109">
        <v>2</v>
      </c>
      <c r="E3451" s="65">
        <v>8500</v>
      </c>
      <c r="F3451" s="66">
        <v>0.05</v>
      </c>
      <c r="G3451" s="109">
        <v>2.1</v>
      </c>
      <c r="H3451" s="65">
        <v>17850</v>
      </c>
      <c r="I3451" s="63"/>
    </row>
    <row r="3452" spans="1:9" ht="36" customHeight="1">
      <c r="A3452" s="68">
        <v>4</v>
      </c>
      <c r="B3452" s="69" t="s">
        <v>1774</v>
      </c>
      <c r="C3452" s="68" t="s">
        <v>56</v>
      </c>
      <c r="D3452" s="110">
        <v>1</v>
      </c>
      <c r="E3452" s="71">
        <v>45000</v>
      </c>
      <c r="F3452" s="72">
        <v>0.05</v>
      </c>
      <c r="G3452" s="110">
        <v>1.05</v>
      </c>
      <c r="H3452" s="71">
        <v>47250</v>
      </c>
      <c r="I3452" s="69"/>
    </row>
    <row r="3453" spans="1:9" ht="36" customHeight="1">
      <c r="A3453" s="62">
        <v>5</v>
      </c>
      <c r="B3453" s="63" t="s">
        <v>1775</v>
      </c>
      <c r="C3453" s="62" t="s">
        <v>56</v>
      </c>
      <c r="D3453" s="109">
        <v>1</v>
      </c>
      <c r="E3453" s="65">
        <v>38500</v>
      </c>
      <c r="F3453" s="66">
        <v>0.05</v>
      </c>
      <c r="G3453" s="109">
        <v>1.05</v>
      </c>
      <c r="H3453" s="65">
        <v>40425</v>
      </c>
      <c r="I3453" s="63"/>
    </row>
    <row r="3454" spans="1:9" ht="36" customHeight="1">
      <c r="A3454" s="68">
        <v>6</v>
      </c>
      <c r="B3454" s="69" t="s">
        <v>1776</v>
      </c>
      <c r="C3454" s="68" t="s">
        <v>14</v>
      </c>
      <c r="D3454" s="110">
        <v>2</v>
      </c>
      <c r="E3454" s="71">
        <v>8500</v>
      </c>
      <c r="F3454" s="72">
        <v>0</v>
      </c>
      <c r="G3454" s="110">
        <v>2</v>
      </c>
      <c r="H3454" s="71">
        <v>17000</v>
      </c>
      <c r="I3454" s="69"/>
    </row>
    <row r="3455" spans="1:9" ht="36" customHeight="1">
      <c r="A3455" s="62">
        <v>7</v>
      </c>
      <c r="B3455" s="63" t="s">
        <v>1777</v>
      </c>
      <c r="C3455" s="62" t="s">
        <v>186</v>
      </c>
      <c r="D3455" s="109">
        <v>1</v>
      </c>
      <c r="E3455" s="65">
        <v>12000</v>
      </c>
      <c r="F3455" s="66">
        <v>0</v>
      </c>
      <c r="G3455" s="109">
        <v>1</v>
      </c>
      <c r="H3455" s="65">
        <v>12000</v>
      </c>
      <c r="I3455" s="63"/>
    </row>
    <row r="3456" spans="1:9" ht="36" customHeight="1">
      <c r="A3456" s="68">
        <v>8</v>
      </c>
      <c r="B3456" s="69" t="s">
        <v>1778</v>
      </c>
      <c r="C3456" s="68" t="s">
        <v>186</v>
      </c>
      <c r="D3456" s="110">
        <v>1</v>
      </c>
      <c r="E3456" s="71">
        <v>8000</v>
      </c>
      <c r="F3456" s="72">
        <v>0</v>
      </c>
      <c r="G3456" s="110">
        <v>1</v>
      </c>
      <c r="H3456" s="71">
        <v>8000</v>
      </c>
      <c r="I3456" s="69"/>
    </row>
    <row r="3457" spans="1:9">
      <c r="A3457" s="365" t="s">
        <v>181</v>
      </c>
      <c r="B3457" s="341"/>
      <c r="C3457" s="341"/>
      <c r="D3457" s="341"/>
      <c r="E3457" s="341"/>
      <c r="F3457" s="341"/>
      <c r="G3457" s="341"/>
      <c r="H3457" s="74">
        <v>391382.5</v>
      </c>
      <c r="I3457" s="75"/>
    </row>
    <row r="3458" spans="1:9">
      <c r="A3458" s="376" t="s">
        <v>694</v>
      </c>
      <c r="B3458" s="341"/>
      <c r="C3458" s="341"/>
      <c r="D3458" s="341"/>
      <c r="E3458" s="341"/>
      <c r="F3458" s="341"/>
      <c r="G3458" s="341"/>
      <c r="H3458" s="341"/>
      <c r="I3458" s="341"/>
    </row>
    <row r="3459" spans="1:9">
      <c r="A3459" s="76" t="s">
        <v>681</v>
      </c>
      <c r="B3459" s="76" t="s">
        <v>695</v>
      </c>
      <c r="C3459" s="76" t="s">
        <v>696</v>
      </c>
      <c r="D3459" s="76" t="s">
        <v>826</v>
      </c>
      <c r="E3459" s="76" t="s">
        <v>827</v>
      </c>
      <c r="F3459" s="77" t="s">
        <v>828</v>
      </c>
      <c r="G3459" s="76" t="s">
        <v>700</v>
      </c>
      <c r="H3459" s="76" t="s">
        <v>686</v>
      </c>
      <c r="I3459" s="77" t="s">
        <v>829</v>
      </c>
    </row>
    <row r="3460" spans="1:9" ht="28.05" customHeight="1">
      <c r="A3460" s="78">
        <v>1</v>
      </c>
      <c r="B3460" s="79" t="s">
        <v>1779</v>
      </c>
      <c r="C3460" s="80"/>
      <c r="D3460" s="81" t="s">
        <v>967</v>
      </c>
      <c r="E3460" s="82">
        <v>100000</v>
      </c>
      <c r="F3460" s="83">
        <v>12500</v>
      </c>
      <c r="G3460" s="116">
        <v>4</v>
      </c>
      <c r="H3460" s="82">
        <v>50000</v>
      </c>
      <c r="I3460" s="85" t="s">
        <v>1661</v>
      </c>
    </row>
    <row r="3461" spans="1:9" ht="28.05" customHeight="1">
      <c r="A3461" s="68">
        <v>2</v>
      </c>
      <c r="B3461" s="69" t="s">
        <v>1301</v>
      </c>
      <c r="C3461" s="86"/>
      <c r="D3461" s="87" t="s">
        <v>967</v>
      </c>
      <c r="E3461" s="71">
        <v>68000</v>
      </c>
      <c r="F3461" s="88">
        <v>8500</v>
      </c>
      <c r="G3461" s="110">
        <v>4</v>
      </c>
      <c r="H3461" s="71">
        <v>34000</v>
      </c>
      <c r="I3461" s="90" t="s">
        <v>1661</v>
      </c>
    </row>
    <row r="3462" spans="1:9" ht="28.05" customHeight="1">
      <c r="A3462" s="78">
        <v>3</v>
      </c>
      <c r="B3462" s="79" t="s">
        <v>1780</v>
      </c>
      <c r="C3462" s="80"/>
      <c r="D3462" s="81" t="s">
        <v>972</v>
      </c>
      <c r="E3462" s="82">
        <v>220000</v>
      </c>
      <c r="F3462" s="83">
        <v>27500</v>
      </c>
      <c r="G3462" s="116">
        <v>2</v>
      </c>
      <c r="H3462" s="82">
        <v>55000</v>
      </c>
      <c r="I3462" s="85" t="s">
        <v>1661</v>
      </c>
    </row>
    <row r="3463" spans="1:9" ht="28.05" customHeight="1">
      <c r="A3463" s="68">
        <v>4</v>
      </c>
      <c r="B3463" s="69" t="s">
        <v>1589</v>
      </c>
      <c r="C3463" s="86"/>
      <c r="D3463" s="87" t="s">
        <v>972</v>
      </c>
      <c r="E3463" s="71">
        <v>120000</v>
      </c>
      <c r="F3463" s="88">
        <v>15000</v>
      </c>
      <c r="G3463" s="110">
        <v>2</v>
      </c>
      <c r="H3463" s="71">
        <v>30000</v>
      </c>
      <c r="I3463" s="90" t="s">
        <v>1661</v>
      </c>
    </row>
    <row r="3464" spans="1:9">
      <c r="A3464" s="365" t="s">
        <v>182</v>
      </c>
      <c r="B3464" s="341"/>
      <c r="C3464" s="341"/>
      <c r="D3464" s="341"/>
      <c r="E3464" s="341"/>
      <c r="F3464" s="341"/>
      <c r="G3464" s="341"/>
      <c r="H3464" s="74">
        <v>169000</v>
      </c>
      <c r="I3464" s="75"/>
    </row>
    <row r="3465" spans="1:9">
      <c r="A3465" s="372" t="s">
        <v>707</v>
      </c>
      <c r="B3465" s="341"/>
      <c r="C3465" s="341"/>
      <c r="D3465" s="341"/>
      <c r="E3465" s="341"/>
      <c r="F3465" s="341"/>
      <c r="G3465" s="341"/>
      <c r="H3465" s="341"/>
      <c r="I3465" s="341"/>
    </row>
    <row r="3466" spans="1:9">
      <c r="A3466" s="91" t="s">
        <v>681</v>
      </c>
      <c r="B3466" s="91" t="s">
        <v>183</v>
      </c>
      <c r="C3466" s="91" t="s">
        <v>696</v>
      </c>
      <c r="D3466" s="91" t="s">
        <v>700</v>
      </c>
      <c r="E3466" s="91" t="s">
        <v>709</v>
      </c>
      <c r="F3466" s="92" t="s">
        <v>696</v>
      </c>
      <c r="G3466" s="91" t="s">
        <v>696</v>
      </c>
      <c r="H3466" s="91" t="s">
        <v>686</v>
      </c>
      <c r="I3466" s="92" t="s">
        <v>829</v>
      </c>
    </row>
    <row r="3467" spans="1:9" ht="24" customHeight="1">
      <c r="A3467" s="93">
        <v>1</v>
      </c>
      <c r="B3467" s="94" t="s">
        <v>1781</v>
      </c>
      <c r="C3467" s="95"/>
      <c r="D3467" s="113">
        <v>2</v>
      </c>
      <c r="E3467" s="97">
        <v>12000</v>
      </c>
      <c r="F3467" s="94"/>
      <c r="G3467" s="95"/>
      <c r="H3467" s="97">
        <v>24000</v>
      </c>
      <c r="I3467" s="98" t="s">
        <v>1663</v>
      </c>
    </row>
    <row r="3468" spans="1:9" ht="24" customHeight="1">
      <c r="A3468" s="68">
        <v>2</v>
      </c>
      <c r="B3468" s="69" t="s">
        <v>1782</v>
      </c>
      <c r="C3468" s="86"/>
      <c r="D3468" s="110">
        <v>1</v>
      </c>
      <c r="E3468" s="71">
        <v>15000</v>
      </c>
      <c r="F3468" s="69"/>
      <c r="G3468" s="86"/>
      <c r="H3468" s="71">
        <v>15000</v>
      </c>
      <c r="I3468" s="90" t="s">
        <v>1663</v>
      </c>
    </row>
    <row r="3469" spans="1:9" ht="24" customHeight="1">
      <c r="A3469" s="93">
        <v>3</v>
      </c>
      <c r="B3469" s="94" t="s">
        <v>1478</v>
      </c>
      <c r="C3469" s="95"/>
      <c r="D3469" s="113">
        <v>4</v>
      </c>
      <c r="E3469" s="97">
        <v>4000</v>
      </c>
      <c r="F3469" s="94"/>
      <c r="G3469" s="95"/>
      <c r="H3469" s="97">
        <v>16000</v>
      </c>
      <c r="I3469" s="98" t="s">
        <v>1663</v>
      </c>
    </row>
    <row r="3470" spans="1:9">
      <c r="A3470" s="365" t="s">
        <v>714</v>
      </c>
      <c r="B3470" s="341"/>
      <c r="C3470" s="341"/>
      <c r="D3470" s="341"/>
      <c r="E3470" s="341"/>
      <c r="F3470" s="341"/>
      <c r="G3470" s="341"/>
      <c r="H3470" s="74">
        <v>55000</v>
      </c>
      <c r="I3470" s="75"/>
    </row>
    <row r="3471" spans="1:9">
      <c r="A3471" s="373" t="s">
        <v>715</v>
      </c>
      <c r="B3471" s="341"/>
      <c r="C3471" s="341"/>
      <c r="D3471" s="341"/>
      <c r="E3471" s="341"/>
      <c r="F3471" s="341"/>
      <c r="G3471" s="341"/>
      <c r="H3471" s="341"/>
      <c r="I3471" s="341"/>
    </row>
    <row r="3472" spans="1:9" ht="22.05" customHeight="1">
      <c r="A3472" s="100"/>
      <c r="B3472" s="366" t="s">
        <v>1246</v>
      </c>
      <c r="C3472" s="341"/>
      <c r="D3472" s="341"/>
      <c r="E3472" s="367" t="s">
        <v>1783</v>
      </c>
      <c r="F3472" s="341"/>
      <c r="G3472" s="341"/>
      <c r="H3472" s="341"/>
      <c r="I3472" s="341"/>
    </row>
    <row r="3473" spans="1:9" ht="22.05" customHeight="1">
      <c r="A3473" s="100"/>
      <c r="B3473" s="366" t="s">
        <v>1248</v>
      </c>
      <c r="C3473" s="341"/>
      <c r="D3473" s="341"/>
      <c r="E3473" s="367" t="s">
        <v>719</v>
      </c>
      <c r="F3473" s="341"/>
      <c r="G3473" s="341"/>
      <c r="H3473" s="341"/>
      <c r="I3473" s="341"/>
    </row>
    <row r="3474" spans="1:9" ht="22.05" customHeight="1">
      <c r="A3474" s="100"/>
      <c r="B3474" s="366" t="s">
        <v>185</v>
      </c>
      <c r="C3474" s="341"/>
      <c r="D3474" s="341"/>
      <c r="E3474" s="367" t="s">
        <v>1784</v>
      </c>
      <c r="F3474" s="341"/>
      <c r="G3474" s="341"/>
      <c r="H3474" s="341"/>
      <c r="I3474" s="341"/>
    </row>
    <row r="3475" spans="1:9" ht="22.05" customHeight="1">
      <c r="A3475" s="100"/>
      <c r="B3475" s="366" t="s">
        <v>1250</v>
      </c>
      <c r="C3475" s="341"/>
      <c r="D3475" s="341"/>
      <c r="E3475" s="367" t="s">
        <v>1785</v>
      </c>
      <c r="F3475" s="341"/>
      <c r="G3475" s="341"/>
      <c r="H3475" s="341"/>
      <c r="I3475" s="341"/>
    </row>
    <row r="3476" spans="1:9" ht="22.05" customHeight="1">
      <c r="A3476" s="100"/>
      <c r="B3476" s="366" t="s">
        <v>1665</v>
      </c>
      <c r="C3476" s="341"/>
      <c r="D3476" s="341"/>
      <c r="E3476" s="367" t="s">
        <v>773</v>
      </c>
      <c r="F3476" s="341"/>
      <c r="G3476" s="341"/>
      <c r="H3476" s="341"/>
      <c r="I3476" s="341"/>
    </row>
    <row r="3477" spans="1:9" ht="22.05" customHeight="1">
      <c r="A3477" s="100"/>
      <c r="B3477" s="366" t="s">
        <v>935</v>
      </c>
      <c r="C3477" s="341"/>
      <c r="D3477" s="341"/>
      <c r="E3477" s="367" t="s">
        <v>1750</v>
      </c>
      <c r="F3477" s="341"/>
      <c r="G3477" s="341"/>
      <c r="H3477" s="341"/>
      <c r="I3477" s="341"/>
    </row>
    <row r="3478" spans="1:9">
      <c r="A3478" s="365" t="s">
        <v>728</v>
      </c>
      <c r="B3478" s="341"/>
      <c r="C3478" s="341"/>
      <c r="D3478" s="341"/>
      <c r="E3478" s="341"/>
      <c r="F3478" s="341"/>
      <c r="G3478" s="341"/>
      <c r="H3478" s="74">
        <v>18000</v>
      </c>
      <c r="I3478" s="75"/>
    </row>
    <row r="3479" spans="1:9">
      <c r="A3479" s="368" t="s">
        <v>729</v>
      </c>
      <c r="B3479" s="341"/>
      <c r="C3479" s="341"/>
      <c r="D3479" s="341"/>
      <c r="E3479" s="341"/>
      <c r="F3479" s="341"/>
      <c r="G3479" s="341"/>
      <c r="H3479" s="341"/>
      <c r="I3479" s="341"/>
    </row>
    <row r="3480" spans="1:9" ht="19.95" customHeight="1">
      <c r="A3480" s="364" t="s">
        <v>730</v>
      </c>
      <c r="B3480" s="341"/>
      <c r="C3480" s="341"/>
      <c r="D3480" s="341"/>
      <c r="E3480" s="341"/>
      <c r="F3480" s="341"/>
      <c r="G3480" s="117" t="s">
        <v>731</v>
      </c>
      <c r="H3480" s="102">
        <v>19001.474999999999</v>
      </c>
      <c r="I3480" s="103"/>
    </row>
    <row r="3481" spans="1:9" ht="19.95" customHeight="1">
      <c r="A3481" s="364" t="s">
        <v>1751</v>
      </c>
      <c r="B3481" s="341"/>
      <c r="C3481" s="341"/>
      <c r="D3481" s="341"/>
      <c r="E3481" s="341"/>
      <c r="F3481" s="341"/>
      <c r="G3481" s="117" t="s">
        <v>733</v>
      </c>
      <c r="H3481" s="102">
        <v>12667.65</v>
      </c>
      <c r="I3481" s="103"/>
    </row>
    <row r="3482" spans="1:9">
      <c r="A3482" s="365" t="s">
        <v>734</v>
      </c>
      <c r="B3482" s="341"/>
      <c r="C3482" s="341"/>
      <c r="D3482" s="341"/>
      <c r="E3482" s="341"/>
      <c r="F3482" s="341"/>
      <c r="G3482" s="341"/>
      <c r="H3482" s="74">
        <v>31669.125</v>
      </c>
      <c r="I3482" s="75"/>
    </row>
    <row r="3483" spans="1:9">
      <c r="A3483" s="15"/>
      <c r="B3483" s="15"/>
      <c r="C3483" s="15"/>
      <c r="D3483" s="15"/>
      <c r="E3483" s="15"/>
      <c r="F3483" s="59"/>
      <c r="G3483" s="15"/>
      <c r="H3483" s="15"/>
      <c r="I3483" s="59"/>
    </row>
    <row r="3484" spans="1:9">
      <c r="A3484" s="359" t="s">
        <v>181</v>
      </c>
      <c r="B3484" s="341"/>
      <c r="C3484" s="341"/>
      <c r="D3484" s="341"/>
      <c r="E3484" s="341"/>
      <c r="F3484" s="341"/>
      <c r="G3484" s="341"/>
      <c r="H3484" s="104">
        <v>391382.5</v>
      </c>
      <c r="I3484" s="105"/>
    </row>
    <row r="3485" spans="1:9">
      <c r="A3485" s="359" t="s">
        <v>182</v>
      </c>
      <c r="B3485" s="341"/>
      <c r="C3485" s="341"/>
      <c r="D3485" s="341"/>
      <c r="E3485" s="341"/>
      <c r="F3485" s="341"/>
      <c r="G3485" s="341"/>
      <c r="H3485" s="104">
        <v>169000</v>
      </c>
      <c r="I3485" s="105"/>
    </row>
    <row r="3486" spans="1:9">
      <c r="A3486" s="359" t="s">
        <v>714</v>
      </c>
      <c r="B3486" s="341"/>
      <c r="C3486" s="341"/>
      <c r="D3486" s="341"/>
      <c r="E3486" s="341"/>
      <c r="F3486" s="341"/>
      <c r="G3486" s="341"/>
      <c r="H3486" s="104">
        <v>55000</v>
      </c>
      <c r="I3486" s="105"/>
    </row>
    <row r="3487" spans="1:9">
      <c r="A3487" s="359" t="s">
        <v>728</v>
      </c>
      <c r="B3487" s="341"/>
      <c r="C3487" s="341"/>
      <c r="D3487" s="341"/>
      <c r="E3487" s="341"/>
      <c r="F3487" s="341"/>
      <c r="G3487" s="341"/>
      <c r="H3487" s="104">
        <v>18000</v>
      </c>
      <c r="I3487" s="105"/>
    </row>
    <row r="3488" spans="1:9">
      <c r="A3488" s="359" t="s">
        <v>734</v>
      </c>
      <c r="B3488" s="341"/>
      <c r="C3488" s="341"/>
      <c r="D3488" s="341"/>
      <c r="E3488" s="341"/>
      <c r="F3488" s="341"/>
      <c r="G3488" s="341"/>
      <c r="H3488" s="104">
        <v>31669.125</v>
      </c>
      <c r="I3488" s="105"/>
    </row>
    <row r="3489" spans="1:9" ht="19.2">
      <c r="A3489" s="360" t="s">
        <v>1669</v>
      </c>
      <c r="B3489" s="341"/>
      <c r="C3489" s="341"/>
      <c r="D3489" s="341"/>
      <c r="E3489" s="341"/>
      <c r="F3489" s="341"/>
      <c r="G3489" s="341"/>
      <c r="H3489" s="106">
        <v>-183229.625</v>
      </c>
      <c r="I3489" s="98" t="s">
        <v>1670</v>
      </c>
    </row>
    <row r="3490" spans="1:9" ht="22.05" customHeight="1">
      <c r="A3490" s="361" t="s">
        <v>737</v>
      </c>
      <c r="B3490" s="341"/>
      <c r="C3490" s="341"/>
      <c r="D3490" s="341"/>
      <c r="E3490" s="341"/>
      <c r="F3490" s="341"/>
      <c r="G3490" s="341"/>
      <c r="H3490" s="107">
        <v>481822</v>
      </c>
      <c r="I3490" s="108" t="s">
        <v>56</v>
      </c>
    </row>
    <row r="3491" spans="1:9" ht="21.75" customHeight="1">
      <c r="A3491" s="369" t="s">
        <v>2171</v>
      </c>
      <c r="B3491" s="370"/>
      <c r="C3491" s="370"/>
      <c r="D3491" s="370"/>
      <c r="E3491" s="370"/>
      <c r="F3491" s="370"/>
      <c r="G3491" s="371"/>
      <c r="H3491" s="107">
        <v>657687</v>
      </c>
      <c r="I3491" s="108"/>
    </row>
    <row r="3492" spans="1:9">
      <c r="A3492" s="15"/>
      <c r="B3492" s="15"/>
      <c r="C3492" s="15"/>
      <c r="D3492" s="15"/>
      <c r="E3492" s="15"/>
      <c r="F3492" s="59"/>
      <c r="G3492" s="15"/>
      <c r="H3492" s="15"/>
      <c r="I3492" s="59"/>
    </row>
    <row r="3493" spans="1:9">
      <c r="A3493" s="362" t="s">
        <v>738</v>
      </c>
      <c r="B3493" s="341"/>
      <c r="C3493" s="341"/>
      <c r="D3493" s="341"/>
      <c r="E3493" s="341"/>
      <c r="F3493" s="341"/>
      <c r="G3493" s="341"/>
      <c r="H3493" s="341"/>
      <c r="I3493" s="341"/>
    </row>
    <row r="3494" spans="1:9" ht="130.05000000000001" customHeight="1">
      <c r="A3494" s="363" t="s">
        <v>1786</v>
      </c>
      <c r="B3494" s="341"/>
      <c r="C3494" s="341"/>
      <c r="D3494" s="341"/>
      <c r="E3494" s="341"/>
      <c r="F3494" s="341"/>
      <c r="G3494" s="341"/>
      <c r="H3494" s="341"/>
      <c r="I3494" s="341"/>
    </row>
    <row r="3495" spans="1:9">
      <c r="A3495" s="341"/>
      <c r="B3495" s="341"/>
      <c r="C3495" s="341"/>
      <c r="D3495" s="341"/>
      <c r="E3495" s="341"/>
      <c r="F3495" s="341"/>
      <c r="G3495" s="341"/>
      <c r="H3495" s="341"/>
      <c r="I3495" s="341"/>
    </row>
    <row r="3496" spans="1:9">
      <c r="A3496" s="341"/>
      <c r="B3496" s="341"/>
      <c r="C3496" s="341"/>
      <c r="D3496" s="341"/>
      <c r="E3496" s="341"/>
      <c r="F3496" s="341"/>
      <c r="G3496" s="341"/>
      <c r="H3496" s="341"/>
      <c r="I3496" s="341"/>
    </row>
    <row r="3497" spans="1:9">
      <c r="A3497" s="341"/>
      <c r="B3497" s="341"/>
      <c r="C3497" s="341"/>
      <c r="D3497" s="341"/>
      <c r="E3497" s="341"/>
      <c r="F3497" s="341"/>
      <c r="G3497" s="341"/>
      <c r="H3497" s="341"/>
      <c r="I3497" s="341"/>
    </row>
    <row r="3498" spans="1:9">
      <c r="A3498" s="341"/>
      <c r="B3498" s="341"/>
      <c r="C3498" s="341"/>
      <c r="D3498" s="341"/>
      <c r="E3498" s="341"/>
      <c r="F3498" s="341"/>
      <c r="G3498" s="341"/>
      <c r="H3498" s="341"/>
      <c r="I3498" s="341"/>
    </row>
    <row r="3499" spans="1:9">
      <c r="A3499" s="341"/>
      <c r="B3499" s="341"/>
      <c r="C3499" s="341"/>
      <c r="D3499" s="341"/>
      <c r="E3499" s="341"/>
      <c r="F3499" s="341"/>
      <c r="G3499" s="341"/>
      <c r="H3499" s="341"/>
      <c r="I3499" s="341"/>
    </row>
    <row r="3500" spans="1:9">
      <c r="A3500" s="15"/>
      <c r="B3500" s="15"/>
      <c r="C3500" s="15"/>
      <c r="D3500" s="15"/>
      <c r="E3500" s="15"/>
      <c r="F3500" s="59"/>
      <c r="G3500" s="15"/>
      <c r="H3500" s="15"/>
      <c r="I3500" s="59"/>
    </row>
    <row r="3501" spans="1:9" ht="28.05" customHeight="1">
      <c r="A3501" s="357" t="s">
        <v>1753</v>
      </c>
      <c r="B3501" s="341"/>
      <c r="C3501" s="341"/>
      <c r="D3501" s="341"/>
      <c r="E3501" s="341"/>
      <c r="F3501" s="341"/>
      <c r="G3501" s="341"/>
      <c r="H3501" s="341"/>
      <c r="I3501" s="341"/>
    </row>
    <row r="3504" spans="1:9" ht="22.05" customHeight="1">
      <c r="A3504" s="379" t="s">
        <v>667</v>
      </c>
      <c r="B3504" s="341"/>
      <c r="C3504" s="341"/>
      <c r="D3504" s="341"/>
      <c r="E3504" s="341"/>
      <c r="F3504" s="341"/>
      <c r="G3504" s="341"/>
      <c r="H3504" s="341"/>
      <c r="I3504" s="341"/>
    </row>
    <row r="3505" spans="1:9">
      <c r="A3505" s="377" t="s">
        <v>668</v>
      </c>
      <c r="B3505" s="341"/>
      <c r="C3505" s="378" t="s">
        <v>1649</v>
      </c>
      <c r="D3505" s="341"/>
      <c r="E3505" s="341"/>
      <c r="F3505" s="341"/>
      <c r="G3505" s="341"/>
      <c r="H3505" s="341"/>
      <c r="I3505" s="341"/>
    </row>
    <row r="3506" spans="1:9">
      <c r="A3506" s="58" t="s">
        <v>670</v>
      </c>
      <c r="B3506" s="374" t="s">
        <v>1787</v>
      </c>
      <c r="C3506" s="341"/>
      <c r="D3506" s="58" t="s">
        <v>672</v>
      </c>
      <c r="E3506" s="374" t="s">
        <v>1788</v>
      </c>
      <c r="F3506" s="341"/>
      <c r="G3506" s="341"/>
      <c r="H3506" s="341"/>
      <c r="I3506" s="341"/>
    </row>
    <row r="3507" spans="1:9">
      <c r="A3507" s="58" t="s">
        <v>674</v>
      </c>
      <c r="B3507" s="374" t="s">
        <v>56</v>
      </c>
      <c r="C3507" s="341"/>
      <c r="D3507" s="58" t="s">
        <v>675</v>
      </c>
      <c r="E3507" s="374" t="s">
        <v>676</v>
      </c>
      <c r="F3507" s="341"/>
      <c r="G3507" s="341"/>
      <c r="H3507" s="341"/>
      <c r="I3507" s="341"/>
    </row>
    <row r="3508" spans="1:9">
      <c r="A3508" s="58" t="s">
        <v>677</v>
      </c>
      <c r="B3508" s="374" t="s">
        <v>678</v>
      </c>
      <c r="C3508" s="341"/>
      <c r="D3508" s="58" t="s">
        <v>679</v>
      </c>
      <c r="E3508" s="374" t="s">
        <v>1736</v>
      </c>
      <c r="F3508" s="341"/>
      <c r="G3508" s="341"/>
      <c r="H3508" s="341"/>
      <c r="I3508" s="341"/>
    </row>
    <row r="3509" spans="1:9">
      <c r="A3509" s="15"/>
      <c r="B3509" s="15"/>
      <c r="C3509" s="15"/>
      <c r="D3509" s="15"/>
      <c r="E3509" s="15"/>
      <c r="F3509" s="59"/>
      <c r="G3509" s="15"/>
      <c r="H3509" s="15"/>
      <c r="I3509" s="59"/>
    </row>
    <row r="3510" spans="1:9" ht="13.95" customHeight="1">
      <c r="A3510" s="60" t="s">
        <v>681</v>
      </c>
      <c r="B3510" s="60" t="s">
        <v>114</v>
      </c>
      <c r="C3510" s="60" t="s">
        <v>56</v>
      </c>
      <c r="D3510" s="60" t="s">
        <v>682</v>
      </c>
      <c r="E3510" s="60" t="s">
        <v>683</v>
      </c>
      <c r="F3510" s="61" t="s">
        <v>817</v>
      </c>
      <c r="G3510" s="60" t="s">
        <v>818</v>
      </c>
      <c r="H3510" s="60" t="s">
        <v>686</v>
      </c>
      <c r="I3510" s="61" t="s">
        <v>829</v>
      </c>
    </row>
    <row r="3511" spans="1:9">
      <c r="A3511" s="358" t="s">
        <v>688</v>
      </c>
      <c r="B3511" s="341"/>
      <c r="C3511" s="341"/>
      <c r="D3511" s="341"/>
      <c r="E3511" s="341"/>
      <c r="F3511" s="341"/>
      <c r="G3511" s="341"/>
      <c r="H3511" s="341"/>
      <c r="I3511" s="341"/>
    </row>
    <row r="3512" spans="1:9" ht="36" customHeight="1">
      <c r="A3512" s="62">
        <v>1</v>
      </c>
      <c r="B3512" s="63" t="s">
        <v>1789</v>
      </c>
      <c r="C3512" s="62" t="s">
        <v>56</v>
      </c>
      <c r="D3512" s="109">
        <v>1</v>
      </c>
      <c r="E3512" s="65">
        <v>3800000</v>
      </c>
      <c r="F3512" s="66">
        <v>0</v>
      </c>
      <c r="G3512" s="109">
        <v>1</v>
      </c>
      <c r="H3512" s="65">
        <v>3800000</v>
      </c>
      <c r="I3512" s="63"/>
    </row>
    <row r="3513" spans="1:9" ht="36" customHeight="1">
      <c r="A3513" s="68">
        <v>2</v>
      </c>
      <c r="B3513" s="69" t="s">
        <v>1790</v>
      </c>
      <c r="C3513" s="68" t="s">
        <v>56</v>
      </c>
      <c r="D3513" s="110">
        <v>1</v>
      </c>
      <c r="E3513" s="71">
        <v>680000</v>
      </c>
      <c r="F3513" s="72">
        <v>0</v>
      </c>
      <c r="G3513" s="110">
        <v>1</v>
      </c>
      <c r="H3513" s="71">
        <v>680000</v>
      </c>
      <c r="I3513" s="69"/>
    </row>
    <row r="3514" spans="1:9" ht="36" customHeight="1">
      <c r="A3514" s="62">
        <v>3</v>
      </c>
      <c r="B3514" s="63" t="s">
        <v>1791</v>
      </c>
      <c r="C3514" s="62" t="s">
        <v>186</v>
      </c>
      <c r="D3514" s="109">
        <v>1</v>
      </c>
      <c r="E3514" s="65">
        <v>380000</v>
      </c>
      <c r="F3514" s="66">
        <v>0.05</v>
      </c>
      <c r="G3514" s="109">
        <v>1.05</v>
      </c>
      <c r="H3514" s="65">
        <v>399000</v>
      </c>
      <c r="I3514" s="63"/>
    </row>
    <row r="3515" spans="1:9" ht="36" customHeight="1">
      <c r="A3515" s="68">
        <v>4</v>
      </c>
      <c r="B3515" s="69" t="s">
        <v>1792</v>
      </c>
      <c r="C3515" s="68" t="s">
        <v>186</v>
      </c>
      <c r="D3515" s="110">
        <v>1</v>
      </c>
      <c r="E3515" s="71">
        <v>185000</v>
      </c>
      <c r="F3515" s="72">
        <v>0.05</v>
      </c>
      <c r="G3515" s="110">
        <v>1.05</v>
      </c>
      <c r="H3515" s="71">
        <v>194250</v>
      </c>
      <c r="I3515" s="69"/>
    </row>
    <row r="3516" spans="1:9" ht="36" customHeight="1">
      <c r="A3516" s="62">
        <v>5</v>
      </c>
      <c r="B3516" s="63" t="s">
        <v>1793</v>
      </c>
      <c r="C3516" s="62" t="s">
        <v>56</v>
      </c>
      <c r="D3516" s="109">
        <v>4</v>
      </c>
      <c r="E3516" s="65">
        <v>18500</v>
      </c>
      <c r="F3516" s="66">
        <v>0.05</v>
      </c>
      <c r="G3516" s="109">
        <v>4.2</v>
      </c>
      <c r="H3516" s="65">
        <v>77700</v>
      </c>
      <c r="I3516" s="63"/>
    </row>
    <row r="3517" spans="1:9" ht="36" customHeight="1">
      <c r="A3517" s="68">
        <v>6</v>
      </c>
      <c r="B3517" s="69" t="s">
        <v>1794</v>
      </c>
      <c r="C3517" s="68" t="s">
        <v>56</v>
      </c>
      <c r="D3517" s="110">
        <v>4</v>
      </c>
      <c r="E3517" s="71">
        <v>22000</v>
      </c>
      <c r="F3517" s="72">
        <v>0.05</v>
      </c>
      <c r="G3517" s="110">
        <v>4.2</v>
      </c>
      <c r="H3517" s="71">
        <v>92400</v>
      </c>
      <c r="I3517" s="69"/>
    </row>
    <row r="3518" spans="1:9" ht="36" customHeight="1">
      <c r="A3518" s="62">
        <v>7</v>
      </c>
      <c r="B3518" s="63" t="s">
        <v>1795</v>
      </c>
      <c r="C3518" s="62" t="s">
        <v>56</v>
      </c>
      <c r="D3518" s="109">
        <v>1</v>
      </c>
      <c r="E3518" s="65">
        <v>35000</v>
      </c>
      <c r="F3518" s="66">
        <v>0</v>
      </c>
      <c r="G3518" s="109">
        <v>1</v>
      </c>
      <c r="H3518" s="65">
        <v>35000</v>
      </c>
      <c r="I3518" s="63"/>
    </row>
    <row r="3519" spans="1:9" ht="36" customHeight="1">
      <c r="A3519" s="68">
        <v>8</v>
      </c>
      <c r="B3519" s="69" t="s">
        <v>1796</v>
      </c>
      <c r="C3519" s="68" t="s">
        <v>186</v>
      </c>
      <c r="D3519" s="110">
        <v>1</v>
      </c>
      <c r="E3519" s="71">
        <v>65000</v>
      </c>
      <c r="F3519" s="72">
        <v>0</v>
      </c>
      <c r="G3519" s="110">
        <v>1</v>
      </c>
      <c r="H3519" s="71">
        <v>65000</v>
      </c>
      <c r="I3519" s="69"/>
    </row>
    <row r="3520" spans="1:9">
      <c r="A3520" s="365" t="s">
        <v>181</v>
      </c>
      <c r="B3520" s="341"/>
      <c r="C3520" s="341"/>
      <c r="D3520" s="341"/>
      <c r="E3520" s="341"/>
      <c r="F3520" s="341"/>
      <c r="G3520" s="341"/>
      <c r="H3520" s="74">
        <v>5343350</v>
      </c>
      <c r="I3520" s="75"/>
    </row>
    <row r="3521" spans="1:9">
      <c r="A3521" s="376" t="s">
        <v>694</v>
      </c>
      <c r="B3521" s="341"/>
      <c r="C3521" s="341"/>
      <c r="D3521" s="341"/>
      <c r="E3521" s="341"/>
      <c r="F3521" s="341"/>
      <c r="G3521" s="341"/>
      <c r="H3521" s="341"/>
      <c r="I3521" s="341"/>
    </row>
    <row r="3522" spans="1:9">
      <c r="A3522" s="76" t="s">
        <v>681</v>
      </c>
      <c r="B3522" s="76" t="s">
        <v>695</v>
      </c>
      <c r="C3522" s="76" t="s">
        <v>696</v>
      </c>
      <c r="D3522" s="76" t="s">
        <v>826</v>
      </c>
      <c r="E3522" s="76" t="s">
        <v>827</v>
      </c>
      <c r="F3522" s="77" t="s">
        <v>828</v>
      </c>
      <c r="G3522" s="76" t="s">
        <v>700</v>
      </c>
      <c r="H3522" s="76" t="s">
        <v>686</v>
      </c>
      <c r="I3522" s="77" t="s">
        <v>829</v>
      </c>
    </row>
    <row r="3523" spans="1:9" ht="28.05" customHeight="1">
      <c r="A3523" s="78">
        <v>1</v>
      </c>
      <c r="B3523" s="79" t="s">
        <v>1797</v>
      </c>
      <c r="C3523" s="80"/>
      <c r="D3523" s="81" t="s">
        <v>1066</v>
      </c>
      <c r="E3523" s="82">
        <v>160000</v>
      </c>
      <c r="F3523" s="83">
        <v>20000</v>
      </c>
      <c r="G3523" s="116">
        <v>16</v>
      </c>
      <c r="H3523" s="82">
        <v>320000</v>
      </c>
      <c r="I3523" s="85" t="s">
        <v>1661</v>
      </c>
    </row>
    <row r="3524" spans="1:9" ht="28.05" customHeight="1">
      <c r="A3524" s="68">
        <v>2</v>
      </c>
      <c r="B3524" s="69" t="s">
        <v>1798</v>
      </c>
      <c r="C3524" s="86"/>
      <c r="D3524" s="87" t="s">
        <v>1066</v>
      </c>
      <c r="E3524" s="71">
        <v>110000</v>
      </c>
      <c r="F3524" s="88">
        <v>13750</v>
      </c>
      <c r="G3524" s="110">
        <v>16</v>
      </c>
      <c r="H3524" s="71">
        <v>220000</v>
      </c>
      <c r="I3524" s="90" t="s">
        <v>1661</v>
      </c>
    </row>
    <row r="3525" spans="1:9" ht="28.05" customHeight="1">
      <c r="A3525" s="78">
        <v>3</v>
      </c>
      <c r="B3525" s="79" t="s">
        <v>1799</v>
      </c>
      <c r="C3525" s="80"/>
      <c r="D3525" s="81" t="s">
        <v>1800</v>
      </c>
      <c r="E3525" s="82">
        <v>450000</v>
      </c>
      <c r="F3525" s="83">
        <v>56250</v>
      </c>
      <c r="G3525" s="116">
        <v>5.3330000000000002</v>
      </c>
      <c r="H3525" s="82">
        <v>299981.25</v>
      </c>
      <c r="I3525" s="85" t="s">
        <v>1661</v>
      </c>
    </row>
    <row r="3526" spans="1:9" ht="28.05" customHeight="1">
      <c r="A3526" s="68">
        <v>4</v>
      </c>
      <c r="B3526" s="69" t="s">
        <v>1801</v>
      </c>
      <c r="C3526" s="86"/>
      <c r="D3526" s="87" t="s">
        <v>1037</v>
      </c>
      <c r="E3526" s="71">
        <v>130000</v>
      </c>
      <c r="F3526" s="88">
        <v>16250</v>
      </c>
      <c r="G3526" s="110">
        <v>8</v>
      </c>
      <c r="H3526" s="71">
        <v>130000</v>
      </c>
      <c r="I3526" s="90" t="s">
        <v>1661</v>
      </c>
    </row>
    <row r="3527" spans="1:9">
      <c r="A3527" s="365" t="s">
        <v>182</v>
      </c>
      <c r="B3527" s="341"/>
      <c r="C3527" s="341"/>
      <c r="D3527" s="341"/>
      <c r="E3527" s="341"/>
      <c r="F3527" s="341"/>
      <c r="G3527" s="341"/>
      <c r="H3527" s="74">
        <v>969981.25</v>
      </c>
      <c r="I3527" s="75"/>
    </row>
    <row r="3528" spans="1:9">
      <c r="A3528" s="372" t="s">
        <v>707</v>
      </c>
      <c r="B3528" s="341"/>
      <c r="C3528" s="341"/>
      <c r="D3528" s="341"/>
      <c r="E3528" s="341"/>
      <c r="F3528" s="341"/>
      <c r="G3528" s="341"/>
      <c r="H3528" s="341"/>
      <c r="I3528" s="341"/>
    </row>
    <row r="3529" spans="1:9">
      <c r="A3529" s="91" t="s">
        <v>681</v>
      </c>
      <c r="B3529" s="91" t="s">
        <v>183</v>
      </c>
      <c r="C3529" s="91" t="s">
        <v>696</v>
      </c>
      <c r="D3529" s="91" t="s">
        <v>700</v>
      </c>
      <c r="E3529" s="91" t="s">
        <v>709</v>
      </c>
      <c r="F3529" s="92" t="s">
        <v>696</v>
      </c>
      <c r="G3529" s="91" t="s">
        <v>696</v>
      </c>
      <c r="H3529" s="91" t="s">
        <v>686</v>
      </c>
      <c r="I3529" s="92" t="s">
        <v>829</v>
      </c>
    </row>
    <row r="3530" spans="1:9" ht="24" customHeight="1">
      <c r="A3530" s="93">
        <v>1</v>
      </c>
      <c r="B3530" s="94" t="s">
        <v>1802</v>
      </c>
      <c r="C3530" s="95"/>
      <c r="D3530" s="113">
        <v>2</v>
      </c>
      <c r="E3530" s="97">
        <v>35000</v>
      </c>
      <c r="F3530" s="94"/>
      <c r="G3530" s="95"/>
      <c r="H3530" s="97">
        <v>70000</v>
      </c>
      <c r="I3530" s="98" t="s">
        <v>1663</v>
      </c>
    </row>
    <row r="3531" spans="1:9" ht="24" customHeight="1">
      <c r="A3531" s="68">
        <v>2</v>
      </c>
      <c r="B3531" s="69" t="s">
        <v>1803</v>
      </c>
      <c r="C3531" s="86"/>
      <c r="D3531" s="110">
        <v>2</v>
      </c>
      <c r="E3531" s="71">
        <v>9000</v>
      </c>
      <c r="F3531" s="69"/>
      <c r="G3531" s="86"/>
      <c r="H3531" s="71">
        <v>18000</v>
      </c>
      <c r="I3531" s="90" t="s">
        <v>1663</v>
      </c>
    </row>
    <row r="3532" spans="1:9" ht="24" customHeight="1">
      <c r="A3532" s="93">
        <v>3</v>
      </c>
      <c r="B3532" s="94" t="s">
        <v>1804</v>
      </c>
      <c r="C3532" s="95"/>
      <c r="D3532" s="113">
        <v>4</v>
      </c>
      <c r="E3532" s="97">
        <v>15000</v>
      </c>
      <c r="F3532" s="94"/>
      <c r="G3532" s="95"/>
      <c r="H3532" s="97">
        <v>60000</v>
      </c>
      <c r="I3532" s="98" t="s">
        <v>1663</v>
      </c>
    </row>
    <row r="3533" spans="1:9" ht="24" customHeight="1">
      <c r="A3533" s="68">
        <v>4</v>
      </c>
      <c r="B3533" s="69" t="s">
        <v>1805</v>
      </c>
      <c r="C3533" s="86"/>
      <c r="D3533" s="110">
        <v>16</v>
      </c>
      <c r="E3533" s="71">
        <v>4500</v>
      </c>
      <c r="F3533" s="69"/>
      <c r="G3533" s="86"/>
      <c r="H3533" s="71">
        <v>72000</v>
      </c>
      <c r="I3533" s="90" t="s">
        <v>1663</v>
      </c>
    </row>
    <row r="3534" spans="1:9">
      <c r="A3534" s="365" t="s">
        <v>714</v>
      </c>
      <c r="B3534" s="341"/>
      <c r="C3534" s="341"/>
      <c r="D3534" s="341"/>
      <c r="E3534" s="341"/>
      <c r="F3534" s="341"/>
      <c r="G3534" s="341"/>
      <c r="H3534" s="74">
        <v>220000</v>
      </c>
      <c r="I3534" s="75"/>
    </row>
    <row r="3535" spans="1:9">
      <c r="A3535" s="373" t="s">
        <v>715</v>
      </c>
      <c r="B3535" s="341"/>
      <c r="C3535" s="341"/>
      <c r="D3535" s="341"/>
      <c r="E3535" s="341"/>
      <c r="F3535" s="341"/>
      <c r="G3535" s="341"/>
      <c r="H3535" s="341"/>
      <c r="I3535" s="341"/>
    </row>
    <row r="3536" spans="1:9" ht="22.05" customHeight="1">
      <c r="A3536" s="100"/>
      <c r="B3536" s="366" t="s">
        <v>1246</v>
      </c>
      <c r="C3536" s="341"/>
      <c r="D3536" s="341"/>
      <c r="E3536" s="367" t="s">
        <v>1806</v>
      </c>
      <c r="F3536" s="341"/>
      <c r="G3536" s="341"/>
      <c r="H3536" s="341"/>
      <c r="I3536" s="341"/>
    </row>
    <row r="3537" spans="1:9" ht="22.05" customHeight="1">
      <c r="A3537" s="100"/>
      <c r="B3537" s="366" t="s">
        <v>1248</v>
      </c>
      <c r="C3537" s="341"/>
      <c r="D3537" s="341"/>
      <c r="E3537" s="367" t="s">
        <v>719</v>
      </c>
      <c r="F3537" s="341"/>
      <c r="G3537" s="341"/>
      <c r="H3537" s="341"/>
      <c r="I3537" s="341"/>
    </row>
    <row r="3538" spans="1:9" ht="22.05" customHeight="1">
      <c r="A3538" s="100"/>
      <c r="B3538" s="366" t="s">
        <v>185</v>
      </c>
      <c r="C3538" s="341"/>
      <c r="D3538" s="341"/>
      <c r="E3538" s="367" t="s">
        <v>757</v>
      </c>
      <c r="F3538" s="341"/>
      <c r="G3538" s="341"/>
      <c r="H3538" s="341"/>
      <c r="I3538" s="341"/>
    </row>
    <row r="3539" spans="1:9" ht="22.05" customHeight="1">
      <c r="A3539" s="100"/>
      <c r="B3539" s="366" t="s">
        <v>1250</v>
      </c>
      <c r="C3539" s="341"/>
      <c r="D3539" s="341"/>
      <c r="E3539" s="367" t="s">
        <v>1807</v>
      </c>
      <c r="F3539" s="341"/>
      <c r="G3539" s="341"/>
      <c r="H3539" s="341"/>
      <c r="I3539" s="341"/>
    </row>
    <row r="3540" spans="1:9" ht="22.05" customHeight="1">
      <c r="A3540" s="100"/>
      <c r="B3540" s="366" t="s">
        <v>1665</v>
      </c>
      <c r="C3540" s="341"/>
      <c r="D3540" s="341"/>
      <c r="E3540" s="367" t="s">
        <v>1808</v>
      </c>
      <c r="F3540" s="341"/>
      <c r="G3540" s="341"/>
      <c r="H3540" s="341"/>
      <c r="I3540" s="341"/>
    </row>
    <row r="3541" spans="1:9" ht="22.05" customHeight="1">
      <c r="A3541" s="100"/>
      <c r="B3541" s="366" t="s">
        <v>935</v>
      </c>
      <c r="C3541" s="341"/>
      <c r="D3541" s="341"/>
      <c r="E3541" s="367" t="s">
        <v>1750</v>
      </c>
      <c r="F3541" s="341"/>
      <c r="G3541" s="341"/>
      <c r="H3541" s="341"/>
      <c r="I3541" s="341"/>
    </row>
    <row r="3542" spans="1:9">
      <c r="A3542" s="365" t="s">
        <v>728</v>
      </c>
      <c r="B3542" s="341"/>
      <c r="C3542" s="341"/>
      <c r="D3542" s="341"/>
      <c r="E3542" s="341"/>
      <c r="F3542" s="341"/>
      <c r="G3542" s="341"/>
      <c r="H3542" s="74">
        <v>185000</v>
      </c>
      <c r="I3542" s="75"/>
    </row>
    <row r="3543" spans="1:9">
      <c r="A3543" s="368" t="s">
        <v>729</v>
      </c>
      <c r="B3543" s="341"/>
      <c r="C3543" s="341"/>
      <c r="D3543" s="341"/>
      <c r="E3543" s="341"/>
      <c r="F3543" s="341"/>
      <c r="G3543" s="341"/>
      <c r="H3543" s="341"/>
      <c r="I3543" s="341"/>
    </row>
    <row r="3544" spans="1:9" ht="19.95" customHeight="1">
      <c r="A3544" s="364" t="s">
        <v>730</v>
      </c>
      <c r="B3544" s="341"/>
      <c r="C3544" s="341"/>
      <c r="D3544" s="341"/>
      <c r="E3544" s="341"/>
      <c r="F3544" s="341"/>
      <c r="G3544" s="117" t="s">
        <v>731</v>
      </c>
      <c r="H3544" s="102">
        <v>201549.9375</v>
      </c>
      <c r="I3544" s="103"/>
    </row>
    <row r="3545" spans="1:9" ht="19.95" customHeight="1">
      <c r="A3545" s="364" t="s">
        <v>1751</v>
      </c>
      <c r="B3545" s="341"/>
      <c r="C3545" s="341"/>
      <c r="D3545" s="341"/>
      <c r="E3545" s="341"/>
      <c r="F3545" s="341"/>
      <c r="G3545" s="117" t="s">
        <v>733</v>
      </c>
      <c r="H3545" s="102">
        <v>134366.625</v>
      </c>
      <c r="I3545" s="103"/>
    </row>
    <row r="3546" spans="1:9">
      <c r="A3546" s="365" t="s">
        <v>734</v>
      </c>
      <c r="B3546" s="341"/>
      <c r="C3546" s="341"/>
      <c r="D3546" s="341"/>
      <c r="E3546" s="341"/>
      <c r="F3546" s="341"/>
      <c r="G3546" s="341"/>
      <c r="H3546" s="74">
        <v>335916.5625</v>
      </c>
      <c r="I3546" s="75"/>
    </row>
    <row r="3547" spans="1:9">
      <c r="A3547" s="15"/>
      <c r="B3547" s="15"/>
      <c r="C3547" s="15"/>
      <c r="D3547" s="15"/>
      <c r="E3547" s="15"/>
      <c r="F3547" s="59"/>
      <c r="G3547" s="15"/>
      <c r="H3547" s="15"/>
      <c r="I3547" s="59"/>
    </row>
    <row r="3548" spans="1:9">
      <c r="A3548" s="359" t="s">
        <v>181</v>
      </c>
      <c r="B3548" s="341"/>
      <c r="C3548" s="341"/>
      <c r="D3548" s="341"/>
      <c r="E3548" s="341"/>
      <c r="F3548" s="341"/>
      <c r="G3548" s="341"/>
      <c r="H3548" s="104">
        <v>5343350</v>
      </c>
      <c r="I3548" s="105"/>
    </row>
    <row r="3549" spans="1:9">
      <c r="A3549" s="359" t="s">
        <v>182</v>
      </c>
      <c r="B3549" s="341"/>
      <c r="C3549" s="341"/>
      <c r="D3549" s="341"/>
      <c r="E3549" s="341"/>
      <c r="F3549" s="341"/>
      <c r="G3549" s="341"/>
      <c r="H3549" s="104">
        <v>969981.25</v>
      </c>
      <c r="I3549" s="105"/>
    </row>
    <row r="3550" spans="1:9">
      <c r="A3550" s="359" t="s">
        <v>714</v>
      </c>
      <c r="B3550" s="341"/>
      <c r="C3550" s="341"/>
      <c r="D3550" s="341"/>
      <c r="E3550" s="341"/>
      <c r="F3550" s="341"/>
      <c r="G3550" s="341"/>
      <c r="H3550" s="104">
        <v>220000</v>
      </c>
      <c r="I3550" s="105"/>
    </row>
    <row r="3551" spans="1:9">
      <c r="A3551" s="359" t="s">
        <v>728</v>
      </c>
      <c r="B3551" s="341"/>
      <c r="C3551" s="341"/>
      <c r="D3551" s="341"/>
      <c r="E3551" s="341"/>
      <c r="F3551" s="341"/>
      <c r="G3551" s="341"/>
      <c r="H3551" s="104">
        <v>185000</v>
      </c>
      <c r="I3551" s="105"/>
    </row>
    <row r="3552" spans="1:9">
      <c r="A3552" s="359" t="s">
        <v>734</v>
      </c>
      <c r="B3552" s="341"/>
      <c r="C3552" s="341"/>
      <c r="D3552" s="341"/>
      <c r="E3552" s="341"/>
      <c r="F3552" s="341"/>
      <c r="G3552" s="341"/>
      <c r="H3552" s="104">
        <v>335916.5625</v>
      </c>
      <c r="I3552" s="105"/>
    </row>
    <row r="3553" spans="1:9" ht="19.2">
      <c r="A3553" s="360" t="s">
        <v>1669</v>
      </c>
      <c r="B3553" s="341"/>
      <c r="C3553" s="341"/>
      <c r="D3553" s="341"/>
      <c r="E3553" s="341"/>
      <c r="F3553" s="341"/>
      <c r="G3553" s="341"/>
      <c r="H3553" s="106">
        <v>-430371.8125</v>
      </c>
      <c r="I3553" s="98" t="s">
        <v>1670</v>
      </c>
    </row>
    <row r="3554" spans="1:9" ht="22.05" customHeight="1">
      <c r="A3554" s="361" t="s">
        <v>737</v>
      </c>
      <c r="B3554" s="341"/>
      <c r="C3554" s="341"/>
      <c r="D3554" s="341"/>
      <c r="E3554" s="341"/>
      <c r="F3554" s="341"/>
      <c r="G3554" s="341"/>
      <c r="H3554" s="107">
        <v>6623876</v>
      </c>
      <c r="I3554" s="108" t="s">
        <v>56</v>
      </c>
    </row>
    <row r="3555" spans="1:9" ht="21.75" customHeight="1">
      <c r="A3555" s="369" t="s">
        <v>2171</v>
      </c>
      <c r="B3555" s="370"/>
      <c r="C3555" s="370"/>
      <c r="D3555" s="370"/>
      <c r="E3555" s="370"/>
      <c r="F3555" s="370"/>
      <c r="G3555" s="371"/>
      <c r="H3555" s="107">
        <v>9041591</v>
      </c>
      <c r="I3555" s="108"/>
    </row>
    <row r="3556" spans="1:9">
      <c r="A3556" s="15"/>
      <c r="B3556" s="15"/>
      <c r="C3556" s="15"/>
      <c r="D3556" s="15"/>
      <c r="E3556" s="15"/>
      <c r="F3556" s="59"/>
      <c r="G3556" s="15"/>
      <c r="H3556" s="15"/>
      <c r="I3556" s="59"/>
    </row>
    <row r="3557" spans="1:9">
      <c r="A3557" s="362" t="s">
        <v>738</v>
      </c>
      <c r="B3557" s="341"/>
      <c r="C3557" s="341"/>
      <c r="D3557" s="341"/>
      <c r="E3557" s="341"/>
      <c r="F3557" s="341"/>
      <c r="G3557" s="341"/>
      <c r="H3557" s="341"/>
      <c r="I3557" s="341"/>
    </row>
    <row r="3558" spans="1:9" ht="130.05000000000001" customHeight="1">
      <c r="A3558" s="363" t="s">
        <v>1809</v>
      </c>
      <c r="B3558" s="341"/>
      <c r="C3558" s="341"/>
      <c r="D3558" s="341"/>
      <c r="E3558" s="341"/>
      <c r="F3558" s="341"/>
      <c r="G3558" s="341"/>
      <c r="H3558" s="341"/>
      <c r="I3558" s="341"/>
    </row>
    <row r="3559" spans="1:9">
      <c r="A3559" s="341"/>
      <c r="B3559" s="341"/>
      <c r="C3559" s="341"/>
      <c r="D3559" s="341"/>
      <c r="E3559" s="341"/>
      <c r="F3559" s="341"/>
      <c r="G3559" s="341"/>
      <c r="H3559" s="341"/>
      <c r="I3559" s="341"/>
    </row>
    <row r="3560" spans="1:9">
      <c r="A3560" s="341"/>
      <c r="B3560" s="341"/>
      <c r="C3560" s="341"/>
      <c r="D3560" s="341"/>
      <c r="E3560" s="341"/>
      <c r="F3560" s="341"/>
      <c r="G3560" s="341"/>
      <c r="H3560" s="341"/>
      <c r="I3560" s="341"/>
    </row>
    <row r="3561" spans="1:9">
      <c r="A3561" s="341"/>
      <c r="B3561" s="341"/>
      <c r="C3561" s="341"/>
      <c r="D3561" s="341"/>
      <c r="E3561" s="341"/>
      <c r="F3561" s="341"/>
      <c r="G3561" s="341"/>
      <c r="H3561" s="341"/>
      <c r="I3561" s="341"/>
    </row>
    <row r="3562" spans="1:9">
      <c r="A3562" s="341"/>
      <c r="B3562" s="341"/>
      <c r="C3562" s="341"/>
      <c r="D3562" s="341"/>
      <c r="E3562" s="341"/>
      <c r="F3562" s="341"/>
      <c r="G3562" s="341"/>
      <c r="H3562" s="341"/>
      <c r="I3562" s="341"/>
    </row>
    <row r="3563" spans="1:9">
      <c r="A3563" s="341"/>
      <c r="B3563" s="341"/>
      <c r="C3563" s="341"/>
      <c r="D3563" s="341"/>
      <c r="E3563" s="341"/>
      <c r="F3563" s="341"/>
      <c r="G3563" s="341"/>
      <c r="H3563" s="341"/>
      <c r="I3563" s="341"/>
    </row>
    <row r="3564" spans="1:9">
      <c r="A3564" s="15"/>
      <c r="B3564" s="15"/>
      <c r="C3564" s="15"/>
      <c r="D3564" s="15"/>
      <c r="E3564" s="15"/>
      <c r="F3564" s="59"/>
      <c r="G3564" s="15"/>
      <c r="H3564" s="15"/>
      <c r="I3564" s="59"/>
    </row>
    <row r="3565" spans="1:9" ht="28.05" customHeight="1">
      <c r="A3565" s="357" t="s">
        <v>1753</v>
      </c>
      <c r="B3565" s="341"/>
      <c r="C3565" s="341"/>
      <c r="D3565" s="341"/>
      <c r="E3565" s="341"/>
      <c r="F3565" s="341"/>
      <c r="G3565" s="341"/>
      <c r="H3565" s="341"/>
      <c r="I3565" s="341"/>
    </row>
    <row r="3568" spans="1:9" ht="22.05" customHeight="1">
      <c r="A3568" s="379" t="s">
        <v>667</v>
      </c>
      <c r="B3568" s="341"/>
      <c r="C3568" s="341"/>
      <c r="D3568" s="341"/>
      <c r="E3568" s="341"/>
      <c r="F3568" s="341"/>
      <c r="G3568" s="341"/>
      <c r="H3568" s="341"/>
      <c r="I3568" s="341"/>
    </row>
    <row r="3569" spans="1:9">
      <c r="A3569" s="377" t="s">
        <v>668</v>
      </c>
      <c r="B3569" s="341"/>
      <c r="C3569" s="378" t="s">
        <v>1649</v>
      </c>
      <c r="D3569" s="341"/>
      <c r="E3569" s="341"/>
      <c r="F3569" s="341"/>
      <c r="G3569" s="341"/>
      <c r="H3569" s="341"/>
      <c r="I3569" s="341"/>
    </row>
    <row r="3570" spans="1:9">
      <c r="A3570" s="58" t="s">
        <v>670</v>
      </c>
      <c r="B3570" s="374" t="s">
        <v>1810</v>
      </c>
      <c r="C3570" s="341"/>
      <c r="D3570" s="58" t="s">
        <v>672</v>
      </c>
      <c r="E3570" s="374" t="s">
        <v>1811</v>
      </c>
      <c r="F3570" s="341"/>
      <c r="G3570" s="341"/>
      <c r="H3570" s="341"/>
      <c r="I3570" s="341"/>
    </row>
    <row r="3571" spans="1:9">
      <c r="A3571" s="58" t="s">
        <v>674</v>
      </c>
      <c r="B3571" s="374" t="s">
        <v>56</v>
      </c>
      <c r="C3571" s="341"/>
      <c r="D3571" s="58" t="s">
        <v>675</v>
      </c>
      <c r="E3571" s="374" t="s">
        <v>676</v>
      </c>
      <c r="F3571" s="341"/>
      <c r="G3571" s="341"/>
      <c r="H3571" s="341"/>
      <c r="I3571" s="341"/>
    </row>
    <row r="3572" spans="1:9">
      <c r="A3572" s="58" t="s">
        <v>677</v>
      </c>
      <c r="B3572" s="374" t="s">
        <v>678</v>
      </c>
      <c r="C3572" s="341"/>
      <c r="D3572" s="58" t="s">
        <v>679</v>
      </c>
      <c r="E3572" s="374" t="s">
        <v>1736</v>
      </c>
      <c r="F3572" s="341"/>
      <c r="G3572" s="341"/>
      <c r="H3572" s="341"/>
      <c r="I3572" s="341"/>
    </row>
    <row r="3573" spans="1:9">
      <c r="A3573" s="15"/>
      <c r="B3573" s="15"/>
      <c r="C3573" s="15"/>
      <c r="D3573" s="15"/>
      <c r="E3573" s="15"/>
      <c r="F3573" s="59"/>
      <c r="G3573" s="15"/>
      <c r="H3573" s="15"/>
      <c r="I3573" s="59"/>
    </row>
    <row r="3574" spans="1:9" ht="13.95" customHeight="1">
      <c r="A3574" s="60" t="s">
        <v>681</v>
      </c>
      <c r="B3574" s="60" t="s">
        <v>114</v>
      </c>
      <c r="C3574" s="60" t="s">
        <v>56</v>
      </c>
      <c r="D3574" s="60" t="s">
        <v>682</v>
      </c>
      <c r="E3574" s="60" t="s">
        <v>683</v>
      </c>
      <c r="F3574" s="61" t="s">
        <v>817</v>
      </c>
      <c r="G3574" s="60" t="s">
        <v>818</v>
      </c>
      <c r="H3574" s="60" t="s">
        <v>686</v>
      </c>
      <c r="I3574" s="61" t="s">
        <v>829</v>
      </c>
    </row>
    <row r="3575" spans="1:9">
      <c r="A3575" s="358" t="s">
        <v>688</v>
      </c>
      <c r="B3575" s="341"/>
      <c r="C3575" s="341"/>
      <c r="D3575" s="341"/>
      <c r="E3575" s="341"/>
      <c r="F3575" s="341"/>
      <c r="G3575" s="341"/>
      <c r="H3575" s="341"/>
      <c r="I3575" s="341"/>
    </row>
    <row r="3576" spans="1:9" ht="36" customHeight="1">
      <c r="A3576" s="62">
        <v>1</v>
      </c>
      <c r="B3576" s="63" t="s">
        <v>1812</v>
      </c>
      <c r="C3576" s="62" t="s">
        <v>56</v>
      </c>
      <c r="D3576" s="109">
        <v>1</v>
      </c>
      <c r="E3576" s="65">
        <v>11500000</v>
      </c>
      <c r="F3576" s="66">
        <v>0</v>
      </c>
      <c r="G3576" s="109">
        <v>1</v>
      </c>
      <c r="H3576" s="65">
        <v>11500000</v>
      </c>
      <c r="I3576" s="63"/>
    </row>
    <row r="3577" spans="1:9" ht="36" customHeight="1">
      <c r="A3577" s="68">
        <v>2</v>
      </c>
      <c r="B3577" s="69" t="s">
        <v>1813</v>
      </c>
      <c r="C3577" s="68" t="s">
        <v>186</v>
      </c>
      <c r="D3577" s="110">
        <v>1</v>
      </c>
      <c r="E3577" s="71">
        <v>850000</v>
      </c>
      <c r="F3577" s="72">
        <v>0.03</v>
      </c>
      <c r="G3577" s="110">
        <v>1.03</v>
      </c>
      <c r="H3577" s="71">
        <v>875500</v>
      </c>
      <c r="I3577" s="69"/>
    </row>
    <row r="3578" spans="1:9" ht="36" customHeight="1">
      <c r="A3578" s="62">
        <v>3</v>
      </c>
      <c r="B3578" s="63" t="s">
        <v>1814</v>
      </c>
      <c r="C3578" s="62" t="s">
        <v>1332</v>
      </c>
      <c r="D3578" s="109">
        <v>1</v>
      </c>
      <c r="E3578" s="65">
        <v>555000</v>
      </c>
      <c r="F3578" s="66">
        <v>0</v>
      </c>
      <c r="G3578" s="109">
        <v>1</v>
      </c>
      <c r="H3578" s="65">
        <v>555000</v>
      </c>
      <c r="I3578" s="63"/>
    </row>
    <row r="3579" spans="1:9" ht="36" customHeight="1">
      <c r="A3579" s="68">
        <v>4</v>
      </c>
      <c r="B3579" s="69" t="s">
        <v>1815</v>
      </c>
      <c r="C3579" s="68" t="s">
        <v>1332</v>
      </c>
      <c r="D3579" s="110">
        <v>1</v>
      </c>
      <c r="E3579" s="71">
        <v>480000</v>
      </c>
      <c r="F3579" s="72">
        <v>0</v>
      </c>
      <c r="G3579" s="110">
        <v>1</v>
      </c>
      <c r="H3579" s="71">
        <v>480000</v>
      </c>
      <c r="I3579" s="69"/>
    </row>
    <row r="3580" spans="1:9" ht="36" customHeight="1">
      <c r="A3580" s="62">
        <v>5</v>
      </c>
      <c r="B3580" s="63" t="s">
        <v>1816</v>
      </c>
      <c r="C3580" s="62" t="s">
        <v>14</v>
      </c>
      <c r="D3580" s="109">
        <v>12</v>
      </c>
      <c r="E3580" s="65">
        <v>38500</v>
      </c>
      <c r="F3580" s="66">
        <v>0.03</v>
      </c>
      <c r="G3580" s="109">
        <v>12.36</v>
      </c>
      <c r="H3580" s="65">
        <v>475860</v>
      </c>
      <c r="I3580" s="63"/>
    </row>
    <row r="3581" spans="1:9" ht="36" customHeight="1">
      <c r="A3581" s="68">
        <v>6</v>
      </c>
      <c r="B3581" s="69" t="s">
        <v>1817</v>
      </c>
      <c r="C3581" s="68" t="s">
        <v>14</v>
      </c>
      <c r="D3581" s="110">
        <v>9</v>
      </c>
      <c r="E3581" s="71">
        <v>28500</v>
      </c>
      <c r="F3581" s="72">
        <v>0.03</v>
      </c>
      <c r="G3581" s="110">
        <v>9.27</v>
      </c>
      <c r="H3581" s="71">
        <v>264195</v>
      </c>
      <c r="I3581" s="69"/>
    </row>
    <row r="3582" spans="1:9" ht="36" customHeight="1">
      <c r="A3582" s="62">
        <v>7</v>
      </c>
      <c r="B3582" s="63" t="s">
        <v>1818</v>
      </c>
      <c r="C3582" s="62" t="s">
        <v>178</v>
      </c>
      <c r="D3582" s="109">
        <v>10</v>
      </c>
      <c r="E3582" s="65">
        <v>18500</v>
      </c>
      <c r="F3582" s="66">
        <v>0</v>
      </c>
      <c r="G3582" s="109">
        <v>10</v>
      </c>
      <c r="H3582" s="65">
        <v>185000</v>
      </c>
      <c r="I3582" s="63"/>
    </row>
    <row r="3583" spans="1:9" ht="36" customHeight="1">
      <c r="A3583" s="68">
        <v>8</v>
      </c>
      <c r="B3583" s="69" t="s">
        <v>1819</v>
      </c>
      <c r="C3583" s="68" t="s">
        <v>186</v>
      </c>
      <c r="D3583" s="110">
        <v>1</v>
      </c>
      <c r="E3583" s="71">
        <v>185000</v>
      </c>
      <c r="F3583" s="72">
        <v>0</v>
      </c>
      <c r="G3583" s="110">
        <v>1</v>
      </c>
      <c r="H3583" s="71">
        <v>185000</v>
      </c>
      <c r="I3583" s="69"/>
    </row>
    <row r="3584" spans="1:9">
      <c r="A3584" s="365" t="s">
        <v>181</v>
      </c>
      <c r="B3584" s="341"/>
      <c r="C3584" s="341"/>
      <c r="D3584" s="341"/>
      <c r="E3584" s="341"/>
      <c r="F3584" s="341"/>
      <c r="G3584" s="341"/>
      <c r="H3584" s="74">
        <v>14520555</v>
      </c>
      <c r="I3584" s="75"/>
    </row>
    <row r="3585" spans="1:9">
      <c r="A3585" s="376" t="s">
        <v>694</v>
      </c>
      <c r="B3585" s="341"/>
      <c r="C3585" s="341"/>
      <c r="D3585" s="341"/>
      <c r="E3585" s="341"/>
      <c r="F3585" s="341"/>
      <c r="G3585" s="341"/>
      <c r="H3585" s="341"/>
      <c r="I3585" s="341"/>
    </row>
    <row r="3586" spans="1:9">
      <c r="A3586" s="76" t="s">
        <v>681</v>
      </c>
      <c r="B3586" s="76" t="s">
        <v>695</v>
      </c>
      <c r="C3586" s="76" t="s">
        <v>696</v>
      </c>
      <c r="D3586" s="76" t="s">
        <v>826</v>
      </c>
      <c r="E3586" s="76" t="s">
        <v>827</v>
      </c>
      <c r="F3586" s="77" t="s">
        <v>828</v>
      </c>
      <c r="G3586" s="76" t="s">
        <v>700</v>
      </c>
      <c r="H3586" s="76" t="s">
        <v>686</v>
      </c>
      <c r="I3586" s="77" t="s">
        <v>829</v>
      </c>
    </row>
    <row r="3587" spans="1:9" ht="28.05" customHeight="1">
      <c r="A3587" s="78">
        <v>1</v>
      </c>
      <c r="B3587" s="79" t="s">
        <v>1820</v>
      </c>
      <c r="C3587" s="80"/>
      <c r="D3587" s="81" t="s">
        <v>1346</v>
      </c>
      <c r="E3587" s="82">
        <v>450000</v>
      </c>
      <c r="F3587" s="83">
        <v>56250</v>
      </c>
      <c r="G3587" s="116">
        <v>40</v>
      </c>
      <c r="H3587" s="82">
        <v>2250000</v>
      </c>
      <c r="I3587" s="85" t="s">
        <v>1661</v>
      </c>
    </row>
    <row r="3588" spans="1:9" ht="28.05" customHeight="1">
      <c r="A3588" s="68">
        <v>2</v>
      </c>
      <c r="B3588" s="69" t="s">
        <v>1821</v>
      </c>
      <c r="C3588" s="86"/>
      <c r="D3588" s="87" t="s">
        <v>1800</v>
      </c>
      <c r="E3588" s="71">
        <v>220000</v>
      </c>
      <c r="F3588" s="88">
        <v>27500</v>
      </c>
      <c r="G3588" s="110">
        <v>26.667000000000002</v>
      </c>
      <c r="H3588" s="71">
        <v>733342.5</v>
      </c>
      <c r="I3588" s="90" t="s">
        <v>1661</v>
      </c>
    </row>
    <row r="3589" spans="1:9" ht="28.05" customHeight="1">
      <c r="A3589" s="78">
        <v>3</v>
      </c>
      <c r="B3589" s="79" t="s">
        <v>1822</v>
      </c>
      <c r="C3589" s="80"/>
      <c r="D3589" s="81" t="s">
        <v>1066</v>
      </c>
      <c r="E3589" s="82">
        <v>160000</v>
      </c>
      <c r="F3589" s="83">
        <v>20000</v>
      </c>
      <c r="G3589" s="116">
        <v>16</v>
      </c>
      <c r="H3589" s="82">
        <v>320000</v>
      </c>
      <c r="I3589" s="85" t="s">
        <v>1661</v>
      </c>
    </row>
    <row r="3590" spans="1:9" ht="28.05" customHeight="1">
      <c r="A3590" s="68">
        <v>4</v>
      </c>
      <c r="B3590" s="69" t="s">
        <v>1823</v>
      </c>
      <c r="C3590" s="86"/>
      <c r="D3590" s="87" t="s">
        <v>1800</v>
      </c>
      <c r="E3590" s="71">
        <v>120000</v>
      </c>
      <c r="F3590" s="88">
        <v>15000</v>
      </c>
      <c r="G3590" s="110">
        <v>26.667000000000002</v>
      </c>
      <c r="H3590" s="71">
        <v>400005</v>
      </c>
      <c r="I3590" s="90" t="s">
        <v>1661</v>
      </c>
    </row>
    <row r="3591" spans="1:9" ht="28.05" customHeight="1">
      <c r="A3591" s="78">
        <v>5</v>
      </c>
      <c r="B3591" s="79" t="s">
        <v>1824</v>
      </c>
      <c r="C3591" s="80"/>
      <c r="D3591" s="81" t="s">
        <v>1037</v>
      </c>
      <c r="E3591" s="82">
        <v>130000</v>
      </c>
      <c r="F3591" s="83">
        <v>16250</v>
      </c>
      <c r="G3591" s="116">
        <v>8</v>
      </c>
      <c r="H3591" s="82">
        <v>130000</v>
      </c>
      <c r="I3591" s="85" t="s">
        <v>1661</v>
      </c>
    </row>
    <row r="3592" spans="1:9">
      <c r="A3592" s="365" t="s">
        <v>182</v>
      </c>
      <c r="B3592" s="341"/>
      <c r="C3592" s="341"/>
      <c r="D3592" s="341"/>
      <c r="E3592" s="341"/>
      <c r="F3592" s="341"/>
      <c r="G3592" s="341"/>
      <c r="H3592" s="74">
        <v>3833347.5</v>
      </c>
      <c r="I3592" s="75"/>
    </row>
    <row r="3593" spans="1:9">
      <c r="A3593" s="372" t="s">
        <v>707</v>
      </c>
      <c r="B3593" s="341"/>
      <c r="C3593" s="341"/>
      <c r="D3593" s="341"/>
      <c r="E3593" s="341"/>
      <c r="F3593" s="341"/>
      <c r="G3593" s="341"/>
      <c r="H3593" s="341"/>
      <c r="I3593" s="341"/>
    </row>
    <row r="3594" spans="1:9">
      <c r="A3594" s="91" t="s">
        <v>681</v>
      </c>
      <c r="B3594" s="91" t="s">
        <v>183</v>
      </c>
      <c r="C3594" s="91" t="s">
        <v>696</v>
      </c>
      <c r="D3594" s="91" t="s">
        <v>700</v>
      </c>
      <c r="E3594" s="91" t="s">
        <v>709</v>
      </c>
      <c r="F3594" s="92" t="s">
        <v>696</v>
      </c>
      <c r="G3594" s="91" t="s">
        <v>696</v>
      </c>
      <c r="H3594" s="91" t="s">
        <v>686</v>
      </c>
      <c r="I3594" s="92" t="s">
        <v>829</v>
      </c>
    </row>
    <row r="3595" spans="1:9" ht="24" customHeight="1">
      <c r="A3595" s="93">
        <v>1</v>
      </c>
      <c r="B3595" s="94" t="s">
        <v>1825</v>
      </c>
      <c r="C3595" s="95"/>
      <c r="D3595" s="113">
        <v>2</v>
      </c>
      <c r="E3595" s="97">
        <v>380000</v>
      </c>
      <c r="F3595" s="94"/>
      <c r="G3595" s="95"/>
      <c r="H3595" s="97">
        <v>760000</v>
      </c>
      <c r="I3595" s="98" t="s">
        <v>1663</v>
      </c>
    </row>
    <row r="3596" spans="1:9" ht="24" customHeight="1">
      <c r="A3596" s="68">
        <v>2</v>
      </c>
      <c r="B3596" s="69" t="s">
        <v>1826</v>
      </c>
      <c r="C3596" s="86"/>
      <c r="D3596" s="110">
        <v>8</v>
      </c>
      <c r="E3596" s="71">
        <v>185000</v>
      </c>
      <c r="F3596" s="69"/>
      <c r="G3596" s="86"/>
      <c r="H3596" s="71">
        <v>1480000</v>
      </c>
      <c r="I3596" s="90" t="s">
        <v>1663</v>
      </c>
    </row>
    <row r="3597" spans="1:9" ht="24" customHeight="1">
      <c r="A3597" s="93">
        <v>3</v>
      </c>
      <c r="B3597" s="94" t="s">
        <v>1827</v>
      </c>
      <c r="C3597" s="95"/>
      <c r="D3597" s="113">
        <v>2</v>
      </c>
      <c r="E3597" s="97">
        <v>25000</v>
      </c>
      <c r="F3597" s="94"/>
      <c r="G3597" s="95"/>
      <c r="H3597" s="97">
        <v>50000</v>
      </c>
      <c r="I3597" s="98" t="s">
        <v>1663</v>
      </c>
    </row>
    <row r="3598" spans="1:9" ht="24" customHeight="1">
      <c r="A3598" s="68">
        <v>4</v>
      </c>
      <c r="B3598" s="69" t="s">
        <v>1828</v>
      </c>
      <c r="C3598" s="86"/>
      <c r="D3598" s="110">
        <v>2</v>
      </c>
      <c r="E3598" s="71">
        <v>35000</v>
      </c>
      <c r="F3598" s="69"/>
      <c r="G3598" s="86"/>
      <c r="H3598" s="71">
        <v>70000</v>
      </c>
      <c r="I3598" s="90" t="s">
        <v>1663</v>
      </c>
    </row>
    <row r="3599" spans="1:9" ht="24" customHeight="1">
      <c r="A3599" s="93">
        <v>5</v>
      </c>
      <c r="B3599" s="94" t="s">
        <v>1829</v>
      </c>
      <c r="C3599" s="95"/>
      <c r="D3599" s="113">
        <v>8</v>
      </c>
      <c r="E3599" s="97">
        <v>12000</v>
      </c>
      <c r="F3599" s="94"/>
      <c r="G3599" s="95"/>
      <c r="H3599" s="97">
        <v>96000</v>
      </c>
      <c r="I3599" s="98" t="s">
        <v>1663</v>
      </c>
    </row>
    <row r="3600" spans="1:9">
      <c r="A3600" s="365" t="s">
        <v>714</v>
      </c>
      <c r="B3600" s="341"/>
      <c r="C3600" s="341"/>
      <c r="D3600" s="341"/>
      <c r="E3600" s="341"/>
      <c r="F3600" s="341"/>
      <c r="G3600" s="341"/>
      <c r="H3600" s="74">
        <v>2456000</v>
      </c>
      <c r="I3600" s="75"/>
    </row>
    <row r="3601" spans="1:9">
      <c r="A3601" s="373" t="s">
        <v>715</v>
      </c>
      <c r="B3601" s="341"/>
      <c r="C3601" s="341"/>
      <c r="D3601" s="341"/>
      <c r="E3601" s="341"/>
      <c r="F3601" s="341"/>
      <c r="G3601" s="341"/>
      <c r="H3601" s="341"/>
      <c r="I3601" s="341"/>
    </row>
    <row r="3602" spans="1:9" ht="22.05" customHeight="1">
      <c r="A3602" s="100"/>
      <c r="B3602" s="366" t="s">
        <v>1246</v>
      </c>
      <c r="C3602" s="341"/>
      <c r="D3602" s="341"/>
      <c r="E3602" s="367" t="s">
        <v>1830</v>
      </c>
      <c r="F3602" s="341"/>
      <c r="G3602" s="341"/>
      <c r="H3602" s="341"/>
      <c r="I3602" s="341"/>
    </row>
    <row r="3603" spans="1:9" ht="22.05" customHeight="1">
      <c r="A3603" s="100"/>
      <c r="B3603" s="366" t="s">
        <v>1248</v>
      </c>
      <c r="C3603" s="341"/>
      <c r="D3603" s="341"/>
      <c r="E3603" s="367" t="s">
        <v>719</v>
      </c>
      <c r="F3603" s="341"/>
      <c r="G3603" s="341"/>
      <c r="H3603" s="341"/>
      <c r="I3603" s="341"/>
    </row>
    <row r="3604" spans="1:9" ht="22.05" customHeight="1">
      <c r="A3604" s="100"/>
      <c r="B3604" s="366" t="s">
        <v>185</v>
      </c>
      <c r="C3604" s="341"/>
      <c r="D3604" s="341"/>
      <c r="E3604" s="367" t="s">
        <v>721</v>
      </c>
      <c r="F3604" s="341"/>
      <c r="G3604" s="341"/>
      <c r="H3604" s="341"/>
      <c r="I3604" s="341"/>
    </row>
    <row r="3605" spans="1:9" ht="22.05" customHeight="1">
      <c r="A3605" s="100"/>
      <c r="B3605" s="366" t="s">
        <v>1250</v>
      </c>
      <c r="C3605" s="341"/>
      <c r="D3605" s="341"/>
      <c r="E3605" s="367" t="s">
        <v>1831</v>
      </c>
      <c r="F3605" s="341"/>
      <c r="G3605" s="341"/>
      <c r="H3605" s="341"/>
      <c r="I3605" s="341"/>
    </row>
    <row r="3606" spans="1:9" ht="22.05" customHeight="1">
      <c r="A3606" s="100"/>
      <c r="B3606" s="366" t="s">
        <v>1665</v>
      </c>
      <c r="C3606" s="341"/>
      <c r="D3606" s="341"/>
      <c r="E3606" s="367" t="s">
        <v>1832</v>
      </c>
      <c r="F3606" s="341"/>
      <c r="G3606" s="341"/>
      <c r="H3606" s="341"/>
      <c r="I3606" s="341"/>
    </row>
    <row r="3607" spans="1:9" ht="22.05" customHeight="1">
      <c r="A3607" s="100"/>
      <c r="B3607" s="366" t="s">
        <v>935</v>
      </c>
      <c r="C3607" s="341"/>
      <c r="D3607" s="341"/>
      <c r="E3607" s="367" t="s">
        <v>1750</v>
      </c>
      <c r="F3607" s="341"/>
      <c r="G3607" s="341"/>
      <c r="H3607" s="341"/>
      <c r="I3607" s="341"/>
    </row>
    <row r="3608" spans="1:9">
      <c r="A3608" s="365" t="s">
        <v>728</v>
      </c>
      <c r="B3608" s="341"/>
      <c r="C3608" s="341"/>
      <c r="D3608" s="341"/>
      <c r="E3608" s="341"/>
      <c r="F3608" s="341"/>
      <c r="G3608" s="341"/>
      <c r="H3608" s="74">
        <v>480000</v>
      </c>
      <c r="I3608" s="75"/>
    </row>
    <row r="3609" spans="1:9">
      <c r="A3609" s="368" t="s">
        <v>729</v>
      </c>
      <c r="B3609" s="341"/>
      <c r="C3609" s="341"/>
      <c r="D3609" s="341"/>
      <c r="E3609" s="341"/>
      <c r="F3609" s="341"/>
      <c r="G3609" s="341"/>
      <c r="H3609" s="341"/>
      <c r="I3609" s="341"/>
    </row>
    <row r="3610" spans="1:9" ht="19.95" customHeight="1">
      <c r="A3610" s="364" t="s">
        <v>730</v>
      </c>
      <c r="B3610" s="341"/>
      <c r="C3610" s="341"/>
      <c r="D3610" s="341"/>
      <c r="E3610" s="341"/>
      <c r="F3610" s="341"/>
      <c r="G3610" s="117" t="s">
        <v>731</v>
      </c>
      <c r="H3610" s="102">
        <v>638697.07499999995</v>
      </c>
      <c r="I3610" s="103"/>
    </row>
    <row r="3611" spans="1:9" ht="19.95" customHeight="1">
      <c r="A3611" s="364" t="s">
        <v>1751</v>
      </c>
      <c r="B3611" s="341"/>
      <c r="C3611" s="341"/>
      <c r="D3611" s="341"/>
      <c r="E3611" s="341"/>
      <c r="F3611" s="341"/>
      <c r="G3611" s="117" t="s">
        <v>733</v>
      </c>
      <c r="H3611" s="102">
        <v>425798.05</v>
      </c>
      <c r="I3611" s="103"/>
    </row>
    <row r="3612" spans="1:9">
      <c r="A3612" s="365" t="s">
        <v>734</v>
      </c>
      <c r="B3612" s="341"/>
      <c r="C3612" s="341"/>
      <c r="D3612" s="341"/>
      <c r="E3612" s="341"/>
      <c r="F3612" s="341"/>
      <c r="G3612" s="341"/>
      <c r="H3612" s="74">
        <v>1064495.125</v>
      </c>
      <c r="I3612" s="75"/>
    </row>
    <row r="3613" spans="1:9">
      <c r="A3613" s="15"/>
      <c r="B3613" s="15"/>
      <c r="C3613" s="15"/>
      <c r="D3613" s="15"/>
      <c r="E3613" s="15"/>
      <c r="F3613" s="59"/>
      <c r="G3613" s="15"/>
      <c r="H3613" s="15"/>
      <c r="I3613" s="59"/>
    </row>
    <row r="3614" spans="1:9">
      <c r="A3614" s="359" t="s">
        <v>181</v>
      </c>
      <c r="B3614" s="341"/>
      <c r="C3614" s="341"/>
      <c r="D3614" s="341"/>
      <c r="E3614" s="341"/>
      <c r="F3614" s="341"/>
      <c r="G3614" s="341"/>
      <c r="H3614" s="104">
        <v>14520555</v>
      </c>
      <c r="I3614" s="105"/>
    </row>
    <row r="3615" spans="1:9">
      <c r="A3615" s="359" t="s">
        <v>182</v>
      </c>
      <c r="B3615" s="341"/>
      <c r="C3615" s="341"/>
      <c r="D3615" s="341"/>
      <c r="E3615" s="341"/>
      <c r="F3615" s="341"/>
      <c r="G3615" s="341"/>
      <c r="H3615" s="104">
        <v>3833347.5</v>
      </c>
      <c r="I3615" s="105"/>
    </row>
    <row r="3616" spans="1:9">
      <c r="A3616" s="359" t="s">
        <v>714</v>
      </c>
      <c r="B3616" s="341"/>
      <c r="C3616" s="341"/>
      <c r="D3616" s="341"/>
      <c r="E3616" s="341"/>
      <c r="F3616" s="341"/>
      <c r="G3616" s="341"/>
      <c r="H3616" s="104">
        <v>2456000</v>
      </c>
      <c r="I3616" s="105"/>
    </row>
    <row r="3617" spans="1:9">
      <c r="A3617" s="359" t="s">
        <v>728</v>
      </c>
      <c r="B3617" s="341"/>
      <c r="C3617" s="341"/>
      <c r="D3617" s="341"/>
      <c r="E3617" s="341"/>
      <c r="F3617" s="341"/>
      <c r="G3617" s="341"/>
      <c r="H3617" s="104">
        <v>480000</v>
      </c>
      <c r="I3617" s="105"/>
    </row>
    <row r="3618" spans="1:9">
      <c r="A3618" s="359" t="s">
        <v>734</v>
      </c>
      <c r="B3618" s="341"/>
      <c r="C3618" s="341"/>
      <c r="D3618" s="341"/>
      <c r="E3618" s="341"/>
      <c r="F3618" s="341"/>
      <c r="G3618" s="341"/>
      <c r="H3618" s="104">
        <v>1064495.125</v>
      </c>
      <c r="I3618" s="105"/>
    </row>
    <row r="3619" spans="1:9" ht="19.2">
      <c r="A3619" s="360" t="s">
        <v>1669</v>
      </c>
      <c r="B3619" s="341"/>
      <c r="C3619" s="341"/>
      <c r="D3619" s="341"/>
      <c r="E3619" s="341"/>
      <c r="F3619" s="341"/>
      <c r="G3619" s="341"/>
      <c r="H3619" s="106">
        <v>-5906523.625</v>
      </c>
      <c r="I3619" s="98" t="s">
        <v>1670</v>
      </c>
    </row>
    <row r="3620" spans="1:9" ht="22.05" customHeight="1">
      <c r="A3620" s="361" t="s">
        <v>737</v>
      </c>
      <c r="B3620" s="341"/>
      <c r="C3620" s="341"/>
      <c r="D3620" s="341"/>
      <c r="E3620" s="341"/>
      <c r="F3620" s="341"/>
      <c r="G3620" s="341"/>
      <c r="H3620" s="107">
        <v>16447874</v>
      </c>
      <c r="I3620" s="108" t="s">
        <v>56</v>
      </c>
    </row>
    <row r="3621" spans="1:9" ht="21.75" customHeight="1">
      <c r="A3621" s="369" t="s">
        <v>2171</v>
      </c>
      <c r="B3621" s="370"/>
      <c r="C3621" s="370"/>
      <c r="D3621" s="370"/>
      <c r="E3621" s="370"/>
      <c r="F3621" s="370"/>
      <c r="G3621" s="371"/>
      <c r="H3621" s="107">
        <v>22451348</v>
      </c>
      <c r="I3621" s="108"/>
    </row>
    <row r="3622" spans="1:9">
      <c r="A3622" s="15"/>
      <c r="B3622" s="15"/>
      <c r="C3622" s="15"/>
      <c r="D3622" s="15"/>
      <c r="E3622" s="15"/>
      <c r="F3622" s="59"/>
      <c r="G3622" s="15"/>
      <c r="H3622" s="15"/>
      <c r="I3622" s="59"/>
    </row>
    <row r="3623" spans="1:9">
      <c r="A3623" s="362" t="s">
        <v>738</v>
      </c>
      <c r="B3623" s="341"/>
      <c r="C3623" s="341"/>
      <c r="D3623" s="341"/>
      <c r="E3623" s="341"/>
      <c r="F3623" s="341"/>
      <c r="G3623" s="341"/>
      <c r="H3623" s="341"/>
      <c r="I3623" s="341"/>
    </row>
    <row r="3624" spans="1:9" ht="130.05000000000001" customHeight="1">
      <c r="A3624" s="363" t="s">
        <v>1833</v>
      </c>
      <c r="B3624" s="341"/>
      <c r="C3624" s="341"/>
      <c r="D3624" s="341"/>
      <c r="E3624" s="341"/>
      <c r="F3624" s="341"/>
      <c r="G3624" s="341"/>
      <c r="H3624" s="341"/>
      <c r="I3624" s="341"/>
    </row>
    <row r="3625" spans="1:9">
      <c r="A3625" s="341"/>
      <c r="B3625" s="341"/>
      <c r="C3625" s="341"/>
      <c r="D3625" s="341"/>
      <c r="E3625" s="341"/>
      <c r="F3625" s="341"/>
      <c r="G3625" s="341"/>
      <c r="H3625" s="341"/>
      <c r="I3625" s="341"/>
    </row>
    <row r="3626" spans="1:9">
      <c r="A3626" s="341"/>
      <c r="B3626" s="341"/>
      <c r="C3626" s="341"/>
      <c r="D3626" s="341"/>
      <c r="E3626" s="341"/>
      <c r="F3626" s="341"/>
      <c r="G3626" s="341"/>
      <c r="H3626" s="341"/>
      <c r="I3626" s="341"/>
    </row>
    <row r="3627" spans="1:9">
      <c r="A3627" s="341"/>
      <c r="B3627" s="341"/>
      <c r="C3627" s="341"/>
      <c r="D3627" s="341"/>
      <c r="E3627" s="341"/>
      <c r="F3627" s="341"/>
      <c r="G3627" s="341"/>
      <c r="H3627" s="341"/>
      <c r="I3627" s="341"/>
    </row>
    <row r="3628" spans="1:9">
      <c r="A3628" s="341"/>
      <c r="B3628" s="341"/>
      <c r="C3628" s="341"/>
      <c r="D3628" s="341"/>
      <c r="E3628" s="341"/>
      <c r="F3628" s="341"/>
      <c r="G3628" s="341"/>
      <c r="H3628" s="341"/>
      <c r="I3628" s="341"/>
    </row>
    <row r="3629" spans="1:9">
      <c r="A3629" s="341"/>
      <c r="B3629" s="341"/>
      <c r="C3629" s="341"/>
      <c r="D3629" s="341"/>
      <c r="E3629" s="341"/>
      <c r="F3629" s="341"/>
      <c r="G3629" s="341"/>
      <c r="H3629" s="341"/>
      <c r="I3629" s="341"/>
    </row>
    <row r="3630" spans="1:9">
      <c r="A3630" s="15"/>
      <c r="B3630" s="15"/>
      <c r="C3630" s="15"/>
      <c r="D3630" s="15"/>
      <c r="E3630" s="15"/>
      <c r="F3630" s="59"/>
      <c r="G3630" s="15"/>
      <c r="H3630" s="15"/>
      <c r="I3630" s="59"/>
    </row>
    <row r="3631" spans="1:9" ht="28.05" customHeight="1">
      <c r="A3631" s="357" t="s">
        <v>1753</v>
      </c>
      <c r="B3631" s="341"/>
      <c r="C3631" s="341"/>
      <c r="D3631" s="341"/>
      <c r="E3631" s="341"/>
      <c r="F3631" s="341"/>
      <c r="G3631" s="341"/>
      <c r="H3631" s="341"/>
      <c r="I3631" s="341"/>
    </row>
    <row r="3634" spans="1:9" ht="22.05" customHeight="1">
      <c r="A3634" s="379" t="s">
        <v>667</v>
      </c>
      <c r="B3634" s="341"/>
      <c r="C3634" s="341"/>
      <c r="D3634" s="341"/>
      <c r="E3634" s="341"/>
      <c r="F3634" s="341"/>
      <c r="G3634" s="341"/>
      <c r="H3634" s="341"/>
      <c r="I3634" s="341"/>
    </row>
    <row r="3635" spans="1:9">
      <c r="A3635" s="377" t="s">
        <v>668</v>
      </c>
      <c r="B3635" s="341"/>
      <c r="C3635" s="378" t="s">
        <v>1649</v>
      </c>
      <c r="D3635" s="341"/>
      <c r="E3635" s="341"/>
      <c r="F3635" s="341"/>
      <c r="G3635" s="341"/>
      <c r="H3635" s="341"/>
      <c r="I3635" s="341"/>
    </row>
    <row r="3636" spans="1:9">
      <c r="A3636" s="58" t="s">
        <v>670</v>
      </c>
      <c r="B3636" s="374" t="s">
        <v>1834</v>
      </c>
      <c r="C3636" s="341"/>
      <c r="D3636" s="58" t="s">
        <v>672</v>
      </c>
      <c r="E3636" s="374" t="s">
        <v>1835</v>
      </c>
      <c r="F3636" s="341"/>
      <c r="G3636" s="341"/>
      <c r="H3636" s="341"/>
      <c r="I3636" s="341"/>
    </row>
    <row r="3637" spans="1:9">
      <c r="A3637" s="58" t="s">
        <v>674</v>
      </c>
      <c r="B3637" s="374" t="s">
        <v>56</v>
      </c>
      <c r="C3637" s="341"/>
      <c r="D3637" s="58" t="s">
        <v>675</v>
      </c>
      <c r="E3637" s="374" t="s">
        <v>676</v>
      </c>
      <c r="F3637" s="341"/>
      <c r="G3637" s="341"/>
      <c r="H3637" s="341"/>
      <c r="I3637" s="341"/>
    </row>
    <row r="3638" spans="1:9">
      <c r="A3638" s="58" t="s">
        <v>677</v>
      </c>
      <c r="B3638" s="374" t="s">
        <v>678</v>
      </c>
      <c r="C3638" s="341"/>
      <c r="D3638" s="58" t="s">
        <v>679</v>
      </c>
      <c r="E3638" s="374" t="s">
        <v>1736</v>
      </c>
      <c r="F3638" s="341"/>
      <c r="G3638" s="341"/>
      <c r="H3638" s="341"/>
      <c r="I3638" s="341"/>
    </row>
    <row r="3639" spans="1:9">
      <c r="A3639" s="15"/>
      <c r="B3639" s="15"/>
      <c r="C3639" s="15"/>
      <c r="D3639" s="15"/>
      <c r="E3639" s="15"/>
      <c r="F3639" s="59"/>
      <c r="G3639" s="15"/>
      <c r="H3639" s="15"/>
      <c r="I3639" s="59"/>
    </row>
    <row r="3640" spans="1:9" ht="13.95" customHeight="1">
      <c r="A3640" s="60" t="s">
        <v>681</v>
      </c>
      <c r="B3640" s="60" t="s">
        <v>114</v>
      </c>
      <c r="C3640" s="60" t="s">
        <v>56</v>
      </c>
      <c r="D3640" s="60" t="s">
        <v>682</v>
      </c>
      <c r="E3640" s="60" t="s">
        <v>683</v>
      </c>
      <c r="F3640" s="61" t="s">
        <v>817</v>
      </c>
      <c r="G3640" s="60" t="s">
        <v>818</v>
      </c>
      <c r="H3640" s="60" t="s">
        <v>686</v>
      </c>
      <c r="I3640" s="61" t="s">
        <v>829</v>
      </c>
    </row>
    <row r="3641" spans="1:9">
      <c r="A3641" s="358" t="s">
        <v>688</v>
      </c>
      <c r="B3641" s="341"/>
      <c r="C3641" s="341"/>
      <c r="D3641" s="341"/>
      <c r="E3641" s="341"/>
      <c r="F3641" s="341"/>
      <c r="G3641" s="341"/>
      <c r="H3641" s="341"/>
      <c r="I3641" s="341"/>
    </row>
    <row r="3642" spans="1:9" ht="36" customHeight="1">
      <c r="A3642" s="62">
        <v>1</v>
      </c>
      <c r="B3642" s="63" t="s">
        <v>1836</v>
      </c>
      <c r="C3642" s="62" t="s">
        <v>56</v>
      </c>
      <c r="D3642" s="109">
        <v>1</v>
      </c>
      <c r="E3642" s="65">
        <v>52000000</v>
      </c>
      <c r="F3642" s="66">
        <v>0</v>
      </c>
      <c r="G3642" s="109">
        <v>1</v>
      </c>
      <c r="H3642" s="65">
        <v>52000000</v>
      </c>
      <c r="I3642" s="63"/>
    </row>
    <row r="3643" spans="1:9" ht="36" customHeight="1">
      <c r="A3643" s="68">
        <v>2</v>
      </c>
      <c r="B3643" s="69" t="s">
        <v>1837</v>
      </c>
      <c r="C3643" s="68" t="s">
        <v>56</v>
      </c>
      <c r="D3643" s="110">
        <v>1</v>
      </c>
      <c r="E3643" s="71">
        <v>3200000</v>
      </c>
      <c r="F3643" s="72">
        <v>0</v>
      </c>
      <c r="G3643" s="110">
        <v>1</v>
      </c>
      <c r="H3643" s="71">
        <v>3200000</v>
      </c>
      <c r="I3643" s="69"/>
    </row>
    <row r="3644" spans="1:9" ht="36" customHeight="1">
      <c r="A3644" s="62">
        <v>3</v>
      </c>
      <c r="B3644" s="63" t="s">
        <v>1838</v>
      </c>
      <c r="C3644" s="62" t="s">
        <v>56</v>
      </c>
      <c r="D3644" s="109">
        <v>1</v>
      </c>
      <c r="E3644" s="65">
        <v>950000</v>
      </c>
      <c r="F3644" s="66">
        <v>0</v>
      </c>
      <c r="G3644" s="109">
        <v>1</v>
      </c>
      <c r="H3644" s="65">
        <v>950000</v>
      </c>
      <c r="I3644" s="63"/>
    </row>
    <row r="3645" spans="1:9" ht="36" customHeight="1">
      <c r="A3645" s="68">
        <v>4</v>
      </c>
      <c r="B3645" s="69" t="s">
        <v>1839</v>
      </c>
      <c r="C3645" s="68" t="s">
        <v>14</v>
      </c>
      <c r="D3645" s="110">
        <v>8</v>
      </c>
      <c r="E3645" s="71">
        <v>85000</v>
      </c>
      <c r="F3645" s="72">
        <v>0.03</v>
      </c>
      <c r="G3645" s="110">
        <v>8.24</v>
      </c>
      <c r="H3645" s="71">
        <v>700400</v>
      </c>
      <c r="I3645" s="69"/>
    </row>
    <row r="3646" spans="1:9" ht="36" customHeight="1">
      <c r="A3646" s="62">
        <v>5</v>
      </c>
      <c r="B3646" s="63" t="s">
        <v>1840</v>
      </c>
      <c r="C3646" s="62" t="s">
        <v>14</v>
      </c>
      <c r="D3646" s="109">
        <v>5</v>
      </c>
      <c r="E3646" s="65">
        <v>32000</v>
      </c>
      <c r="F3646" s="66">
        <v>0.03</v>
      </c>
      <c r="G3646" s="109">
        <v>5.15</v>
      </c>
      <c r="H3646" s="65">
        <v>164800</v>
      </c>
      <c r="I3646" s="63"/>
    </row>
    <row r="3647" spans="1:9" ht="36" customHeight="1">
      <c r="A3647" s="68">
        <v>6</v>
      </c>
      <c r="B3647" s="69" t="s">
        <v>1841</v>
      </c>
      <c r="C3647" s="68" t="s">
        <v>14</v>
      </c>
      <c r="D3647" s="110">
        <v>2</v>
      </c>
      <c r="E3647" s="71">
        <v>85000</v>
      </c>
      <c r="F3647" s="72">
        <v>0</v>
      </c>
      <c r="G3647" s="110">
        <v>2</v>
      </c>
      <c r="H3647" s="71">
        <v>170000</v>
      </c>
      <c r="I3647" s="69"/>
    </row>
    <row r="3648" spans="1:9" ht="36" customHeight="1">
      <c r="A3648" s="62">
        <v>7</v>
      </c>
      <c r="B3648" s="63" t="s">
        <v>1842</v>
      </c>
      <c r="C3648" s="62" t="s">
        <v>186</v>
      </c>
      <c r="D3648" s="109">
        <v>1</v>
      </c>
      <c r="E3648" s="65">
        <v>185000</v>
      </c>
      <c r="F3648" s="66">
        <v>0</v>
      </c>
      <c r="G3648" s="109">
        <v>1</v>
      </c>
      <c r="H3648" s="65">
        <v>185000</v>
      </c>
      <c r="I3648" s="63"/>
    </row>
    <row r="3649" spans="1:9" ht="36" customHeight="1">
      <c r="A3649" s="68">
        <v>8</v>
      </c>
      <c r="B3649" s="69" t="s">
        <v>1843</v>
      </c>
      <c r="C3649" s="68" t="s">
        <v>186</v>
      </c>
      <c r="D3649" s="110">
        <v>1</v>
      </c>
      <c r="E3649" s="71">
        <v>650000</v>
      </c>
      <c r="F3649" s="72">
        <v>0</v>
      </c>
      <c r="G3649" s="110">
        <v>1</v>
      </c>
      <c r="H3649" s="71">
        <v>650000</v>
      </c>
      <c r="I3649" s="69"/>
    </row>
    <row r="3650" spans="1:9" ht="36" customHeight="1">
      <c r="A3650" s="62">
        <v>9</v>
      </c>
      <c r="B3650" s="63" t="s">
        <v>1844</v>
      </c>
      <c r="C3650" s="62" t="s">
        <v>186</v>
      </c>
      <c r="D3650" s="109">
        <v>1</v>
      </c>
      <c r="E3650" s="65">
        <v>380000</v>
      </c>
      <c r="F3650" s="66">
        <v>0</v>
      </c>
      <c r="G3650" s="109">
        <v>1</v>
      </c>
      <c r="H3650" s="65">
        <v>380000</v>
      </c>
      <c r="I3650" s="63"/>
    </row>
    <row r="3651" spans="1:9" ht="36" customHeight="1">
      <c r="A3651" s="68">
        <v>10</v>
      </c>
      <c r="B3651" s="69" t="s">
        <v>1845</v>
      </c>
      <c r="C3651" s="68" t="s">
        <v>186</v>
      </c>
      <c r="D3651" s="110">
        <v>1</v>
      </c>
      <c r="E3651" s="71">
        <v>185000</v>
      </c>
      <c r="F3651" s="72">
        <v>0</v>
      </c>
      <c r="G3651" s="110">
        <v>1</v>
      </c>
      <c r="H3651" s="71">
        <v>185000</v>
      </c>
      <c r="I3651" s="69"/>
    </row>
    <row r="3652" spans="1:9">
      <c r="A3652" s="365" t="s">
        <v>181</v>
      </c>
      <c r="B3652" s="341"/>
      <c r="C3652" s="341"/>
      <c r="D3652" s="341"/>
      <c r="E3652" s="341"/>
      <c r="F3652" s="341"/>
      <c r="G3652" s="341"/>
      <c r="H3652" s="74">
        <v>58585200</v>
      </c>
      <c r="I3652" s="75"/>
    </row>
    <row r="3653" spans="1:9">
      <c r="A3653" s="376" t="s">
        <v>694</v>
      </c>
      <c r="B3653" s="341"/>
      <c r="C3653" s="341"/>
      <c r="D3653" s="341"/>
      <c r="E3653" s="341"/>
      <c r="F3653" s="341"/>
      <c r="G3653" s="341"/>
      <c r="H3653" s="341"/>
      <c r="I3653" s="341"/>
    </row>
    <row r="3654" spans="1:9">
      <c r="A3654" s="76" t="s">
        <v>681</v>
      </c>
      <c r="B3654" s="76" t="s">
        <v>695</v>
      </c>
      <c r="C3654" s="76" t="s">
        <v>696</v>
      </c>
      <c r="D3654" s="76" t="s">
        <v>826</v>
      </c>
      <c r="E3654" s="76" t="s">
        <v>827</v>
      </c>
      <c r="F3654" s="77" t="s">
        <v>828</v>
      </c>
      <c r="G3654" s="76" t="s">
        <v>700</v>
      </c>
      <c r="H3654" s="76" t="s">
        <v>686</v>
      </c>
      <c r="I3654" s="77" t="s">
        <v>829</v>
      </c>
    </row>
    <row r="3655" spans="1:9" ht="28.05" customHeight="1">
      <c r="A3655" s="78">
        <v>1</v>
      </c>
      <c r="B3655" s="79" t="s">
        <v>1846</v>
      </c>
      <c r="C3655" s="80"/>
      <c r="D3655" s="81" t="s">
        <v>1128</v>
      </c>
      <c r="E3655" s="82">
        <v>450000</v>
      </c>
      <c r="F3655" s="83">
        <v>56250</v>
      </c>
      <c r="G3655" s="116">
        <v>80</v>
      </c>
      <c r="H3655" s="82">
        <v>4500000</v>
      </c>
      <c r="I3655" s="85" t="s">
        <v>1661</v>
      </c>
    </row>
    <row r="3656" spans="1:9" ht="28.05" customHeight="1">
      <c r="A3656" s="68">
        <v>2</v>
      </c>
      <c r="B3656" s="69" t="s">
        <v>1847</v>
      </c>
      <c r="C3656" s="86"/>
      <c r="D3656" s="87" t="s">
        <v>1346</v>
      </c>
      <c r="E3656" s="71">
        <v>200000</v>
      </c>
      <c r="F3656" s="88">
        <v>25000</v>
      </c>
      <c r="G3656" s="110">
        <v>40</v>
      </c>
      <c r="H3656" s="71">
        <v>1000000</v>
      </c>
      <c r="I3656" s="90" t="s">
        <v>1661</v>
      </c>
    </row>
    <row r="3657" spans="1:9" ht="28.05" customHeight="1">
      <c r="A3657" s="78">
        <v>3</v>
      </c>
      <c r="B3657" s="79" t="s">
        <v>1848</v>
      </c>
      <c r="C3657" s="80"/>
      <c r="D3657" s="81" t="s">
        <v>1800</v>
      </c>
      <c r="E3657" s="82">
        <v>160000</v>
      </c>
      <c r="F3657" s="83">
        <v>20000</v>
      </c>
      <c r="G3657" s="116">
        <v>26.667000000000002</v>
      </c>
      <c r="H3657" s="82">
        <v>533340</v>
      </c>
      <c r="I3657" s="85" t="s">
        <v>1661</v>
      </c>
    </row>
    <row r="3658" spans="1:9" ht="28.05" customHeight="1">
      <c r="A3658" s="68">
        <v>4</v>
      </c>
      <c r="B3658" s="69" t="s">
        <v>1849</v>
      </c>
      <c r="C3658" s="86"/>
      <c r="D3658" s="87" t="s">
        <v>1066</v>
      </c>
      <c r="E3658" s="71">
        <v>120000</v>
      </c>
      <c r="F3658" s="88">
        <v>15000</v>
      </c>
      <c r="G3658" s="110">
        <v>16</v>
      </c>
      <c r="H3658" s="71">
        <v>240000</v>
      </c>
      <c r="I3658" s="90" t="s">
        <v>1661</v>
      </c>
    </row>
    <row r="3659" spans="1:9" ht="28.05" customHeight="1">
      <c r="A3659" s="78">
        <v>5</v>
      </c>
      <c r="B3659" s="79" t="s">
        <v>881</v>
      </c>
      <c r="C3659" s="80"/>
      <c r="D3659" s="81" t="s">
        <v>1066</v>
      </c>
      <c r="E3659" s="82">
        <v>68000</v>
      </c>
      <c r="F3659" s="83">
        <v>8500</v>
      </c>
      <c r="G3659" s="116">
        <v>16</v>
      </c>
      <c r="H3659" s="82">
        <v>136000</v>
      </c>
      <c r="I3659" s="85" t="s">
        <v>1661</v>
      </c>
    </row>
    <row r="3660" spans="1:9">
      <c r="A3660" s="365" t="s">
        <v>182</v>
      </c>
      <c r="B3660" s="341"/>
      <c r="C3660" s="341"/>
      <c r="D3660" s="341"/>
      <c r="E3660" s="341"/>
      <c r="F3660" s="341"/>
      <c r="G3660" s="341"/>
      <c r="H3660" s="74">
        <v>6409340</v>
      </c>
      <c r="I3660" s="75"/>
    </row>
    <row r="3661" spans="1:9">
      <c r="A3661" s="372" t="s">
        <v>707</v>
      </c>
      <c r="B3661" s="341"/>
      <c r="C3661" s="341"/>
      <c r="D3661" s="341"/>
      <c r="E3661" s="341"/>
      <c r="F3661" s="341"/>
      <c r="G3661" s="341"/>
      <c r="H3661" s="341"/>
      <c r="I3661" s="341"/>
    </row>
    <row r="3662" spans="1:9">
      <c r="A3662" s="91" t="s">
        <v>681</v>
      </c>
      <c r="B3662" s="91" t="s">
        <v>183</v>
      </c>
      <c r="C3662" s="91" t="s">
        <v>696</v>
      </c>
      <c r="D3662" s="91" t="s">
        <v>700</v>
      </c>
      <c r="E3662" s="91" t="s">
        <v>709</v>
      </c>
      <c r="F3662" s="92" t="s">
        <v>696</v>
      </c>
      <c r="G3662" s="91" t="s">
        <v>696</v>
      </c>
      <c r="H3662" s="91" t="s">
        <v>686</v>
      </c>
      <c r="I3662" s="92" t="s">
        <v>829</v>
      </c>
    </row>
    <row r="3663" spans="1:9" ht="24" customHeight="1">
      <c r="A3663" s="93">
        <v>1</v>
      </c>
      <c r="B3663" s="94" t="s">
        <v>1850</v>
      </c>
      <c r="C3663" s="95"/>
      <c r="D3663" s="113">
        <v>4</v>
      </c>
      <c r="E3663" s="97">
        <v>380000</v>
      </c>
      <c r="F3663" s="94"/>
      <c r="G3663" s="95"/>
      <c r="H3663" s="97">
        <v>1520000</v>
      </c>
      <c r="I3663" s="98" t="s">
        <v>1663</v>
      </c>
    </row>
    <row r="3664" spans="1:9" ht="24" customHeight="1">
      <c r="A3664" s="68">
        <v>2</v>
      </c>
      <c r="B3664" s="69" t="s">
        <v>1851</v>
      </c>
      <c r="C3664" s="86"/>
      <c r="D3664" s="110">
        <v>4</v>
      </c>
      <c r="E3664" s="71">
        <v>85000</v>
      </c>
      <c r="F3664" s="69"/>
      <c r="G3664" s="86"/>
      <c r="H3664" s="71">
        <v>340000</v>
      </c>
      <c r="I3664" s="90" t="s">
        <v>1663</v>
      </c>
    </row>
    <row r="3665" spans="1:9" ht="24" customHeight="1">
      <c r="A3665" s="93">
        <v>3</v>
      </c>
      <c r="B3665" s="94" t="s">
        <v>1852</v>
      </c>
      <c r="C3665" s="95"/>
      <c r="D3665" s="113">
        <v>4</v>
      </c>
      <c r="E3665" s="97">
        <v>35000</v>
      </c>
      <c r="F3665" s="94"/>
      <c r="G3665" s="95"/>
      <c r="H3665" s="97">
        <v>140000</v>
      </c>
      <c r="I3665" s="98" t="s">
        <v>1663</v>
      </c>
    </row>
    <row r="3666" spans="1:9" ht="24" customHeight="1">
      <c r="A3666" s="68">
        <v>4</v>
      </c>
      <c r="B3666" s="69" t="s">
        <v>1853</v>
      </c>
      <c r="C3666" s="86"/>
      <c r="D3666" s="110">
        <v>4</v>
      </c>
      <c r="E3666" s="71">
        <v>15000</v>
      </c>
      <c r="F3666" s="69"/>
      <c r="G3666" s="86"/>
      <c r="H3666" s="71">
        <v>60000</v>
      </c>
      <c r="I3666" s="90" t="s">
        <v>1663</v>
      </c>
    </row>
    <row r="3667" spans="1:9" ht="24" customHeight="1">
      <c r="A3667" s="93">
        <v>5</v>
      </c>
      <c r="B3667" s="94" t="s">
        <v>1854</v>
      </c>
      <c r="C3667" s="95"/>
      <c r="D3667" s="113">
        <v>8</v>
      </c>
      <c r="E3667" s="97">
        <v>8000</v>
      </c>
      <c r="F3667" s="94"/>
      <c r="G3667" s="95"/>
      <c r="H3667" s="97">
        <v>64000</v>
      </c>
      <c r="I3667" s="98" t="s">
        <v>1663</v>
      </c>
    </row>
    <row r="3668" spans="1:9">
      <c r="A3668" s="365" t="s">
        <v>714</v>
      </c>
      <c r="B3668" s="341"/>
      <c r="C3668" s="341"/>
      <c r="D3668" s="341"/>
      <c r="E3668" s="341"/>
      <c r="F3668" s="341"/>
      <c r="G3668" s="341"/>
      <c r="H3668" s="74">
        <v>2124000</v>
      </c>
      <c r="I3668" s="75"/>
    </row>
    <row r="3669" spans="1:9">
      <c r="A3669" s="373" t="s">
        <v>715</v>
      </c>
      <c r="B3669" s="341"/>
      <c r="C3669" s="341"/>
      <c r="D3669" s="341"/>
      <c r="E3669" s="341"/>
      <c r="F3669" s="341"/>
      <c r="G3669" s="341"/>
      <c r="H3669" s="341"/>
      <c r="I3669" s="341"/>
    </row>
    <row r="3670" spans="1:9" ht="22.05" customHeight="1">
      <c r="A3670" s="100"/>
      <c r="B3670" s="366" t="s">
        <v>1246</v>
      </c>
      <c r="C3670" s="341"/>
      <c r="D3670" s="341"/>
      <c r="E3670" s="367" t="s">
        <v>1855</v>
      </c>
      <c r="F3670" s="341"/>
      <c r="G3670" s="341"/>
      <c r="H3670" s="341"/>
      <c r="I3670" s="341"/>
    </row>
    <row r="3671" spans="1:9" ht="22.05" customHeight="1">
      <c r="A3671" s="100"/>
      <c r="B3671" s="366" t="s">
        <v>1248</v>
      </c>
      <c r="C3671" s="341"/>
      <c r="D3671" s="341"/>
      <c r="E3671" s="367" t="s">
        <v>719</v>
      </c>
      <c r="F3671" s="341"/>
      <c r="G3671" s="341"/>
      <c r="H3671" s="341"/>
      <c r="I3671" s="341"/>
    </row>
    <row r="3672" spans="1:9" ht="22.05" customHeight="1">
      <c r="A3672" s="100"/>
      <c r="B3672" s="366" t="s">
        <v>185</v>
      </c>
      <c r="C3672" s="341"/>
      <c r="D3672" s="341"/>
      <c r="E3672" s="367" t="s">
        <v>1232</v>
      </c>
      <c r="F3672" s="341"/>
      <c r="G3672" s="341"/>
      <c r="H3672" s="341"/>
      <c r="I3672" s="341"/>
    </row>
    <row r="3673" spans="1:9" ht="22.05" customHeight="1">
      <c r="A3673" s="100"/>
      <c r="B3673" s="366" t="s">
        <v>1250</v>
      </c>
      <c r="C3673" s="341"/>
      <c r="D3673" s="341"/>
      <c r="E3673" s="367" t="s">
        <v>1856</v>
      </c>
      <c r="F3673" s="341"/>
      <c r="G3673" s="341"/>
      <c r="H3673" s="341"/>
      <c r="I3673" s="341"/>
    </row>
    <row r="3674" spans="1:9" ht="22.05" customHeight="1">
      <c r="A3674" s="100"/>
      <c r="B3674" s="366" t="s">
        <v>1665</v>
      </c>
      <c r="C3674" s="341"/>
      <c r="D3674" s="341"/>
      <c r="E3674" s="367" t="s">
        <v>1857</v>
      </c>
      <c r="F3674" s="341"/>
      <c r="G3674" s="341"/>
      <c r="H3674" s="341"/>
      <c r="I3674" s="341"/>
    </row>
    <row r="3675" spans="1:9" ht="22.05" customHeight="1">
      <c r="A3675" s="100"/>
      <c r="B3675" s="366" t="s">
        <v>935</v>
      </c>
      <c r="C3675" s="341"/>
      <c r="D3675" s="341"/>
      <c r="E3675" s="367" t="s">
        <v>1750</v>
      </c>
      <c r="F3675" s="341"/>
      <c r="G3675" s="341"/>
      <c r="H3675" s="341"/>
      <c r="I3675" s="341"/>
    </row>
    <row r="3676" spans="1:9">
      <c r="A3676" s="365" t="s">
        <v>728</v>
      </c>
      <c r="B3676" s="341"/>
      <c r="C3676" s="341"/>
      <c r="D3676" s="341"/>
      <c r="E3676" s="341"/>
      <c r="F3676" s="341"/>
      <c r="G3676" s="341"/>
      <c r="H3676" s="74">
        <v>1850000</v>
      </c>
      <c r="I3676" s="75"/>
    </row>
    <row r="3677" spans="1:9">
      <c r="A3677" s="368" t="s">
        <v>729</v>
      </c>
      <c r="B3677" s="341"/>
      <c r="C3677" s="341"/>
      <c r="D3677" s="341"/>
      <c r="E3677" s="341"/>
      <c r="F3677" s="341"/>
      <c r="G3677" s="341"/>
      <c r="H3677" s="341"/>
      <c r="I3677" s="341"/>
    </row>
    <row r="3678" spans="1:9" ht="19.95" customHeight="1">
      <c r="A3678" s="364" t="s">
        <v>730</v>
      </c>
      <c r="B3678" s="341"/>
      <c r="C3678" s="341"/>
      <c r="D3678" s="341"/>
      <c r="E3678" s="341"/>
      <c r="F3678" s="341"/>
      <c r="G3678" s="117" t="s">
        <v>731</v>
      </c>
      <c r="H3678" s="102">
        <v>2069056.2</v>
      </c>
      <c r="I3678" s="103"/>
    </row>
    <row r="3679" spans="1:9" ht="19.95" customHeight="1">
      <c r="A3679" s="364" t="s">
        <v>1751</v>
      </c>
      <c r="B3679" s="341"/>
      <c r="C3679" s="341"/>
      <c r="D3679" s="341"/>
      <c r="E3679" s="341"/>
      <c r="F3679" s="341"/>
      <c r="G3679" s="117" t="s">
        <v>733</v>
      </c>
      <c r="H3679" s="102">
        <v>1379370.8</v>
      </c>
      <c r="I3679" s="103"/>
    </row>
    <row r="3680" spans="1:9">
      <c r="A3680" s="365" t="s">
        <v>734</v>
      </c>
      <c r="B3680" s="341"/>
      <c r="C3680" s="341"/>
      <c r="D3680" s="341"/>
      <c r="E3680" s="341"/>
      <c r="F3680" s="341"/>
      <c r="G3680" s="341"/>
      <c r="H3680" s="74">
        <v>3448427</v>
      </c>
      <c r="I3680" s="75"/>
    </row>
    <row r="3681" spans="1:9">
      <c r="A3681" s="15"/>
      <c r="B3681" s="15"/>
      <c r="C3681" s="15"/>
      <c r="D3681" s="15"/>
      <c r="E3681" s="15"/>
      <c r="F3681" s="59"/>
      <c r="G3681" s="15"/>
      <c r="H3681" s="15"/>
      <c r="I3681" s="59"/>
    </row>
    <row r="3682" spans="1:9">
      <c r="A3682" s="359" t="s">
        <v>181</v>
      </c>
      <c r="B3682" s="341"/>
      <c r="C3682" s="341"/>
      <c r="D3682" s="341"/>
      <c r="E3682" s="341"/>
      <c r="F3682" s="341"/>
      <c r="G3682" s="341"/>
      <c r="H3682" s="104">
        <v>58585200</v>
      </c>
      <c r="I3682" s="105"/>
    </row>
    <row r="3683" spans="1:9">
      <c r="A3683" s="359" t="s">
        <v>182</v>
      </c>
      <c r="B3683" s="341"/>
      <c r="C3683" s="341"/>
      <c r="D3683" s="341"/>
      <c r="E3683" s="341"/>
      <c r="F3683" s="341"/>
      <c r="G3683" s="341"/>
      <c r="H3683" s="104">
        <v>6409340</v>
      </c>
      <c r="I3683" s="105"/>
    </row>
    <row r="3684" spans="1:9">
      <c r="A3684" s="359" t="s">
        <v>714</v>
      </c>
      <c r="B3684" s="341"/>
      <c r="C3684" s="341"/>
      <c r="D3684" s="341"/>
      <c r="E3684" s="341"/>
      <c r="F3684" s="341"/>
      <c r="G3684" s="341"/>
      <c r="H3684" s="104">
        <v>2124000</v>
      </c>
      <c r="I3684" s="105"/>
    </row>
    <row r="3685" spans="1:9">
      <c r="A3685" s="359" t="s">
        <v>728</v>
      </c>
      <c r="B3685" s="341"/>
      <c r="C3685" s="341"/>
      <c r="D3685" s="341"/>
      <c r="E3685" s="341"/>
      <c r="F3685" s="341"/>
      <c r="G3685" s="341"/>
      <c r="H3685" s="104">
        <v>1850000</v>
      </c>
      <c r="I3685" s="105"/>
    </row>
    <row r="3686" spans="1:9">
      <c r="A3686" s="359" t="s">
        <v>734</v>
      </c>
      <c r="B3686" s="341"/>
      <c r="C3686" s="341"/>
      <c r="D3686" s="341"/>
      <c r="E3686" s="341"/>
      <c r="F3686" s="341"/>
      <c r="G3686" s="341"/>
      <c r="H3686" s="104">
        <v>3448427</v>
      </c>
      <c r="I3686" s="105"/>
    </row>
    <row r="3687" spans="1:9" ht="19.2">
      <c r="A3687" s="360" t="s">
        <v>1669</v>
      </c>
      <c r="B3687" s="341"/>
      <c r="C3687" s="341"/>
      <c r="D3687" s="341"/>
      <c r="E3687" s="341"/>
      <c r="F3687" s="341"/>
      <c r="G3687" s="341"/>
      <c r="H3687" s="106">
        <v>-1453280</v>
      </c>
      <c r="I3687" s="98" t="s">
        <v>1670</v>
      </c>
    </row>
    <row r="3688" spans="1:9" ht="22.05" customHeight="1">
      <c r="A3688" s="361" t="s">
        <v>737</v>
      </c>
      <c r="B3688" s="341"/>
      <c r="C3688" s="341"/>
      <c r="D3688" s="341"/>
      <c r="E3688" s="341"/>
      <c r="F3688" s="341"/>
      <c r="G3688" s="341"/>
      <c r="H3688" s="107">
        <v>70963687</v>
      </c>
      <c r="I3688" s="108" t="s">
        <v>56</v>
      </c>
    </row>
    <row r="3689" spans="1:9" ht="21.75" customHeight="1">
      <c r="A3689" s="369" t="s">
        <v>2171</v>
      </c>
      <c r="B3689" s="370"/>
      <c r="C3689" s="370"/>
      <c r="D3689" s="370"/>
      <c r="E3689" s="370"/>
      <c r="F3689" s="370"/>
      <c r="G3689" s="371"/>
      <c r="H3689" s="107">
        <v>96865433</v>
      </c>
      <c r="I3689" s="108"/>
    </row>
    <row r="3690" spans="1:9">
      <c r="A3690" s="15"/>
      <c r="B3690" s="15"/>
      <c r="C3690" s="15"/>
      <c r="D3690" s="15"/>
      <c r="E3690" s="15"/>
      <c r="F3690" s="59"/>
      <c r="G3690" s="15"/>
      <c r="H3690" s="15"/>
      <c r="I3690" s="59"/>
    </row>
    <row r="3691" spans="1:9">
      <c r="A3691" s="362" t="s">
        <v>738</v>
      </c>
      <c r="B3691" s="341"/>
      <c r="C3691" s="341"/>
      <c r="D3691" s="341"/>
      <c r="E3691" s="341"/>
      <c r="F3691" s="341"/>
      <c r="G3691" s="341"/>
      <c r="H3691" s="341"/>
      <c r="I3691" s="341"/>
    </row>
    <row r="3692" spans="1:9" ht="130.05000000000001" customHeight="1">
      <c r="A3692" s="363" t="s">
        <v>1858</v>
      </c>
      <c r="B3692" s="341"/>
      <c r="C3692" s="341"/>
      <c r="D3692" s="341"/>
      <c r="E3692" s="341"/>
      <c r="F3692" s="341"/>
      <c r="G3692" s="341"/>
      <c r="H3692" s="341"/>
      <c r="I3692" s="341"/>
    </row>
    <row r="3693" spans="1:9">
      <c r="A3693" s="341"/>
      <c r="B3693" s="341"/>
      <c r="C3693" s="341"/>
      <c r="D3693" s="341"/>
      <c r="E3693" s="341"/>
      <c r="F3693" s="341"/>
      <c r="G3693" s="341"/>
      <c r="H3693" s="341"/>
      <c r="I3693" s="341"/>
    </row>
    <row r="3694" spans="1:9">
      <c r="A3694" s="341"/>
      <c r="B3694" s="341"/>
      <c r="C3694" s="341"/>
      <c r="D3694" s="341"/>
      <c r="E3694" s="341"/>
      <c r="F3694" s="341"/>
      <c r="G3694" s="341"/>
      <c r="H3694" s="341"/>
      <c r="I3694" s="341"/>
    </row>
    <row r="3695" spans="1:9">
      <c r="A3695" s="341"/>
      <c r="B3695" s="341"/>
      <c r="C3695" s="341"/>
      <c r="D3695" s="341"/>
      <c r="E3695" s="341"/>
      <c r="F3695" s="341"/>
      <c r="G3695" s="341"/>
      <c r="H3695" s="341"/>
      <c r="I3695" s="341"/>
    </row>
    <row r="3696" spans="1:9">
      <c r="A3696" s="341"/>
      <c r="B3696" s="341"/>
      <c r="C3696" s="341"/>
      <c r="D3696" s="341"/>
      <c r="E3696" s="341"/>
      <c r="F3696" s="341"/>
      <c r="G3696" s="341"/>
      <c r="H3696" s="341"/>
      <c r="I3696" s="341"/>
    </row>
    <row r="3697" spans="1:9">
      <c r="A3697" s="341"/>
      <c r="B3697" s="341"/>
      <c r="C3697" s="341"/>
      <c r="D3697" s="341"/>
      <c r="E3697" s="341"/>
      <c r="F3697" s="341"/>
      <c r="G3697" s="341"/>
      <c r="H3697" s="341"/>
      <c r="I3697" s="341"/>
    </row>
    <row r="3698" spans="1:9">
      <c r="A3698" s="15"/>
      <c r="B3698" s="15"/>
      <c r="C3698" s="15"/>
      <c r="D3698" s="15"/>
      <c r="E3698" s="15"/>
      <c r="F3698" s="59"/>
      <c r="G3698" s="15"/>
      <c r="H3698" s="15"/>
      <c r="I3698" s="59"/>
    </row>
    <row r="3699" spans="1:9" ht="28.05" customHeight="1">
      <c r="A3699" s="357" t="s">
        <v>1753</v>
      </c>
      <c r="B3699" s="341"/>
      <c r="C3699" s="341"/>
      <c r="D3699" s="341"/>
      <c r="E3699" s="341"/>
      <c r="F3699" s="341"/>
      <c r="G3699" s="341"/>
      <c r="H3699" s="341"/>
      <c r="I3699" s="341"/>
    </row>
    <row r="3702" spans="1:9" ht="22.05" customHeight="1">
      <c r="A3702" s="379" t="s">
        <v>667</v>
      </c>
      <c r="B3702" s="341"/>
      <c r="C3702" s="341"/>
      <c r="D3702" s="341"/>
      <c r="E3702" s="341"/>
      <c r="F3702" s="341"/>
      <c r="G3702" s="341"/>
      <c r="H3702" s="341"/>
      <c r="I3702" s="341"/>
    </row>
    <row r="3703" spans="1:9">
      <c r="A3703" s="377" t="s">
        <v>668</v>
      </c>
      <c r="B3703" s="341"/>
      <c r="C3703" s="378" t="s">
        <v>1649</v>
      </c>
      <c r="D3703" s="341"/>
      <c r="E3703" s="341"/>
      <c r="F3703" s="341"/>
      <c r="G3703" s="341"/>
      <c r="H3703" s="341"/>
      <c r="I3703" s="341"/>
    </row>
    <row r="3704" spans="1:9">
      <c r="A3704" s="58" t="s">
        <v>670</v>
      </c>
      <c r="B3704" s="374" t="s">
        <v>1859</v>
      </c>
      <c r="C3704" s="341"/>
      <c r="D3704" s="58" t="s">
        <v>672</v>
      </c>
      <c r="E3704" s="374" t="s">
        <v>1860</v>
      </c>
      <c r="F3704" s="341"/>
      <c r="G3704" s="341"/>
      <c r="H3704" s="341"/>
      <c r="I3704" s="341"/>
    </row>
    <row r="3705" spans="1:9">
      <c r="A3705" s="58" t="s">
        <v>674</v>
      </c>
      <c r="B3705" s="374" t="s">
        <v>160</v>
      </c>
      <c r="C3705" s="341"/>
      <c r="D3705" s="58" t="s">
        <v>675</v>
      </c>
      <c r="E3705" s="374" t="s">
        <v>676</v>
      </c>
      <c r="F3705" s="341"/>
      <c r="G3705" s="341"/>
      <c r="H3705" s="341"/>
      <c r="I3705" s="341"/>
    </row>
    <row r="3706" spans="1:9">
      <c r="A3706" s="58" t="s">
        <v>677</v>
      </c>
      <c r="B3706" s="374" t="s">
        <v>678</v>
      </c>
      <c r="C3706" s="341"/>
      <c r="D3706" s="58" t="s">
        <v>679</v>
      </c>
      <c r="E3706" s="374" t="s">
        <v>1861</v>
      </c>
      <c r="F3706" s="341"/>
      <c r="G3706" s="341"/>
      <c r="H3706" s="341"/>
      <c r="I3706" s="341"/>
    </row>
    <row r="3707" spans="1:9">
      <c r="A3707" s="15"/>
      <c r="B3707" s="15"/>
      <c r="C3707" s="15"/>
      <c r="D3707" s="15"/>
      <c r="E3707" s="15"/>
      <c r="F3707" s="59"/>
      <c r="G3707" s="15"/>
      <c r="H3707" s="15"/>
      <c r="I3707" s="15"/>
    </row>
    <row r="3708" spans="1:9" ht="13.95" customHeight="1">
      <c r="A3708" s="60" t="s">
        <v>681</v>
      </c>
      <c r="B3708" s="60" t="s">
        <v>114</v>
      </c>
      <c r="C3708" s="60" t="s">
        <v>56</v>
      </c>
      <c r="D3708" s="60" t="s">
        <v>682</v>
      </c>
      <c r="E3708" s="60" t="s">
        <v>683</v>
      </c>
      <c r="F3708" s="61" t="s">
        <v>817</v>
      </c>
      <c r="G3708" s="60" t="s">
        <v>818</v>
      </c>
      <c r="H3708" s="60" t="s">
        <v>686</v>
      </c>
      <c r="I3708" s="60" t="s">
        <v>829</v>
      </c>
    </row>
    <row r="3709" spans="1:9">
      <c r="A3709" s="358" t="s">
        <v>688</v>
      </c>
      <c r="B3709" s="341"/>
      <c r="C3709" s="341"/>
      <c r="D3709" s="341"/>
      <c r="E3709" s="341"/>
      <c r="F3709" s="341"/>
      <c r="G3709" s="341"/>
      <c r="H3709" s="341"/>
      <c r="I3709" s="341"/>
    </row>
    <row r="3710" spans="1:9" ht="36" customHeight="1">
      <c r="A3710" s="62">
        <v>1</v>
      </c>
      <c r="B3710" s="63" t="s">
        <v>1862</v>
      </c>
      <c r="C3710" s="62" t="s">
        <v>14</v>
      </c>
      <c r="D3710" s="109">
        <v>20</v>
      </c>
      <c r="E3710" s="65">
        <v>4800</v>
      </c>
      <c r="F3710" s="66">
        <v>0.05</v>
      </c>
      <c r="G3710" s="109">
        <v>21</v>
      </c>
      <c r="H3710" s="65">
        <v>100800</v>
      </c>
      <c r="I3710" s="118"/>
    </row>
    <row r="3711" spans="1:9" ht="36" customHeight="1">
      <c r="A3711" s="68">
        <v>2</v>
      </c>
      <c r="B3711" s="69" t="s">
        <v>1863</v>
      </c>
      <c r="C3711" s="68" t="s">
        <v>14</v>
      </c>
      <c r="D3711" s="110">
        <v>8</v>
      </c>
      <c r="E3711" s="71">
        <v>6500</v>
      </c>
      <c r="F3711" s="72">
        <v>0.05</v>
      </c>
      <c r="G3711" s="110">
        <v>8.4</v>
      </c>
      <c r="H3711" s="71">
        <v>54600</v>
      </c>
      <c r="I3711" s="86"/>
    </row>
    <row r="3712" spans="1:9" ht="36" customHeight="1">
      <c r="A3712" s="62">
        <v>3</v>
      </c>
      <c r="B3712" s="63" t="s">
        <v>1864</v>
      </c>
      <c r="C3712" s="62" t="s">
        <v>14</v>
      </c>
      <c r="D3712" s="109">
        <v>15</v>
      </c>
      <c r="E3712" s="65">
        <v>9800</v>
      </c>
      <c r="F3712" s="66">
        <v>0.05</v>
      </c>
      <c r="G3712" s="109">
        <v>15.75</v>
      </c>
      <c r="H3712" s="65">
        <v>154350</v>
      </c>
      <c r="I3712" s="118"/>
    </row>
    <row r="3713" spans="1:9" ht="36" customHeight="1">
      <c r="A3713" s="68">
        <v>4</v>
      </c>
      <c r="B3713" s="69" t="s">
        <v>1865</v>
      </c>
      <c r="C3713" s="68" t="s">
        <v>14</v>
      </c>
      <c r="D3713" s="110">
        <v>10</v>
      </c>
      <c r="E3713" s="71">
        <v>5200</v>
      </c>
      <c r="F3713" s="72">
        <v>0.05</v>
      </c>
      <c r="G3713" s="110">
        <v>10.5</v>
      </c>
      <c r="H3713" s="71">
        <v>54600</v>
      </c>
      <c r="I3713" s="86"/>
    </row>
    <row r="3714" spans="1:9" ht="36" customHeight="1">
      <c r="A3714" s="62">
        <v>5</v>
      </c>
      <c r="B3714" s="63" t="s">
        <v>1866</v>
      </c>
      <c r="C3714" s="62" t="s">
        <v>56</v>
      </c>
      <c r="D3714" s="109">
        <v>2</v>
      </c>
      <c r="E3714" s="65">
        <v>320000</v>
      </c>
      <c r="F3714" s="66">
        <v>0</v>
      </c>
      <c r="G3714" s="109">
        <v>2</v>
      </c>
      <c r="H3714" s="65">
        <v>640000</v>
      </c>
      <c r="I3714" s="118"/>
    </row>
    <row r="3715" spans="1:9" ht="36" customHeight="1">
      <c r="A3715" s="68">
        <v>6</v>
      </c>
      <c r="B3715" s="69" t="s">
        <v>1867</v>
      </c>
      <c r="C3715" s="68" t="s">
        <v>56</v>
      </c>
      <c r="D3715" s="110">
        <v>2</v>
      </c>
      <c r="E3715" s="71">
        <v>185000</v>
      </c>
      <c r="F3715" s="72">
        <v>0</v>
      </c>
      <c r="G3715" s="110">
        <v>2</v>
      </c>
      <c r="H3715" s="71">
        <v>370000</v>
      </c>
      <c r="I3715" s="86"/>
    </row>
    <row r="3716" spans="1:9" ht="36" customHeight="1">
      <c r="A3716" s="62">
        <v>7</v>
      </c>
      <c r="B3716" s="63" t="s">
        <v>1868</v>
      </c>
      <c r="C3716" s="62" t="s">
        <v>56</v>
      </c>
      <c r="D3716" s="109">
        <v>1</v>
      </c>
      <c r="E3716" s="65">
        <v>65000</v>
      </c>
      <c r="F3716" s="66">
        <v>0</v>
      </c>
      <c r="G3716" s="109">
        <v>1</v>
      </c>
      <c r="H3716" s="65">
        <v>65000</v>
      </c>
      <c r="I3716" s="118"/>
    </row>
    <row r="3717" spans="1:9" ht="36" customHeight="1">
      <c r="A3717" s="68">
        <v>8</v>
      </c>
      <c r="B3717" s="69" t="s">
        <v>1869</v>
      </c>
      <c r="C3717" s="68" t="s">
        <v>56</v>
      </c>
      <c r="D3717" s="110">
        <v>2</v>
      </c>
      <c r="E3717" s="71">
        <v>28500</v>
      </c>
      <c r="F3717" s="72">
        <v>0.05</v>
      </c>
      <c r="G3717" s="110">
        <v>2.1</v>
      </c>
      <c r="H3717" s="71">
        <v>59850</v>
      </c>
      <c r="I3717" s="86"/>
    </row>
    <row r="3718" spans="1:9" ht="36" customHeight="1">
      <c r="A3718" s="62">
        <v>9</v>
      </c>
      <c r="B3718" s="63" t="s">
        <v>1870</v>
      </c>
      <c r="C3718" s="62" t="s">
        <v>56</v>
      </c>
      <c r="D3718" s="109">
        <v>4</v>
      </c>
      <c r="E3718" s="65">
        <v>18500</v>
      </c>
      <c r="F3718" s="66">
        <v>0.05</v>
      </c>
      <c r="G3718" s="109">
        <v>4.2</v>
      </c>
      <c r="H3718" s="65">
        <v>77700</v>
      </c>
      <c r="I3718" s="118"/>
    </row>
    <row r="3719" spans="1:9" ht="36" customHeight="1">
      <c r="A3719" s="68">
        <v>10</v>
      </c>
      <c r="B3719" s="69" t="s">
        <v>1871</v>
      </c>
      <c r="C3719" s="68" t="s">
        <v>186</v>
      </c>
      <c r="D3719" s="110">
        <v>1</v>
      </c>
      <c r="E3719" s="71">
        <v>185000</v>
      </c>
      <c r="F3719" s="72">
        <v>0.05</v>
      </c>
      <c r="G3719" s="110">
        <v>1.05</v>
      </c>
      <c r="H3719" s="71">
        <v>194250</v>
      </c>
      <c r="I3719" s="86"/>
    </row>
    <row r="3720" spans="1:9" ht="36" customHeight="1">
      <c r="A3720" s="62">
        <v>11</v>
      </c>
      <c r="B3720" s="63" t="s">
        <v>1872</v>
      </c>
      <c r="C3720" s="62" t="s">
        <v>186</v>
      </c>
      <c r="D3720" s="109">
        <v>1</v>
      </c>
      <c r="E3720" s="65">
        <v>165000</v>
      </c>
      <c r="F3720" s="66">
        <v>0.05</v>
      </c>
      <c r="G3720" s="109">
        <v>1.05</v>
      </c>
      <c r="H3720" s="65">
        <v>173250</v>
      </c>
      <c r="I3720" s="118"/>
    </row>
    <row r="3721" spans="1:9" ht="36" customHeight="1">
      <c r="A3721" s="68">
        <v>12</v>
      </c>
      <c r="B3721" s="69" t="s">
        <v>1873</v>
      </c>
      <c r="C3721" s="68" t="s">
        <v>56</v>
      </c>
      <c r="D3721" s="110">
        <v>2</v>
      </c>
      <c r="E3721" s="71">
        <v>28500</v>
      </c>
      <c r="F3721" s="72">
        <v>0.05</v>
      </c>
      <c r="G3721" s="110">
        <v>2.1</v>
      </c>
      <c r="H3721" s="71">
        <v>59850</v>
      </c>
      <c r="I3721" s="86"/>
    </row>
    <row r="3722" spans="1:9" ht="36" customHeight="1">
      <c r="A3722" s="62">
        <v>13</v>
      </c>
      <c r="B3722" s="63" t="s">
        <v>1874</v>
      </c>
      <c r="C3722" s="62" t="s">
        <v>56</v>
      </c>
      <c r="D3722" s="109">
        <v>2</v>
      </c>
      <c r="E3722" s="65">
        <v>12000</v>
      </c>
      <c r="F3722" s="66">
        <v>0</v>
      </c>
      <c r="G3722" s="109">
        <v>2</v>
      </c>
      <c r="H3722" s="65">
        <v>24000</v>
      </c>
      <c r="I3722" s="118"/>
    </row>
    <row r="3723" spans="1:9" ht="36" customHeight="1">
      <c r="A3723" s="68">
        <v>14</v>
      </c>
      <c r="B3723" s="69" t="s">
        <v>1875</v>
      </c>
      <c r="C3723" s="68" t="s">
        <v>178</v>
      </c>
      <c r="D3723" s="110">
        <v>5</v>
      </c>
      <c r="E3723" s="71">
        <v>22000</v>
      </c>
      <c r="F3723" s="72">
        <v>0</v>
      </c>
      <c r="G3723" s="110">
        <v>5</v>
      </c>
      <c r="H3723" s="71">
        <v>110000</v>
      </c>
      <c r="I3723" s="86"/>
    </row>
    <row r="3724" spans="1:9" ht="36" customHeight="1">
      <c r="A3724" s="62">
        <v>15</v>
      </c>
      <c r="B3724" s="63" t="s">
        <v>1876</v>
      </c>
      <c r="C3724" s="62" t="s">
        <v>186</v>
      </c>
      <c r="D3724" s="109">
        <v>1</v>
      </c>
      <c r="E3724" s="65">
        <v>28000</v>
      </c>
      <c r="F3724" s="66">
        <v>0</v>
      </c>
      <c r="G3724" s="109">
        <v>1</v>
      </c>
      <c r="H3724" s="65">
        <v>28000</v>
      </c>
      <c r="I3724" s="118"/>
    </row>
    <row r="3725" spans="1:9" ht="36" customHeight="1">
      <c r="A3725" s="68">
        <v>16</v>
      </c>
      <c r="B3725" s="69" t="s">
        <v>1877</v>
      </c>
      <c r="C3725" s="68" t="s">
        <v>56</v>
      </c>
      <c r="D3725" s="110">
        <v>2</v>
      </c>
      <c r="E3725" s="71">
        <v>65000</v>
      </c>
      <c r="F3725" s="72">
        <v>0.05</v>
      </c>
      <c r="G3725" s="110">
        <v>2.1</v>
      </c>
      <c r="H3725" s="71">
        <v>136500</v>
      </c>
      <c r="I3725" s="86"/>
    </row>
    <row r="3726" spans="1:9">
      <c r="A3726" s="365" t="s">
        <v>181</v>
      </c>
      <c r="B3726" s="341"/>
      <c r="C3726" s="341"/>
      <c r="D3726" s="341"/>
      <c r="E3726" s="341"/>
      <c r="F3726" s="341"/>
      <c r="G3726" s="341"/>
      <c r="H3726" s="74">
        <v>2302750</v>
      </c>
      <c r="I3726" s="119"/>
    </row>
    <row r="3727" spans="1:9">
      <c r="A3727" s="376" t="s">
        <v>694</v>
      </c>
      <c r="B3727" s="341"/>
      <c r="C3727" s="341"/>
      <c r="D3727" s="341"/>
      <c r="E3727" s="341"/>
      <c r="F3727" s="341"/>
      <c r="G3727" s="341"/>
      <c r="H3727" s="341"/>
      <c r="I3727" s="341"/>
    </row>
    <row r="3728" spans="1:9">
      <c r="A3728" s="76" t="s">
        <v>681</v>
      </c>
      <c r="B3728" s="76" t="s">
        <v>695</v>
      </c>
      <c r="C3728" s="76" t="s">
        <v>696</v>
      </c>
      <c r="D3728" s="76" t="s">
        <v>826</v>
      </c>
      <c r="E3728" s="76" t="s">
        <v>827</v>
      </c>
      <c r="F3728" s="77" t="s">
        <v>828</v>
      </c>
      <c r="G3728" s="76" t="s">
        <v>700</v>
      </c>
      <c r="H3728" s="76" t="s">
        <v>686</v>
      </c>
      <c r="I3728" s="76" t="s">
        <v>829</v>
      </c>
    </row>
    <row r="3729" spans="1:9" ht="28.05" customHeight="1">
      <c r="A3729" s="78">
        <v>1</v>
      </c>
      <c r="B3729" s="79" t="s">
        <v>1878</v>
      </c>
      <c r="C3729" s="80"/>
      <c r="D3729" s="81" t="s">
        <v>1346</v>
      </c>
      <c r="E3729" s="82">
        <v>110000</v>
      </c>
      <c r="F3729" s="83">
        <v>13750</v>
      </c>
      <c r="G3729" s="116">
        <v>40</v>
      </c>
      <c r="H3729" s="82">
        <v>550000</v>
      </c>
      <c r="I3729" s="120" t="s">
        <v>832</v>
      </c>
    </row>
    <row r="3730" spans="1:9" ht="28.05" customHeight="1">
      <c r="A3730" s="68">
        <v>2</v>
      </c>
      <c r="B3730" s="69" t="s">
        <v>1879</v>
      </c>
      <c r="C3730" s="86"/>
      <c r="D3730" s="87" t="s">
        <v>1346</v>
      </c>
      <c r="E3730" s="71">
        <v>68000</v>
      </c>
      <c r="F3730" s="88">
        <v>8500</v>
      </c>
      <c r="G3730" s="110">
        <v>40</v>
      </c>
      <c r="H3730" s="71">
        <v>340000</v>
      </c>
      <c r="I3730" s="121" t="s">
        <v>832</v>
      </c>
    </row>
    <row r="3731" spans="1:9" ht="28.05" customHeight="1">
      <c r="A3731" s="78">
        <v>3</v>
      </c>
      <c r="B3731" s="79" t="s">
        <v>1880</v>
      </c>
      <c r="C3731" s="80"/>
      <c r="D3731" s="81" t="s">
        <v>1037</v>
      </c>
      <c r="E3731" s="82">
        <v>130000</v>
      </c>
      <c r="F3731" s="83">
        <v>16250</v>
      </c>
      <c r="G3731" s="116">
        <v>4</v>
      </c>
      <c r="H3731" s="82">
        <v>65000</v>
      </c>
      <c r="I3731" s="120" t="s">
        <v>832</v>
      </c>
    </row>
    <row r="3732" spans="1:9">
      <c r="A3732" s="365" t="s">
        <v>182</v>
      </c>
      <c r="B3732" s="341"/>
      <c r="C3732" s="341"/>
      <c r="D3732" s="341"/>
      <c r="E3732" s="341"/>
      <c r="F3732" s="341"/>
      <c r="G3732" s="341"/>
      <c r="H3732" s="74">
        <v>955000</v>
      </c>
      <c r="I3732" s="119"/>
    </row>
    <row r="3733" spans="1:9">
      <c r="A3733" s="372" t="s">
        <v>707</v>
      </c>
      <c r="B3733" s="341"/>
      <c r="C3733" s="341"/>
      <c r="D3733" s="341"/>
      <c r="E3733" s="341"/>
      <c r="F3733" s="341"/>
      <c r="G3733" s="341"/>
      <c r="H3733" s="341"/>
      <c r="I3733" s="341"/>
    </row>
    <row r="3734" spans="1:9">
      <c r="A3734" s="91" t="s">
        <v>681</v>
      </c>
      <c r="B3734" s="91" t="s">
        <v>183</v>
      </c>
      <c r="C3734" s="91" t="s">
        <v>696</v>
      </c>
      <c r="D3734" s="91" t="s">
        <v>700</v>
      </c>
      <c r="E3734" s="91" t="s">
        <v>709</v>
      </c>
      <c r="F3734" s="92" t="s">
        <v>696</v>
      </c>
      <c r="G3734" s="91" t="s">
        <v>696</v>
      </c>
      <c r="H3734" s="91" t="s">
        <v>686</v>
      </c>
      <c r="I3734" s="91" t="s">
        <v>829</v>
      </c>
    </row>
    <row r="3735" spans="1:9" ht="24" customHeight="1">
      <c r="A3735" s="93">
        <v>1</v>
      </c>
      <c r="B3735" s="94" t="s">
        <v>1881</v>
      </c>
      <c r="C3735" s="95"/>
      <c r="D3735" s="113">
        <v>8</v>
      </c>
      <c r="E3735" s="97">
        <v>5000</v>
      </c>
      <c r="F3735" s="94"/>
      <c r="G3735" s="95"/>
      <c r="H3735" s="97">
        <v>40000</v>
      </c>
      <c r="I3735" s="122" t="s">
        <v>835</v>
      </c>
    </row>
    <row r="3736" spans="1:9" ht="24" customHeight="1">
      <c r="A3736" s="68">
        <v>2</v>
      </c>
      <c r="B3736" s="69" t="s">
        <v>1882</v>
      </c>
      <c r="C3736" s="86"/>
      <c r="D3736" s="110">
        <v>8</v>
      </c>
      <c r="E3736" s="71">
        <v>3000</v>
      </c>
      <c r="F3736" s="69"/>
      <c r="G3736" s="86"/>
      <c r="H3736" s="71">
        <v>24000</v>
      </c>
      <c r="I3736" s="121" t="s">
        <v>835</v>
      </c>
    </row>
    <row r="3737" spans="1:9" ht="24" customHeight="1">
      <c r="A3737" s="93">
        <v>3</v>
      </c>
      <c r="B3737" s="94" t="s">
        <v>1883</v>
      </c>
      <c r="C3737" s="95"/>
      <c r="D3737" s="113">
        <v>40</v>
      </c>
      <c r="E3737" s="97">
        <v>2500</v>
      </c>
      <c r="F3737" s="94"/>
      <c r="G3737" s="95"/>
      <c r="H3737" s="97">
        <v>100000</v>
      </c>
      <c r="I3737" s="122" t="s">
        <v>835</v>
      </c>
    </row>
    <row r="3738" spans="1:9">
      <c r="A3738" s="365" t="s">
        <v>714</v>
      </c>
      <c r="B3738" s="341"/>
      <c r="C3738" s="341"/>
      <c r="D3738" s="341"/>
      <c r="E3738" s="341"/>
      <c r="F3738" s="341"/>
      <c r="G3738" s="341"/>
      <c r="H3738" s="74">
        <v>164000</v>
      </c>
      <c r="I3738" s="119"/>
    </row>
    <row r="3739" spans="1:9">
      <c r="A3739" s="373" t="s">
        <v>715</v>
      </c>
      <c r="B3739" s="341"/>
      <c r="C3739" s="341"/>
      <c r="D3739" s="341"/>
      <c r="E3739" s="341"/>
      <c r="F3739" s="341"/>
      <c r="G3739" s="341"/>
      <c r="H3739" s="341"/>
      <c r="I3739" s="341"/>
    </row>
    <row r="3740" spans="1:9" ht="22.05" customHeight="1">
      <c r="A3740" s="100"/>
      <c r="B3740" s="366" t="s">
        <v>1246</v>
      </c>
      <c r="C3740" s="341"/>
      <c r="D3740" s="341"/>
      <c r="E3740" s="367" t="s">
        <v>1884</v>
      </c>
      <c r="F3740" s="341"/>
      <c r="G3740" s="341"/>
      <c r="H3740" s="341"/>
      <c r="I3740" s="341"/>
    </row>
    <row r="3741" spans="1:9" ht="22.05" customHeight="1">
      <c r="A3741" s="100"/>
      <c r="B3741" s="366" t="s">
        <v>1248</v>
      </c>
      <c r="C3741" s="341"/>
      <c r="D3741" s="341"/>
      <c r="E3741" s="367" t="s">
        <v>719</v>
      </c>
      <c r="F3741" s="341"/>
      <c r="G3741" s="341"/>
      <c r="H3741" s="341"/>
      <c r="I3741" s="341"/>
    </row>
    <row r="3742" spans="1:9" ht="22.05" customHeight="1">
      <c r="A3742" s="100"/>
      <c r="B3742" s="366" t="s">
        <v>185</v>
      </c>
      <c r="C3742" s="341"/>
      <c r="D3742" s="341"/>
      <c r="E3742" s="367" t="s">
        <v>859</v>
      </c>
      <c r="F3742" s="341"/>
      <c r="G3742" s="341"/>
      <c r="H3742" s="341"/>
      <c r="I3742" s="341"/>
    </row>
    <row r="3743" spans="1:9" ht="22.05" customHeight="1">
      <c r="A3743" s="100"/>
      <c r="B3743" s="366" t="s">
        <v>1250</v>
      </c>
      <c r="C3743" s="341"/>
      <c r="D3743" s="341"/>
      <c r="E3743" s="367" t="s">
        <v>1885</v>
      </c>
      <c r="F3743" s="341"/>
      <c r="G3743" s="341"/>
      <c r="H3743" s="341"/>
      <c r="I3743" s="341"/>
    </row>
    <row r="3744" spans="1:9" ht="22.05" customHeight="1">
      <c r="A3744" s="100"/>
      <c r="B3744" s="366" t="s">
        <v>1665</v>
      </c>
      <c r="C3744" s="341"/>
      <c r="D3744" s="341"/>
      <c r="E3744" s="367" t="s">
        <v>1886</v>
      </c>
      <c r="F3744" s="341"/>
      <c r="G3744" s="341"/>
      <c r="H3744" s="341"/>
      <c r="I3744" s="341"/>
    </row>
    <row r="3745" spans="1:9" ht="22.05" customHeight="1">
      <c r="A3745" s="100"/>
      <c r="B3745" s="366" t="s">
        <v>935</v>
      </c>
      <c r="C3745" s="341"/>
      <c r="D3745" s="341"/>
      <c r="E3745" s="367" t="s">
        <v>1887</v>
      </c>
      <c r="F3745" s="341"/>
      <c r="G3745" s="341"/>
      <c r="H3745" s="341"/>
      <c r="I3745" s="341"/>
    </row>
    <row r="3746" spans="1:9">
      <c r="A3746" s="365" t="s">
        <v>728</v>
      </c>
      <c r="B3746" s="341"/>
      <c r="C3746" s="341"/>
      <c r="D3746" s="341"/>
      <c r="E3746" s="341"/>
      <c r="F3746" s="341"/>
      <c r="G3746" s="341"/>
      <c r="H3746" s="74">
        <v>65000</v>
      </c>
      <c r="I3746" s="119"/>
    </row>
    <row r="3747" spans="1:9">
      <c r="A3747" s="368" t="s">
        <v>729</v>
      </c>
      <c r="B3747" s="341"/>
      <c r="C3747" s="341"/>
      <c r="D3747" s="341"/>
      <c r="E3747" s="341"/>
      <c r="F3747" s="341"/>
      <c r="G3747" s="341"/>
      <c r="H3747" s="341"/>
      <c r="I3747" s="341"/>
    </row>
    <row r="3748" spans="1:9" ht="19.95" customHeight="1">
      <c r="A3748" s="364" t="s">
        <v>730</v>
      </c>
      <c r="B3748" s="341"/>
      <c r="C3748" s="341"/>
      <c r="D3748" s="341"/>
      <c r="E3748" s="341"/>
      <c r="F3748" s="341"/>
      <c r="G3748" s="117" t="s">
        <v>731</v>
      </c>
      <c r="H3748" s="102">
        <v>104602.5</v>
      </c>
      <c r="I3748" s="123"/>
    </row>
    <row r="3749" spans="1:9" ht="19.95" customHeight="1">
      <c r="A3749" s="364" t="s">
        <v>732</v>
      </c>
      <c r="B3749" s="341"/>
      <c r="C3749" s="341"/>
      <c r="D3749" s="341"/>
      <c r="E3749" s="341"/>
      <c r="F3749" s="341"/>
      <c r="G3749" s="117" t="s">
        <v>733</v>
      </c>
      <c r="H3749" s="102">
        <v>69735</v>
      </c>
      <c r="I3749" s="123"/>
    </row>
    <row r="3750" spans="1:9">
      <c r="A3750" s="365" t="s">
        <v>734</v>
      </c>
      <c r="B3750" s="341"/>
      <c r="C3750" s="341"/>
      <c r="D3750" s="341"/>
      <c r="E3750" s="341"/>
      <c r="F3750" s="341"/>
      <c r="G3750" s="341"/>
      <c r="H3750" s="74">
        <v>174337.5</v>
      </c>
      <c r="I3750" s="119"/>
    </row>
    <row r="3751" spans="1:9">
      <c r="A3751" s="15"/>
      <c r="B3751" s="15"/>
      <c r="C3751" s="15"/>
      <c r="D3751" s="15"/>
      <c r="E3751" s="15"/>
      <c r="F3751" s="59"/>
      <c r="G3751" s="15"/>
      <c r="H3751" s="15"/>
      <c r="I3751" s="15"/>
    </row>
    <row r="3752" spans="1:9">
      <c r="A3752" s="359" t="s">
        <v>181</v>
      </c>
      <c r="B3752" s="341"/>
      <c r="C3752" s="341"/>
      <c r="D3752" s="341"/>
      <c r="E3752" s="341"/>
      <c r="F3752" s="341"/>
      <c r="G3752" s="341"/>
      <c r="H3752" s="104">
        <v>2302750</v>
      </c>
      <c r="I3752" s="124"/>
    </row>
    <row r="3753" spans="1:9">
      <c r="A3753" s="359" t="s">
        <v>182</v>
      </c>
      <c r="B3753" s="341"/>
      <c r="C3753" s="341"/>
      <c r="D3753" s="341"/>
      <c r="E3753" s="341"/>
      <c r="F3753" s="341"/>
      <c r="G3753" s="341"/>
      <c r="H3753" s="104">
        <v>955000</v>
      </c>
      <c r="I3753" s="124"/>
    </row>
    <row r="3754" spans="1:9">
      <c r="A3754" s="359" t="s">
        <v>714</v>
      </c>
      <c r="B3754" s="341"/>
      <c r="C3754" s="341"/>
      <c r="D3754" s="341"/>
      <c r="E3754" s="341"/>
      <c r="F3754" s="341"/>
      <c r="G3754" s="341"/>
      <c r="H3754" s="104">
        <v>164000</v>
      </c>
      <c r="I3754" s="124"/>
    </row>
    <row r="3755" spans="1:9">
      <c r="A3755" s="359" t="s">
        <v>728</v>
      </c>
      <c r="B3755" s="341"/>
      <c r="C3755" s="341"/>
      <c r="D3755" s="341"/>
      <c r="E3755" s="341"/>
      <c r="F3755" s="341"/>
      <c r="G3755" s="341"/>
      <c r="H3755" s="104">
        <v>65000</v>
      </c>
      <c r="I3755" s="124"/>
    </row>
    <row r="3756" spans="1:9">
      <c r="A3756" s="359" t="s">
        <v>734</v>
      </c>
      <c r="B3756" s="341"/>
      <c r="C3756" s="341"/>
      <c r="D3756" s="341"/>
      <c r="E3756" s="341"/>
      <c r="F3756" s="341"/>
      <c r="G3756" s="341"/>
      <c r="H3756" s="104">
        <v>174337.5</v>
      </c>
      <c r="I3756" s="124"/>
    </row>
    <row r="3757" spans="1:9">
      <c r="A3757" s="360" t="s">
        <v>1073</v>
      </c>
      <c r="B3757" s="341"/>
      <c r="C3757" s="341"/>
      <c r="D3757" s="341"/>
      <c r="E3757" s="341"/>
      <c r="F3757" s="341"/>
      <c r="G3757" s="341"/>
      <c r="H3757" s="106">
        <v>-568039.5</v>
      </c>
      <c r="I3757" s="122" t="s">
        <v>1888</v>
      </c>
    </row>
    <row r="3758" spans="1:9" ht="22.05" customHeight="1">
      <c r="A3758" s="361" t="s">
        <v>737</v>
      </c>
      <c r="B3758" s="341"/>
      <c r="C3758" s="341"/>
      <c r="D3758" s="341"/>
      <c r="E3758" s="341"/>
      <c r="F3758" s="341"/>
      <c r="G3758" s="341"/>
      <c r="H3758" s="107">
        <v>3093048</v>
      </c>
      <c r="I3758" s="125" t="s">
        <v>160</v>
      </c>
    </row>
    <row r="3759" spans="1:9" ht="21.75" customHeight="1">
      <c r="A3759" s="369" t="s">
        <v>2171</v>
      </c>
      <c r="B3759" s="370"/>
      <c r="C3759" s="370"/>
      <c r="D3759" s="370"/>
      <c r="E3759" s="370"/>
      <c r="F3759" s="370"/>
      <c r="G3759" s="371"/>
      <c r="H3759" s="107">
        <v>4222011</v>
      </c>
      <c r="I3759" s="108"/>
    </row>
    <row r="3760" spans="1:9">
      <c r="A3760" s="15"/>
      <c r="B3760" s="15"/>
      <c r="C3760" s="15"/>
      <c r="D3760" s="15"/>
      <c r="E3760" s="15"/>
      <c r="F3760" s="59"/>
      <c r="G3760" s="15"/>
      <c r="H3760" s="15"/>
      <c r="I3760" s="15"/>
    </row>
    <row r="3761" spans="1:9">
      <c r="A3761" s="362" t="s">
        <v>738</v>
      </c>
      <c r="B3761" s="341"/>
      <c r="C3761" s="341"/>
      <c r="D3761" s="341"/>
      <c r="E3761" s="341"/>
      <c r="F3761" s="341"/>
      <c r="G3761" s="341"/>
      <c r="H3761" s="341"/>
      <c r="I3761" s="341"/>
    </row>
    <row r="3762" spans="1:9" ht="100.05" customHeight="1">
      <c r="A3762" s="363" t="s">
        <v>1889</v>
      </c>
      <c r="B3762" s="341"/>
      <c r="C3762" s="341"/>
      <c r="D3762" s="341"/>
      <c r="E3762" s="341"/>
      <c r="F3762" s="341"/>
      <c r="G3762" s="341"/>
      <c r="H3762" s="341"/>
      <c r="I3762" s="341"/>
    </row>
    <row r="3763" spans="1:9">
      <c r="A3763" s="341"/>
      <c r="B3763" s="341"/>
      <c r="C3763" s="341"/>
      <c r="D3763" s="341"/>
      <c r="E3763" s="341"/>
      <c r="F3763" s="341"/>
      <c r="G3763" s="341"/>
      <c r="H3763" s="341"/>
      <c r="I3763" s="341"/>
    </row>
    <row r="3764" spans="1:9">
      <c r="A3764" s="341"/>
      <c r="B3764" s="341"/>
      <c r="C3764" s="341"/>
      <c r="D3764" s="341"/>
      <c r="E3764" s="341"/>
      <c r="F3764" s="341"/>
      <c r="G3764" s="341"/>
      <c r="H3764" s="341"/>
      <c r="I3764" s="341"/>
    </row>
    <row r="3765" spans="1:9">
      <c r="A3765" s="341"/>
      <c r="B3765" s="341"/>
      <c r="C3765" s="341"/>
      <c r="D3765" s="341"/>
      <c r="E3765" s="341"/>
      <c r="F3765" s="341"/>
      <c r="G3765" s="341"/>
      <c r="H3765" s="341"/>
      <c r="I3765" s="341"/>
    </row>
    <row r="3766" spans="1:9">
      <c r="A3766" s="341"/>
      <c r="B3766" s="341"/>
      <c r="C3766" s="341"/>
      <c r="D3766" s="341"/>
      <c r="E3766" s="341"/>
      <c r="F3766" s="341"/>
      <c r="G3766" s="341"/>
      <c r="H3766" s="341"/>
      <c r="I3766" s="341"/>
    </row>
    <row r="3767" spans="1:9">
      <c r="A3767" s="15"/>
      <c r="B3767" s="15"/>
      <c r="C3767" s="15"/>
      <c r="D3767" s="15"/>
      <c r="E3767" s="15"/>
      <c r="F3767" s="59"/>
      <c r="G3767" s="15"/>
      <c r="H3767" s="15"/>
      <c r="I3767" s="15"/>
    </row>
    <row r="3768" spans="1:9" ht="28.05" customHeight="1">
      <c r="A3768" s="357" t="s">
        <v>1890</v>
      </c>
      <c r="B3768" s="341"/>
      <c r="C3768" s="341"/>
      <c r="D3768" s="341"/>
      <c r="E3768" s="341"/>
      <c r="F3768" s="341"/>
      <c r="G3768" s="341"/>
      <c r="H3768" s="341"/>
      <c r="I3768" s="341"/>
    </row>
    <row r="3771" spans="1:9" ht="22.05" customHeight="1">
      <c r="A3771" s="379" t="s">
        <v>667</v>
      </c>
      <c r="B3771" s="341"/>
      <c r="C3771" s="341"/>
      <c r="D3771" s="341"/>
      <c r="E3771" s="341"/>
      <c r="F3771" s="341"/>
      <c r="G3771" s="341"/>
      <c r="H3771" s="341"/>
      <c r="I3771" s="341"/>
    </row>
    <row r="3772" spans="1:9">
      <c r="A3772" s="377" t="s">
        <v>668</v>
      </c>
      <c r="B3772" s="341"/>
      <c r="C3772" s="378" t="s">
        <v>1649</v>
      </c>
      <c r="D3772" s="341"/>
      <c r="E3772" s="341"/>
      <c r="F3772" s="341"/>
      <c r="G3772" s="341"/>
      <c r="H3772" s="341"/>
      <c r="I3772" s="341"/>
    </row>
    <row r="3773" spans="1:9">
      <c r="A3773" s="58" t="s">
        <v>670</v>
      </c>
      <c r="B3773" s="374" t="s">
        <v>1891</v>
      </c>
      <c r="C3773" s="341"/>
      <c r="D3773" s="58" t="s">
        <v>672</v>
      </c>
      <c r="E3773" s="374" t="s">
        <v>1892</v>
      </c>
      <c r="F3773" s="341"/>
      <c r="G3773" s="341"/>
      <c r="H3773" s="341"/>
      <c r="I3773" s="341"/>
    </row>
    <row r="3774" spans="1:9">
      <c r="A3774" s="58" t="s">
        <v>674</v>
      </c>
      <c r="B3774" s="374" t="s">
        <v>62</v>
      </c>
      <c r="C3774" s="341"/>
      <c r="D3774" s="58" t="s">
        <v>675</v>
      </c>
      <c r="E3774" s="374" t="s">
        <v>676</v>
      </c>
      <c r="F3774" s="341"/>
      <c r="G3774" s="341"/>
      <c r="H3774" s="341"/>
      <c r="I3774" s="341"/>
    </row>
    <row r="3775" spans="1:9">
      <c r="A3775" s="58" t="s">
        <v>677</v>
      </c>
      <c r="B3775" s="374" t="s">
        <v>678</v>
      </c>
      <c r="C3775" s="341"/>
      <c r="D3775" s="58" t="s">
        <v>679</v>
      </c>
      <c r="E3775" s="374" t="s">
        <v>1861</v>
      </c>
      <c r="F3775" s="341"/>
      <c r="G3775" s="341"/>
      <c r="H3775" s="341"/>
      <c r="I3775" s="341"/>
    </row>
    <row r="3776" spans="1:9">
      <c r="A3776" s="15"/>
      <c r="B3776" s="15"/>
      <c r="C3776" s="15"/>
      <c r="D3776" s="15"/>
      <c r="E3776" s="15"/>
      <c r="F3776" s="59"/>
      <c r="G3776" s="15"/>
      <c r="H3776" s="15"/>
      <c r="I3776" s="15"/>
    </row>
    <row r="3777" spans="1:9" ht="13.95" customHeight="1">
      <c r="A3777" s="60" t="s">
        <v>681</v>
      </c>
      <c r="B3777" s="60" t="s">
        <v>114</v>
      </c>
      <c r="C3777" s="60" t="s">
        <v>56</v>
      </c>
      <c r="D3777" s="60" t="s">
        <v>682</v>
      </c>
      <c r="E3777" s="60" t="s">
        <v>683</v>
      </c>
      <c r="F3777" s="61" t="s">
        <v>817</v>
      </c>
      <c r="G3777" s="60" t="s">
        <v>818</v>
      </c>
      <c r="H3777" s="60" t="s">
        <v>686</v>
      </c>
      <c r="I3777" s="60" t="s">
        <v>829</v>
      </c>
    </row>
    <row r="3778" spans="1:9">
      <c r="A3778" s="358" t="s">
        <v>688</v>
      </c>
      <c r="B3778" s="341"/>
      <c r="C3778" s="341"/>
      <c r="D3778" s="341"/>
      <c r="E3778" s="341"/>
      <c r="F3778" s="341"/>
      <c r="G3778" s="341"/>
      <c r="H3778" s="341"/>
      <c r="I3778" s="341"/>
    </row>
    <row r="3779" spans="1:9" ht="36" customHeight="1">
      <c r="A3779" s="62">
        <v>1</v>
      </c>
      <c r="B3779" s="63" t="s">
        <v>1893</v>
      </c>
      <c r="C3779" s="62" t="s">
        <v>14</v>
      </c>
      <c r="D3779" s="109">
        <v>3.5</v>
      </c>
      <c r="E3779" s="65">
        <v>28500</v>
      </c>
      <c r="F3779" s="66">
        <v>0.12</v>
      </c>
      <c r="G3779" s="109">
        <v>3.92</v>
      </c>
      <c r="H3779" s="65">
        <v>111720</v>
      </c>
      <c r="I3779" s="118"/>
    </row>
    <row r="3780" spans="1:9" ht="36" customHeight="1">
      <c r="A3780" s="68">
        <v>2</v>
      </c>
      <c r="B3780" s="69" t="s">
        <v>1894</v>
      </c>
      <c r="C3780" s="68" t="s">
        <v>14</v>
      </c>
      <c r="D3780" s="110">
        <v>2</v>
      </c>
      <c r="E3780" s="71">
        <v>18500</v>
      </c>
      <c r="F3780" s="72">
        <v>0.12</v>
      </c>
      <c r="G3780" s="110">
        <v>2.2400000000000002</v>
      </c>
      <c r="H3780" s="71">
        <v>41440.000000000007</v>
      </c>
      <c r="I3780" s="86"/>
    </row>
    <row r="3781" spans="1:9" ht="36" customHeight="1">
      <c r="A3781" s="62">
        <v>3</v>
      </c>
      <c r="B3781" s="63" t="s">
        <v>1895</v>
      </c>
      <c r="C3781" s="62" t="s">
        <v>56</v>
      </c>
      <c r="D3781" s="109">
        <v>12</v>
      </c>
      <c r="E3781" s="65">
        <v>350</v>
      </c>
      <c r="F3781" s="66">
        <v>0.05</v>
      </c>
      <c r="G3781" s="109">
        <v>12.6</v>
      </c>
      <c r="H3781" s="65">
        <v>4410.0000000000009</v>
      </c>
      <c r="I3781" s="118"/>
    </row>
    <row r="3782" spans="1:9" ht="36" customHeight="1">
      <c r="A3782" s="68">
        <v>4</v>
      </c>
      <c r="B3782" s="69" t="s">
        <v>1896</v>
      </c>
      <c r="C3782" s="68" t="s">
        <v>56</v>
      </c>
      <c r="D3782" s="110">
        <v>1.5</v>
      </c>
      <c r="E3782" s="71">
        <v>4800</v>
      </c>
      <c r="F3782" s="72">
        <v>0.05</v>
      </c>
      <c r="G3782" s="110">
        <v>1.575</v>
      </c>
      <c r="H3782" s="71">
        <v>7560.0000000000009</v>
      </c>
      <c r="I3782" s="86"/>
    </row>
    <row r="3783" spans="1:9" ht="36" customHeight="1">
      <c r="A3783" s="62">
        <v>5</v>
      </c>
      <c r="B3783" s="63" t="s">
        <v>1897</v>
      </c>
      <c r="C3783" s="62" t="s">
        <v>56</v>
      </c>
      <c r="D3783" s="109">
        <v>1</v>
      </c>
      <c r="E3783" s="65">
        <v>8500</v>
      </c>
      <c r="F3783" s="66">
        <v>0.05</v>
      </c>
      <c r="G3783" s="109">
        <v>1.05</v>
      </c>
      <c r="H3783" s="65">
        <v>8925</v>
      </c>
      <c r="I3783" s="118"/>
    </row>
    <row r="3784" spans="1:9" ht="36" customHeight="1">
      <c r="A3784" s="68">
        <v>6</v>
      </c>
      <c r="B3784" s="69" t="s">
        <v>1898</v>
      </c>
      <c r="C3784" s="68" t="s">
        <v>178</v>
      </c>
      <c r="D3784" s="110">
        <v>0.15</v>
      </c>
      <c r="E3784" s="71">
        <v>18000</v>
      </c>
      <c r="F3784" s="72">
        <v>0.05</v>
      </c>
      <c r="G3784" s="110">
        <v>0.1575</v>
      </c>
      <c r="H3784" s="71">
        <v>2835</v>
      </c>
      <c r="I3784" s="86"/>
    </row>
    <row r="3785" spans="1:9" ht="36" customHeight="1">
      <c r="A3785" s="62">
        <v>7</v>
      </c>
      <c r="B3785" s="63" t="s">
        <v>1899</v>
      </c>
      <c r="C3785" s="62" t="s">
        <v>73</v>
      </c>
      <c r="D3785" s="109">
        <v>0.05</v>
      </c>
      <c r="E3785" s="65">
        <v>8500</v>
      </c>
      <c r="F3785" s="66">
        <v>0</v>
      </c>
      <c r="G3785" s="109">
        <v>0.05</v>
      </c>
      <c r="H3785" s="65">
        <v>425</v>
      </c>
      <c r="I3785" s="118"/>
    </row>
    <row r="3786" spans="1:9">
      <c r="A3786" s="365" t="s">
        <v>181</v>
      </c>
      <c r="B3786" s="341"/>
      <c r="C3786" s="341"/>
      <c r="D3786" s="341"/>
      <c r="E3786" s="341"/>
      <c r="F3786" s="341"/>
      <c r="G3786" s="341"/>
      <c r="H3786" s="74">
        <v>177315</v>
      </c>
      <c r="I3786" s="119"/>
    </row>
    <row r="3787" spans="1:9">
      <c r="A3787" s="376" t="s">
        <v>694</v>
      </c>
      <c r="B3787" s="341"/>
      <c r="C3787" s="341"/>
      <c r="D3787" s="341"/>
      <c r="E3787" s="341"/>
      <c r="F3787" s="341"/>
      <c r="G3787" s="341"/>
      <c r="H3787" s="341"/>
      <c r="I3787" s="341"/>
    </row>
    <row r="3788" spans="1:9">
      <c r="A3788" s="76" t="s">
        <v>681</v>
      </c>
      <c r="B3788" s="76" t="s">
        <v>695</v>
      </c>
      <c r="C3788" s="76" t="s">
        <v>696</v>
      </c>
      <c r="D3788" s="76" t="s">
        <v>826</v>
      </c>
      <c r="E3788" s="76" t="s">
        <v>827</v>
      </c>
      <c r="F3788" s="77" t="s">
        <v>828</v>
      </c>
      <c r="G3788" s="76" t="s">
        <v>700</v>
      </c>
      <c r="H3788" s="76" t="s">
        <v>686</v>
      </c>
      <c r="I3788" s="76" t="s">
        <v>829</v>
      </c>
    </row>
    <row r="3789" spans="1:9" ht="28.05" customHeight="1">
      <c r="A3789" s="78">
        <v>1</v>
      </c>
      <c r="B3789" s="79" t="s">
        <v>1900</v>
      </c>
      <c r="C3789" s="80"/>
      <c r="D3789" s="81" t="s">
        <v>834</v>
      </c>
      <c r="E3789" s="82">
        <v>115000</v>
      </c>
      <c r="F3789" s="83">
        <v>14375</v>
      </c>
      <c r="G3789" s="116">
        <v>1</v>
      </c>
      <c r="H3789" s="82">
        <v>14375</v>
      </c>
      <c r="I3789" s="120" t="s">
        <v>832</v>
      </c>
    </row>
    <row r="3790" spans="1:9" ht="28.05" customHeight="1">
      <c r="A3790" s="68">
        <v>2</v>
      </c>
      <c r="B3790" s="69" t="s">
        <v>1901</v>
      </c>
      <c r="C3790" s="86"/>
      <c r="D3790" s="87" t="s">
        <v>834</v>
      </c>
      <c r="E3790" s="71">
        <v>70000</v>
      </c>
      <c r="F3790" s="88">
        <v>8750</v>
      </c>
      <c r="G3790" s="110">
        <v>1</v>
      </c>
      <c r="H3790" s="71">
        <v>8750</v>
      </c>
      <c r="I3790" s="121" t="s">
        <v>832</v>
      </c>
    </row>
    <row r="3791" spans="1:9" ht="28.05" customHeight="1">
      <c r="A3791" s="78">
        <v>3</v>
      </c>
      <c r="B3791" s="79" t="s">
        <v>1902</v>
      </c>
      <c r="C3791" s="80"/>
      <c r="D3791" s="81" t="s">
        <v>1531</v>
      </c>
      <c r="E3791" s="82">
        <v>130000</v>
      </c>
      <c r="F3791" s="83">
        <v>16250</v>
      </c>
      <c r="G3791" s="116">
        <v>0.33300000000000002</v>
      </c>
      <c r="H3791" s="82">
        <v>5411.25</v>
      </c>
      <c r="I3791" s="120" t="s">
        <v>832</v>
      </c>
    </row>
    <row r="3792" spans="1:9">
      <c r="A3792" s="365" t="s">
        <v>182</v>
      </c>
      <c r="B3792" s="341"/>
      <c r="C3792" s="341"/>
      <c r="D3792" s="341"/>
      <c r="E3792" s="341"/>
      <c r="F3792" s="341"/>
      <c r="G3792" s="341"/>
      <c r="H3792" s="74">
        <v>28536.25</v>
      </c>
      <c r="I3792" s="119"/>
    </row>
    <row r="3793" spans="1:9">
      <c r="A3793" s="372" t="s">
        <v>707</v>
      </c>
      <c r="B3793" s="341"/>
      <c r="C3793" s="341"/>
      <c r="D3793" s="341"/>
      <c r="E3793" s="341"/>
      <c r="F3793" s="341"/>
      <c r="G3793" s="341"/>
      <c r="H3793" s="341"/>
      <c r="I3793" s="341"/>
    </row>
    <row r="3794" spans="1:9">
      <c r="A3794" s="91" t="s">
        <v>681</v>
      </c>
      <c r="B3794" s="91" t="s">
        <v>183</v>
      </c>
      <c r="C3794" s="91" t="s">
        <v>696</v>
      </c>
      <c r="D3794" s="91" t="s">
        <v>700</v>
      </c>
      <c r="E3794" s="91" t="s">
        <v>709</v>
      </c>
      <c r="F3794" s="92" t="s">
        <v>696</v>
      </c>
      <c r="G3794" s="91" t="s">
        <v>696</v>
      </c>
      <c r="H3794" s="91" t="s">
        <v>686</v>
      </c>
      <c r="I3794" s="91" t="s">
        <v>829</v>
      </c>
    </row>
    <row r="3795" spans="1:9" ht="24" customHeight="1">
      <c r="A3795" s="93">
        <v>1</v>
      </c>
      <c r="B3795" s="94" t="s">
        <v>1903</v>
      </c>
      <c r="C3795" s="95"/>
      <c r="D3795" s="113">
        <v>1</v>
      </c>
      <c r="E3795" s="97">
        <v>12000</v>
      </c>
      <c r="F3795" s="94"/>
      <c r="G3795" s="95"/>
      <c r="H3795" s="97">
        <v>12000</v>
      </c>
      <c r="I3795" s="122" t="s">
        <v>835</v>
      </c>
    </row>
    <row r="3796" spans="1:9" ht="24" customHeight="1">
      <c r="A3796" s="68">
        <v>2</v>
      </c>
      <c r="B3796" s="69" t="s">
        <v>1904</v>
      </c>
      <c r="C3796" s="86"/>
      <c r="D3796" s="110">
        <v>1</v>
      </c>
      <c r="E3796" s="71">
        <v>9000</v>
      </c>
      <c r="F3796" s="69"/>
      <c r="G3796" s="86"/>
      <c r="H3796" s="71">
        <v>9000</v>
      </c>
      <c r="I3796" s="121" t="s">
        <v>835</v>
      </c>
    </row>
    <row r="3797" spans="1:9" ht="24" customHeight="1">
      <c r="A3797" s="93">
        <v>3</v>
      </c>
      <c r="B3797" s="94" t="s">
        <v>1905</v>
      </c>
      <c r="C3797" s="95"/>
      <c r="D3797" s="113">
        <v>1</v>
      </c>
      <c r="E3797" s="97">
        <v>18000</v>
      </c>
      <c r="F3797" s="94"/>
      <c r="G3797" s="95"/>
      <c r="H3797" s="97">
        <v>18000</v>
      </c>
      <c r="I3797" s="122" t="s">
        <v>835</v>
      </c>
    </row>
    <row r="3798" spans="1:9" ht="24" customHeight="1">
      <c r="A3798" s="68">
        <v>4</v>
      </c>
      <c r="B3798" s="69" t="s">
        <v>1906</v>
      </c>
      <c r="C3798" s="86"/>
      <c r="D3798" s="110">
        <v>1</v>
      </c>
      <c r="E3798" s="71">
        <v>4000</v>
      </c>
      <c r="F3798" s="69"/>
      <c r="G3798" s="86"/>
      <c r="H3798" s="71">
        <v>4000</v>
      </c>
      <c r="I3798" s="121" t="s">
        <v>835</v>
      </c>
    </row>
    <row r="3799" spans="1:9">
      <c r="A3799" s="365" t="s">
        <v>714</v>
      </c>
      <c r="B3799" s="341"/>
      <c r="C3799" s="341"/>
      <c r="D3799" s="341"/>
      <c r="E3799" s="341"/>
      <c r="F3799" s="341"/>
      <c r="G3799" s="341"/>
      <c r="H3799" s="74">
        <v>43000</v>
      </c>
      <c r="I3799" s="119"/>
    </row>
    <row r="3800" spans="1:9">
      <c r="A3800" s="373" t="s">
        <v>715</v>
      </c>
      <c r="B3800" s="341"/>
      <c r="C3800" s="341"/>
      <c r="D3800" s="341"/>
      <c r="E3800" s="341"/>
      <c r="F3800" s="341"/>
      <c r="G3800" s="341"/>
      <c r="H3800" s="341"/>
      <c r="I3800" s="341"/>
    </row>
    <row r="3801" spans="1:9" ht="22.05" customHeight="1">
      <c r="A3801" s="100"/>
      <c r="B3801" s="366" t="s">
        <v>1246</v>
      </c>
      <c r="C3801" s="341"/>
      <c r="D3801" s="341"/>
      <c r="E3801" s="367" t="s">
        <v>1907</v>
      </c>
      <c r="F3801" s="341"/>
      <c r="G3801" s="341"/>
      <c r="H3801" s="341"/>
      <c r="I3801" s="341"/>
    </row>
    <row r="3802" spans="1:9" ht="22.05" customHeight="1">
      <c r="A3802" s="100"/>
      <c r="B3802" s="366" t="s">
        <v>1248</v>
      </c>
      <c r="C3802" s="341"/>
      <c r="D3802" s="341"/>
      <c r="E3802" s="367" t="s">
        <v>719</v>
      </c>
      <c r="F3802" s="341"/>
      <c r="G3802" s="341"/>
      <c r="H3802" s="341"/>
      <c r="I3802" s="341"/>
    </row>
    <row r="3803" spans="1:9" ht="22.05" customHeight="1">
      <c r="A3803" s="100"/>
      <c r="B3803" s="366" t="s">
        <v>185</v>
      </c>
      <c r="C3803" s="341"/>
      <c r="D3803" s="341"/>
      <c r="E3803" s="367" t="s">
        <v>1784</v>
      </c>
      <c r="F3803" s="341"/>
      <c r="G3803" s="341"/>
      <c r="H3803" s="341"/>
      <c r="I3803" s="341"/>
    </row>
    <row r="3804" spans="1:9" ht="22.05" customHeight="1">
      <c r="A3804" s="100"/>
      <c r="B3804" s="366" t="s">
        <v>1250</v>
      </c>
      <c r="C3804" s="341"/>
      <c r="D3804" s="341"/>
      <c r="E3804" s="367" t="s">
        <v>1908</v>
      </c>
      <c r="F3804" s="341"/>
      <c r="G3804" s="341"/>
      <c r="H3804" s="341"/>
      <c r="I3804" s="341"/>
    </row>
    <row r="3805" spans="1:9" ht="22.05" customHeight="1">
      <c r="A3805" s="100"/>
      <c r="B3805" s="366" t="s">
        <v>1665</v>
      </c>
      <c r="C3805" s="341"/>
      <c r="D3805" s="341"/>
      <c r="E3805" s="367" t="s">
        <v>1421</v>
      </c>
      <c r="F3805" s="341"/>
      <c r="G3805" s="341"/>
      <c r="H3805" s="341"/>
      <c r="I3805" s="341"/>
    </row>
    <row r="3806" spans="1:9" ht="22.05" customHeight="1">
      <c r="A3806" s="100"/>
      <c r="B3806" s="366" t="s">
        <v>935</v>
      </c>
      <c r="C3806" s="341"/>
      <c r="D3806" s="341"/>
      <c r="E3806" s="367" t="s">
        <v>1887</v>
      </c>
      <c r="F3806" s="341"/>
      <c r="G3806" s="341"/>
      <c r="H3806" s="341"/>
      <c r="I3806" s="341"/>
    </row>
    <row r="3807" spans="1:9">
      <c r="A3807" s="365" t="s">
        <v>728</v>
      </c>
      <c r="B3807" s="341"/>
      <c r="C3807" s="341"/>
      <c r="D3807" s="341"/>
      <c r="E3807" s="341"/>
      <c r="F3807" s="341"/>
      <c r="G3807" s="341"/>
      <c r="H3807" s="74">
        <v>4500</v>
      </c>
      <c r="I3807" s="119"/>
    </row>
    <row r="3808" spans="1:9">
      <c r="A3808" s="368" t="s">
        <v>729</v>
      </c>
      <c r="B3808" s="341"/>
      <c r="C3808" s="341"/>
      <c r="D3808" s="341"/>
      <c r="E3808" s="341"/>
      <c r="F3808" s="341"/>
      <c r="G3808" s="341"/>
      <c r="H3808" s="341"/>
      <c r="I3808" s="341"/>
    </row>
    <row r="3809" spans="1:9" ht="19.95" customHeight="1">
      <c r="A3809" s="364" t="s">
        <v>730</v>
      </c>
      <c r="B3809" s="341"/>
      <c r="C3809" s="341"/>
      <c r="D3809" s="341"/>
      <c r="E3809" s="341"/>
      <c r="F3809" s="341"/>
      <c r="G3809" s="117" t="s">
        <v>731</v>
      </c>
      <c r="H3809" s="102">
        <v>7600.5375000000004</v>
      </c>
      <c r="I3809" s="123"/>
    </row>
    <row r="3810" spans="1:9" ht="19.95" customHeight="1">
      <c r="A3810" s="364" t="s">
        <v>732</v>
      </c>
      <c r="B3810" s="341"/>
      <c r="C3810" s="341"/>
      <c r="D3810" s="341"/>
      <c r="E3810" s="341"/>
      <c r="F3810" s="341"/>
      <c r="G3810" s="117" t="s">
        <v>733</v>
      </c>
      <c r="H3810" s="102">
        <v>5067.0250000000005</v>
      </c>
      <c r="I3810" s="123"/>
    </row>
    <row r="3811" spans="1:9">
      <c r="A3811" s="365" t="s">
        <v>734</v>
      </c>
      <c r="B3811" s="341"/>
      <c r="C3811" s="341"/>
      <c r="D3811" s="341"/>
      <c r="E3811" s="341"/>
      <c r="F3811" s="341"/>
      <c r="G3811" s="341"/>
      <c r="H3811" s="74">
        <v>12667.5625</v>
      </c>
      <c r="I3811" s="119"/>
    </row>
    <row r="3812" spans="1:9">
      <c r="A3812" s="15"/>
      <c r="B3812" s="15"/>
      <c r="C3812" s="15"/>
      <c r="D3812" s="15"/>
      <c r="E3812" s="15"/>
      <c r="F3812" s="59"/>
      <c r="G3812" s="15"/>
      <c r="H3812" s="15"/>
      <c r="I3812" s="15"/>
    </row>
    <row r="3813" spans="1:9">
      <c r="A3813" s="359" t="s">
        <v>181</v>
      </c>
      <c r="B3813" s="341"/>
      <c r="C3813" s="341"/>
      <c r="D3813" s="341"/>
      <c r="E3813" s="341"/>
      <c r="F3813" s="341"/>
      <c r="G3813" s="341"/>
      <c r="H3813" s="104">
        <v>177315</v>
      </c>
      <c r="I3813" s="124"/>
    </row>
    <row r="3814" spans="1:9">
      <c r="A3814" s="359" t="s">
        <v>182</v>
      </c>
      <c r="B3814" s="341"/>
      <c r="C3814" s="341"/>
      <c r="D3814" s="341"/>
      <c r="E3814" s="341"/>
      <c r="F3814" s="341"/>
      <c r="G3814" s="341"/>
      <c r="H3814" s="104">
        <v>28536.25</v>
      </c>
      <c r="I3814" s="124"/>
    </row>
    <row r="3815" spans="1:9">
      <c r="A3815" s="359" t="s">
        <v>714</v>
      </c>
      <c r="B3815" s="341"/>
      <c r="C3815" s="341"/>
      <c r="D3815" s="341"/>
      <c r="E3815" s="341"/>
      <c r="F3815" s="341"/>
      <c r="G3815" s="341"/>
      <c r="H3815" s="104">
        <v>43000</v>
      </c>
      <c r="I3815" s="124"/>
    </row>
    <row r="3816" spans="1:9">
      <c r="A3816" s="359" t="s">
        <v>728</v>
      </c>
      <c r="B3816" s="341"/>
      <c r="C3816" s="341"/>
      <c r="D3816" s="341"/>
      <c r="E3816" s="341"/>
      <c r="F3816" s="341"/>
      <c r="G3816" s="341"/>
      <c r="H3816" s="104">
        <v>4500</v>
      </c>
      <c r="I3816" s="124"/>
    </row>
    <row r="3817" spans="1:9">
      <c r="A3817" s="359" t="s">
        <v>734</v>
      </c>
      <c r="B3817" s="341"/>
      <c r="C3817" s="341"/>
      <c r="D3817" s="341"/>
      <c r="E3817" s="341"/>
      <c r="F3817" s="341"/>
      <c r="G3817" s="341"/>
      <c r="H3817" s="104">
        <v>12667.5625</v>
      </c>
      <c r="I3817" s="124"/>
    </row>
    <row r="3818" spans="1:9">
      <c r="A3818" s="360" t="s">
        <v>1073</v>
      </c>
      <c r="B3818" s="341"/>
      <c r="C3818" s="341"/>
      <c r="D3818" s="341"/>
      <c r="E3818" s="341"/>
      <c r="F3818" s="341"/>
      <c r="G3818" s="341"/>
      <c r="H3818" s="106">
        <v>-179829.34250000009</v>
      </c>
      <c r="I3818" s="122" t="s">
        <v>1888</v>
      </c>
    </row>
    <row r="3819" spans="1:9" ht="22.05" customHeight="1">
      <c r="A3819" s="361" t="s">
        <v>737</v>
      </c>
      <c r="B3819" s="341"/>
      <c r="C3819" s="341"/>
      <c r="D3819" s="341"/>
      <c r="E3819" s="341"/>
      <c r="F3819" s="341"/>
      <c r="G3819" s="341"/>
      <c r="H3819" s="107">
        <v>86189.47</v>
      </c>
      <c r="I3819" s="125" t="s">
        <v>62</v>
      </c>
    </row>
    <row r="3820" spans="1:9" ht="21.75" customHeight="1">
      <c r="A3820" s="369" t="s">
        <v>2171</v>
      </c>
      <c r="B3820" s="370"/>
      <c r="C3820" s="370"/>
      <c r="D3820" s="370"/>
      <c r="E3820" s="370"/>
      <c r="F3820" s="370"/>
      <c r="G3820" s="371"/>
      <c r="H3820" s="107">
        <v>117649</v>
      </c>
      <c r="I3820" s="108"/>
    </row>
    <row r="3821" spans="1:9">
      <c r="A3821" s="15"/>
      <c r="B3821" s="15"/>
      <c r="C3821" s="15"/>
      <c r="D3821" s="15"/>
      <c r="E3821" s="15"/>
      <c r="F3821" s="59"/>
      <c r="G3821" s="15"/>
      <c r="H3821" s="15"/>
      <c r="I3821" s="15"/>
    </row>
    <row r="3822" spans="1:9">
      <c r="A3822" s="362" t="s">
        <v>738</v>
      </c>
      <c r="B3822" s="341"/>
      <c r="C3822" s="341"/>
      <c r="D3822" s="341"/>
      <c r="E3822" s="341"/>
      <c r="F3822" s="341"/>
      <c r="G3822" s="341"/>
      <c r="H3822" s="341"/>
      <c r="I3822" s="341"/>
    </row>
    <row r="3823" spans="1:9" ht="100.05" customHeight="1">
      <c r="A3823" s="363" t="s">
        <v>1909</v>
      </c>
      <c r="B3823" s="341"/>
      <c r="C3823" s="341"/>
      <c r="D3823" s="341"/>
      <c r="E3823" s="341"/>
      <c r="F3823" s="341"/>
      <c r="G3823" s="341"/>
      <c r="H3823" s="341"/>
      <c r="I3823" s="341"/>
    </row>
    <row r="3824" spans="1:9">
      <c r="A3824" s="341"/>
      <c r="B3824" s="341"/>
      <c r="C3824" s="341"/>
      <c r="D3824" s="341"/>
      <c r="E3824" s="341"/>
      <c r="F3824" s="341"/>
      <c r="G3824" s="341"/>
      <c r="H3824" s="341"/>
      <c r="I3824" s="341"/>
    </row>
    <row r="3825" spans="1:9">
      <c r="A3825" s="341"/>
      <c r="B3825" s="341"/>
      <c r="C3825" s="341"/>
      <c r="D3825" s="341"/>
      <c r="E3825" s="341"/>
      <c r="F3825" s="341"/>
      <c r="G3825" s="341"/>
      <c r="H3825" s="341"/>
      <c r="I3825" s="341"/>
    </row>
    <row r="3826" spans="1:9">
      <c r="A3826" s="341"/>
      <c r="B3826" s="341"/>
      <c r="C3826" s="341"/>
      <c r="D3826" s="341"/>
      <c r="E3826" s="341"/>
      <c r="F3826" s="341"/>
      <c r="G3826" s="341"/>
      <c r="H3826" s="341"/>
      <c r="I3826" s="341"/>
    </row>
    <row r="3827" spans="1:9">
      <c r="A3827" s="341"/>
      <c r="B3827" s="341"/>
      <c r="C3827" s="341"/>
      <c r="D3827" s="341"/>
      <c r="E3827" s="341"/>
      <c r="F3827" s="341"/>
      <c r="G3827" s="341"/>
      <c r="H3827" s="341"/>
      <c r="I3827" s="341"/>
    </row>
    <row r="3828" spans="1:9">
      <c r="A3828" s="15"/>
      <c r="B3828" s="15"/>
      <c r="C3828" s="15"/>
      <c r="D3828" s="15"/>
      <c r="E3828" s="15"/>
      <c r="F3828" s="59"/>
      <c r="G3828" s="15"/>
      <c r="H3828" s="15"/>
      <c r="I3828" s="15"/>
    </row>
    <row r="3829" spans="1:9" ht="28.05" customHeight="1">
      <c r="A3829" s="357" t="s">
        <v>1890</v>
      </c>
      <c r="B3829" s="341"/>
      <c r="C3829" s="341"/>
      <c r="D3829" s="341"/>
      <c r="E3829" s="341"/>
      <c r="F3829" s="341"/>
      <c r="G3829" s="341"/>
      <c r="H3829" s="341"/>
      <c r="I3829" s="341"/>
    </row>
    <row r="3832" spans="1:9" ht="22.05" customHeight="1">
      <c r="A3832" s="379" t="s">
        <v>667</v>
      </c>
      <c r="B3832" s="341"/>
      <c r="C3832" s="341"/>
      <c r="D3832" s="341"/>
      <c r="E3832" s="341"/>
      <c r="F3832" s="341"/>
      <c r="G3832" s="341"/>
      <c r="H3832" s="341"/>
      <c r="I3832" s="341"/>
    </row>
    <row r="3833" spans="1:9">
      <c r="A3833" s="377" t="s">
        <v>668</v>
      </c>
      <c r="B3833" s="341"/>
      <c r="C3833" s="378" t="s">
        <v>1649</v>
      </c>
      <c r="D3833" s="341"/>
      <c r="E3833" s="341"/>
      <c r="F3833" s="341"/>
      <c r="G3833" s="341"/>
      <c r="H3833" s="341"/>
      <c r="I3833" s="341"/>
    </row>
    <row r="3834" spans="1:9">
      <c r="A3834" s="58" t="s">
        <v>670</v>
      </c>
      <c r="B3834" s="374" t="s">
        <v>1910</v>
      </c>
      <c r="C3834" s="341"/>
      <c r="D3834" s="58" t="s">
        <v>672</v>
      </c>
      <c r="E3834" s="374" t="s">
        <v>1911</v>
      </c>
      <c r="F3834" s="341"/>
      <c r="G3834" s="341"/>
      <c r="H3834" s="341"/>
      <c r="I3834" s="341"/>
    </row>
    <row r="3835" spans="1:9">
      <c r="A3835" s="58" t="s">
        <v>674</v>
      </c>
      <c r="B3835" s="374" t="s">
        <v>62</v>
      </c>
      <c r="C3835" s="341"/>
      <c r="D3835" s="58" t="s">
        <v>675</v>
      </c>
      <c r="E3835" s="374" t="s">
        <v>676</v>
      </c>
      <c r="F3835" s="341"/>
      <c r="G3835" s="341"/>
      <c r="H3835" s="341"/>
      <c r="I3835" s="341"/>
    </row>
    <row r="3836" spans="1:9">
      <c r="A3836" s="58" t="s">
        <v>677</v>
      </c>
      <c r="B3836" s="374" t="s">
        <v>678</v>
      </c>
      <c r="C3836" s="341"/>
      <c r="D3836" s="58" t="s">
        <v>679</v>
      </c>
      <c r="E3836" s="374" t="s">
        <v>1861</v>
      </c>
      <c r="F3836" s="341"/>
      <c r="G3836" s="341"/>
      <c r="H3836" s="341"/>
      <c r="I3836" s="341"/>
    </row>
    <row r="3837" spans="1:9">
      <c r="A3837" s="15"/>
      <c r="B3837" s="15"/>
      <c r="C3837" s="15"/>
      <c r="D3837" s="15"/>
      <c r="E3837" s="15"/>
      <c r="F3837" s="59"/>
      <c r="G3837" s="15"/>
      <c r="H3837" s="15"/>
      <c r="I3837" s="15"/>
    </row>
    <row r="3838" spans="1:9" ht="13.95" customHeight="1">
      <c r="A3838" s="60" t="s">
        <v>681</v>
      </c>
      <c r="B3838" s="60" t="s">
        <v>114</v>
      </c>
      <c r="C3838" s="60" t="s">
        <v>56</v>
      </c>
      <c r="D3838" s="60" t="s">
        <v>682</v>
      </c>
      <c r="E3838" s="60" t="s">
        <v>683</v>
      </c>
      <c r="F3838" s="61" t="s">
        <v>817</v>
      </c>
      <c r="G3838" s="60" t="s">
        <v>818</v>
      </c>
      <c r="H3838" s="60" t="s">
        <v>686</v>
      </c>
      <c r="I3838" s="60" t="s">
        <v>829</v>
      </c>
    </row>
    <row r="3839" spans="1:9">
      <c r="A3839" s="358" t="s">
        <v>688</v>
      </c>
      <c r="B3839" s="341"/>
      <c r="C3839" s="341"/>
      <c r="D3839" s="341"/>
      <c r="E3839" s="341"/>
      <c r="F3839" s="341"/>
      <c r="G3839" s="341"/>
      <c r="H3839" s="341"/>
      <c r="I3839" s="341"/>
    </row>
    <row r="3840" spans="1:9" ht="36" customHeight="1">
      <c r="A3840" s="62">
        <v>1</v>
      </c>
      <c r="B3840" s="63" t="s">
        <v>1912</v>
      </c>
      <c r="C3840" s="62" t="s">
        <v>62</v>
      </c>
      <c r="D3840" s="109">
        <v>1.1499999999999999</v>
      </c>
      <c r="E3840" s="65">
        <v>22500</v>
      </c>
      <c r="F3840" s="66">
        <v>0.03</v>
      </c>
      <c r="G3840" s="109">
        <v>1.1845000000000001</v>
      </c>
      <c r="H3840" s="65">
        <v>26651.25</v>
      </c>
      <c r="I3840" s="118"/>
    </row>
    <row r="3841" spans="1:9" ht="36" customHeight="1">
      <c r="A3841" s="68">
        <v>2</v>
      </c>
      <c r="B3841" s="69" t="s">
        <v>1913</v>
      </c>
      <c r="C3841" s="68" t="s">
        <v>56</v>
      </c>
      <c r="D3841" s="110">
        <v>6</v>
      </c>
      <c r="E3841" s="71">
        <v>550</v>
      </c>
      <c r="F3841" s="72">
        <v>0.05</v>
      </c>
      <c r="G3841" s="110">
        <v>6.3000000000000007</v>
      </c>
      <c r="H3841" s="71">
        <v>3465</v>
      </c>
      <c r="I3841" s="86"/>
    </row>
    <row r="3842" spans="1:9" ht="36" customHeight="1">
      <c r="A3842" s="62">
        <v>3</v>
      </c>
      <c r="B3842" s="63" t="s">
        <v>1914</v>
      </c>
      <c r="C3842" s="62" t="s">
        <v>14</v>
      </c>
      <c r="D3842" s="109">
        <v>0.2</v>
      </c>
      <c r="E3842" s="65">
        <v>18500</v>
      </c>
      <c r="F3842" s="66">
        <v>0.05</v>
      </c>
      <c r="G3842" s="109">
        <v>0.21</v>
      </c>
      <c r="H3842" s="65">
        <v>3885</v>
      </c>
      <c r="I3842" s="118"/>
    </row>
    <row r="3843" spans="1:9" ht="36" customHeight="1">
      <c r="A3843" s="68">
        <v>4</v>
      </c>
      <c r="B3843" s="69" t="s">
        <v>1915</v>
      </c>
      <c r="C3843" s="68" t="s">
        <v>56</v>
      </c>
      <c r="D3843" s="110">
        <v>0.1</v>
      </c>
      <c r="E3843" s="71">
        <v>22000</v>
      </c>
      <c r="F3843" s="72">
        <v>0</v>
      </c>
      <c r="G3843" s="110">
        <v>0.1</v>
      </c>
      <c r="H3843" s="71">
        <v>2200</v>
      </c>
      <c r="I3843" s="86"/>
    </row>
    <row r="3844" spans="1:9" ht="36" customHeight="1">
      <c r="A3844" s="62">
        <v>5</v>
      </c>
      <c r="B3844" s="63" t="s">
        <v>1916</v>
      </c>
      <c r="C3844" s="62" t="s">
        <v>14</v>
      </c>
      <c r="D3844" s="109">
        <v>0.3</v>
      </c>
      <c r="E3844" s="65">
        <v>12500</v>
      </c>
      <c r="F3844" s="66">
        <v>0.05</v>
      </c>
      <c r="G3844" s="109">
        <v>0.315</v>
      </c>
      <c r="H3844" s="65">
        <v>3937.5</v>
      </c>
      <c r="I3844" s="118"/>
    </row>
    <row r="3845" spans="1:9">
      <c r="A3845" s="365" t="s">
        <v>181</v>
      </c>
      <c r="B3845" s="341"/>
      <c r="C3845" s="341"/>
      <c r="D3845" s="341"/>
      <c r="E3845" s="341"/>
      <c r="F3845" s="341"/>
      <c r="G3845" s="341"/>
      <c r="H3845" s="74">
        <v>40138.75</v>
      </c>
      <c r="I3845" s="119"/>
    </row>
    <row r="3846" spans="1:9">
      <c r="A3846" s="376" t="s">
        <v>694</v>
      </c>
      <c r="B3846" s="341"/>
      <c r="C3846" s="341"/>
      <c r="D3846" s="341"/>
      <c r="E3846" s="341"/>
      <c r="F3846" s="341"/>
      <c r="G3846" s="341"/>
      <c r="H3846" s="341"/>
      <c r="I3846" s="341"/>
    </row>
    <row r="3847" spans="1:9">
      <c r="A3847" s="76" t="s">
        <v>681</v>
      </c>
      <c r="B3847" s="76" t="s">
        <v>695</v>
      </c>
      <c r="C3847" s="76" t="s">
        <v>696</v>
      </c>
      <c r="D3847" s="76" t="s">
        <v>826</v>
      </c>
      <c r="E3847" s="76" t="s">
        <v>827</v>
      </c>
      <c r="F3847" s="77" t="s">
        <v>828</v>
      </c>
      <c r="G3847" s="76" t="s">
        <v>700</v>
      </c>
      <c r="H3847" s="76" t="s">
        <v>686</v>
      </c>
      <c r="I3847" s="76" t="s">
        <v>829</v>
      </c>
    </row>
    <row r="3848" spans="1:9" ht="28.05" customHeight="1">
      <c r="A3848" s="78">
        <v>1</v>
      </c>
      <c r="B3848" s="79" t="s">
        <v>1917</v>
      </c>
      <c r="C3848" s="80"/>
      <c r="D3848" s="81" t="s">
        <v>1153</v>
      </c>
      <c r="E3848" s="82">
        <v>110000</v>
      </c>
      <c r="F3848" s="83">
        <v>13750</v>
      </c>
      <c r="G3848" s="116">
        <v>0.32</v>
      </c>
      <c r="H3848" s="82">
        <v>4400</v>
      </c>
      <c r="I3848" s="120" t="s">
        <v>832</v>
      </c>
    </row>
    <row r="3849" spans="1:9" ht="28.05" customHeight="1">
      <c r="A3849" s="68">
        <v>2</v>
      </c>
      <c r="B3849" s="69" t="s">
        <v>1918</v>
      </c>
      <c r="C3849" s="86"/>
      <c r="D3849" s="87" t="s">
        <v>1153</v>
      </c>
      <c r="E3849" s="71">
        <v>68000</v>
      </c>
      <c r="F3849" s="88">
        <v>8500</v>
      </c>
      <c r="G3849" s="110">
        <v>0.32</v>
      </c>
      <c r="H3849" s="71">
        <v>2720</v>
      </c>
      <c r="I3849" s="121" t="s">
        <v>832</v>
      </c>
    </row>
    <row r="3850" spans="1:9">
      <c r="A3850" s="365" t="s">
        <v>182</v>
      </c>
      <c r="B3850" s="341"/>
      <c r="C3850" s="341"/>
      <c r="D3850" s="341"/>
      <c r="E3850" s="341"/>
      <c r="F3850" s="341"/>
      <c r="G3850" s="341"/>
      <c r="H3850" s="74">
        <v>7120</v>
      </c>
      <c r="I3850" s="119"/>
    </row>
    <row r="3851" spans="1:9">
      <c r="A3851" s="372" t="s">
        <v>707</v>
      </c>
      <c r="B3851" s="341"/>
      <c r="C3851" s="341"/>
      <c r="D3851" s="341"/>
      <c r="E3851" s="341"/>
      <c r="F3851" s="341"/>
      <c r="G3851" s="341"/>
      <c r="H3851" s="341"/>
      <c r="I3851" s="341"/>
    </row>
    <row r="3852" spans="1:9">
      <c r="A3852" s="91" t="s">
        <v>681</v>
      </c>
      <c r="B3852" s="91" t="s">
        <v>183</v>
      </c>
      <c r="C3852" s="91" t="s">
        <v>696</v>
      </c>
      <c r="D3852" s="91" t="s">
        <v>700</v>
      </c>
      <c r="E3852" s="91" t="s">
        <v>709</v>
      </c>
      <c r="F3852" s="92" t="s">
        <v>696</v>
      </c>
      <c r="G3852" s="91" t="s">
        <v>696</v>
      </c>
      <c r="H3852" s="91" t="s">
        <v>686</v>
      </c>
      <c r="I3852" s="91" t="s">
        <v>829</v>
      </c>
    </row>
    <row r="3853" spans="1:9" ht="24" customHeight="1">
      <c r="A3853" s="93">
        <v>1</v>
      </c>
      <c r="B3853" s="94" t="s">
        <v>1919</v>
      </c>
      <c r="C3853" s="95"/>
      <c r="D3853" s="113">
        <v>0.32</v>
      </c>
      <c r="E3853" s="97">
        <v>9000</v>
      </c>
      <c r="F3853" s="94"/>
      <c r="G3853" s="95"/>
      <c r="H3853" s="97">
        <v>2880</v>
      </c>
      <c r="I3853" s="122" t="s">
        <v>835</v>
      </c>
    </row>
    <row r="3854" spans="1:9" ht="24" customHeight="1">
      <c r="A3854" s="68">
        <v>2</v>
      </c>
      <c r="B3854" s="69" t="s">
        <v>1920</v>
      </c>
      <c r="C3854" s="86"/>
      <c r="D3854" s="110">
        <v>0.32</v>
      </c>
      <c r="E3854" s="71">
        <v>18000</v>
      </c>
      <c r="F3854" s="69"/>
      <c r="G3854" s="86"/>
      <c r="H3854" s="71">
        <v>5760</v>
      </c>
      <c r="I3854" s="121" t="s">
        <v>835</v>
      </c>
    </row>
    <row r="3855" spans="1:9" ht="24" customHeight="1">
      <c r="A3855" s="93">
        <v>3</v>
      </c>
      <c r="B3855" s="94" t="s">
        <v>1921</v>
      </c>
      <c r="C3855" s="95"/>
      <c r="D3855" s="113">
        <v>0.32</v>
      </c>
      <c r="E3855" s="97">
        <v>3500</v>
      </c>
      <c r="F3855" s="94"/>
      <c r="G3855" s="95"/>
      <c r="H3855" s="97">
        <v>1120</v>
      </c>
      <c r="I3855" s="122" t="s">
        <v>835</v>
      </c>
    </row>
    <row r="3856" spans="1:9">
      <c r="A3856" s="365" t="s">
        <v>714</v>
      </c>
      <c r="B3856" s="341"/>
      <c r="C3856" s="341"/>
      <c r="D3856" s="341"/>
      <c r="E3856" s="341"/>
      <c r="F3856" s="341"/>
      <c r="G3856" s="341"/>
      <c r="H3856" s="74">
        <v>9760</v>
      </c>
      <c r="I3856" s="119"/>
    </row>
    <row r="3857" spans="1:9">
      <c r="A3857" s="373" t="s">
        <v>715</v>
      </c>
      <c r="B3857" s="341"/>
      <c r="C3857" s="341"/>
      <c r="D3857" s="341"/>
      <c r="E3857" s="341"/>
      <c r="F3857" s="341"/>
      <c r="G3857" s="341"/>
      <c r="H3857" s="341"/>
      <c r="I3857" s="341"/>
    </row>
    <row r="3858" spans="1:9" ht="22.05" customHeight="1">
      <c r="A3858" s="100"/>
      <c r="B3858" s="366" t="s">
        <v>1246</v>
      </c>
      <c r="C3858" s="341"/>
      <c r="D3858" s="341"/>
      <c r="E3858" s="367" t="s">
        <v>1922</v>
      </c>
      <c r="F3858" s="341"/>
      <c r="G3858" s="341"/>
      <c r="H3858" s="341"/>
      <c r="I3858" s="341"/>
    </row>
    <row r="3859" spans="1:9" ht="22.05" customHeight="1">
      <c r="A3859" s="100"/>
      <c r="B3859" s="366" t="s">
        <v>1248</v>
      </c>
      <c r="C3859" s="341"/>
      <c r="D3859" s="341"/>
      <c r="E3859" s="367" t="s">
        <v>719</v>
      </c>
      <c r="F3859" s="341"/>
      <c r="G3859" s="341"/>
      <c r="H3859" s="341"/>
      <c r="I3859" s="341"/>
    </row>
    <row r="3860" spans="1:9" ht="22.05" customHeight="1">
      <c r="A3860" s="100"/>
      <c r="B3860" s="366" t="s">
        <v>185</v>
      </c>
      <c r="C3860" s="341"/>
      <c r="D3860" s="341"/>
      <c r="E3860" s="367" t="s">
        <v>1012</v>
      </c>
      <c r="F3860" s="341"/>
      <c r="G3860" s="341"/>
      <c r="H3860" s="341"/>
      <c r="I3860" s="341"/>
    </row>
    <row r="3861" spans="1:9" ht="22.05" customHeight="1">
      <c r="A3861" s="100"/>
      <c r="B3861" s="366" t="s">
        <v>1250</v>
      </c>
      <c r="C3861" s="341"/>
      <c r="D3861" s="341"/>
      <c r="E3861" s="367" t="s">
        <v>1923</v>
      </c>
      <c r="F3861" s="341"/>
      <c r="G3861" s="341"/>
      <c r="H3861" s="341"/>
      <c r="I3861" s="341"/>
    </row>
    <row r="3862" spans="1:9" ht="22.05" customHeight="1">
      <c r="A3862" s="100"/>
      <c r="B3862" s="366" t="s">
        <v>1665</v>
      </c>
      <c r="C3862" s="341"/>
      <c r="D3862" s="341"/>
      <c r="E3862" s="367" t="s">
        <v>1395</v>
      </c>
      <c r="F3862" s="341"/>
      <c r="G3862" s="341"/>
      <c r="H3862" s="341"/>
      <c r="I3862" s="341"/>
    </row>
    <row r="3863" spans="1:9" ht="22.05" customHeight="1">
      <c r="A3863" s="100"/>
      <c r="B3863" s="366" t="s">
        <v>935</v>
      </c>
      <c r="C3863" s="341"/>
      <c r="D3863" s="341"/>
      <c r="E3863" s="367" t="s">
        <v>1887</v>
      </c>
      <c r="F3863" s="341"/>
      <c r="G3863" s="341"/>
      <c r="H3863" s="341"/>
      <c r="I3863" s="341"/>
    </row>
    <row r="3864" spans="1:9">
      <c r="A3864" s="365" t="s">
        <v>728</v>
      </c>
      <c r="B3864" s="341"/>
      <c r="C3864" s="341"/>
      <c r="D3864" s="341"/>
      <c r="E3864" s="341"/>
      <c r="F3864" s="341"/>
      <c r="G3864" s="341"/>
      <c r="H3864" s="74">
        <v>1800</v>
      </c>
      <c r="I3864" s="119"/>
    </row>
    <row r="3865" spans="1:9">
      <c r="A3865" s="368" t="s">
        <v>729</v>
      </c>
      <c r="B3865" s="341"/>
      <c r="C3865" s="341"/>
      <c r="D3865" s="341"/>
      <c r="E3865" s="341"/>
      <c r="F3865" s="341"/>
      <c r="G3865" s="341"/>
      <c r="H3865" s="341"/>
      <c r="I3865" s="341"/>
    </row>
    <row r="3866" spans="1:9" ht="19.95" customHeight="1">
      <c r="A3866" s="364" t="s">
        <v>730</v>
      </c>
      <c r="B3866" s="341"/>
      <c r="C3866" s="341"/>
      <c r="D3866" s="341"/>
      <c r="E3866" s="341"/>
      <c r="F3866" s="341"/>
      <c r="G3866" s="117" t="s">
        <v>731</v>
      </c>
      <c r="H3866" s="102">
        <v>1764.5625</v>
      </c>
      <c r="I3866" s="123"/>
    </row>
    <row r="3867" spans="1:9" ht="19.95" customHeight="1">
      <c r="A3867" s="364" t="s">
        <v>732</v>
      </c>
      <c r="B3867" s="341"/>
      <c r="C3867" s="341"/>
      <c r="D3867" s="341"/>
      <c r="E3867" s="341"/>
      <c r="F3867" s="341"/>
      <c r="G3867" s="117" t="s">
        <v>733</v>
      </c>
      <c r="H3867" s="102">
        <v>1176.375</v>
      </c>
      <c r="I3867" s="123"/>
    </row>
    <row r="3868" spans="1:9">
      <c r="A3868" s="365" t="s">
        <v>734</v>
      </c>
      <c r="B3868" s="341"/>
      <c r="C3868" s="341"/>
      <c r="D3868" s="341"/>
      <c r="E3868" s="341"/>
      <c r="F3868" s="341"/>
      <c r="G3868" s="341"/>
      <c r="H3868" s="74">
        <v>2940.9375</v>
      </c>
      <c r="I3868" s="119"/>
    </row>
    <row r="3869" spans="1:9">
      <c r="A3869" s="15"/>
      <c r="B3869" s="15"/>
      <c r="C3869" s="15"/>
      <c r="D3869" s="15"/>
      <c r="E3869" s="15"/>
      <c r="F3869" s="59"/>
      <c r="G3869" s="15"/>
      <c r="H3869" s="15"/>
      <c r="I3869" s="15"/>
    </row>
    <row r="3870" spans="1:9">
      <c r="A3870" s="359" t="s">
        <v>181</v>
      </c>
      <c r="B3870" s="341"/>
      <c r="C3870" s="341"/>
      <c r="D3870" s="341"/>
      <c r="E3870" s="341"/>
      <c r="F3870" s="341"/>
      <c r="G3870" s="341"/>
      <c r="H3870" s="104">
        <v>40138.75</v>
      </c>
      <c r="I3870" s="124"/>
    </row>
    <row r="3871" spans="1:9">
      <c r="A3871" s="359" t="s">
        <v>182</v>
      </c>
      <c r="B3871" s="341"/>
      <c r="C3871" s="341"/>
      <c r="D3871" s="341"/>
      <c r="E3871" s="341"/>
      <c r="F3871" s="341"/>
      <c r="G3871" s="341"/>
      <c r="H3871" s="104">
        <v>7120</v>
      </c>
      <c r="I3871" s="124"/>
    </row>
    <row r="3872" spans="1:9">
      <c r="A3872" s="359" t="s">
        <v>714</v>
      </c>
      <c r="B3872" s="341"/>
      <c r="C3872" s="341"/>
      <c r="D3872" s="341"/>
      <c r="E3872" s="341"/>
      <c r="F3872" s="341"/>
      <c r="G3872" s="341"/>
      <c r="H3872" s="104">
        <v>9760</v>
      </c>
      <c r="I3872" s="124"/>
    </row>
    <row r="3873" spans="1:9">
      <c r="A3873" s="359" t="s">
        <v>728</v>
      </c>
      <c r="B3873" s="341"/>
      <c r="C3873" s="341"/>
      <c r="D3873" s="341"/>
      <c r="E3873" s="341"/>
      <c r="F3873" s="341"/>
      <c r="G3873" s="341"/>
      <c r="H3873" s="104">
        <v>1800</v>
      </c>
      <c r="I3873" s="124"/>
    </row>
    <row r="3874" spans="1:9">
      <c r="A3874" s="359" t="s">
        <v>734</v>
      </c>
      <c r="B3874" s="341"/>
      <c r="C3874" s="341"/>
      <c r="D3874" s="341"/>
      <c r="E3874" s="341"/>
      <c r="F3874" s="341"/>
      <c r="G3874" s="341"/>
      <c r="H3874" s="104">
        <v>2940.9375</v>
      </c>
      <c r="I3874" s="124"/>
    </row>
    <row r="3875" spans="1:9">
      <c r="A3875" s="360" t="s">
        <v>1073</v>
      </c>
      <c r="B3875" s="341"/>
      <c r="C3875" s="341"/>
      <c r="D3875" s="341"/>
      <c r="E3875" s="341"/>
      <c r="F3875" s="341"/>
      <c r="G3875" s="341"/>
      <c r="H3875" s="106">
        <v>-21337.797500000001</v>
      </c>
      <c r="I3875" s="122" t="s">
        <v>1888</v>
      </c>
    </row>
    <row r="3876" spans="1:9" ht="22.05" customHeight="1">
      <c r="A3876" s="361" t="s">
        <v>737</v>
      </c>
      <c r="B3876" s="341"/>
      <c r="C3876" s="341"/>
      <c r="D3876" s="341"/>
      <c r="E3876" s="341"/>
      <c r="F3876" s="341"/>
      <c r="G3876" s="341"/>
      <c r="H3876" s="107">
        <v>40421.89</v>
      </c>
      <c r="I3876" s="125" t="s">
        <v>62</v>
      </c>
    </row>
    <row r="3877" spans="1:9" ht="21.75" customHeight="1">
      <c r="A3877" s="369" t="s">
        <v>2171</v>
      </c>
      <c r="B3877" s="370"/>
      <c r="C3877" s="370"/>
      <c r="D3877" s="370"/>
      <c r="E3877" s="370"/>
      <c r="F3877" s="370"/>
      <c r="G3877" s="371"/>
      <c r="H3877" s="107">
        <v>55176</v>
      </c>
      <c r="I3877" s="108"/>
    </row>
    <row r="3878" spans="1:9">
      <c r="A3878" s="15"/>
      <c r="B3878" s="15"/>
      <c r="C3878" s="15"/>
      <c r="D3878" s="15"/>
      <c r="E3878" s="15"/>
      <c r="F3878" s="59"/>
      <c r="G3878" s="15"/>
      <c r="H3878" s="15"/>
      <c r="I3878" s="15"/>
    </row>
    <row r="3879" spans="1:9">
      <c r="A3879" s="362" t="s">
        <v>738</v>
      </c>
      <c r="B3879" s="341"/>
      <c r="C3879" s="341"/>
      <c r="D3879" s="341"/>
      <c r="E3879" s="341"/>
      <c r="F3879" s="341"/>
      <c r="G3879" s="341"/>
      <c r="H3879" s="341"/>
      <c r="I3879" s="341"/>
    </row>
    <row r="3880" spans="1:9" ht="100.05" customHeight="1">
      <c r="A3880" s="363" t="s">
        <v>1924</v>
      </c>
      <c r="B3880" s="341"/>
      <c r="C3880" s="341"/>
      <c r="D3880" s="341"/>
      <c r="E3880" s="341"/>
      <c r="F3880" s="341"/>
      <c r="G3880" s="341"/>
      <c r="H3880" s="341"/>
      <c r="I3880" s="341"/>
    </row>
    <row r="3881" spans="1:9">
      <c r="A3881" s="341"/>
      <c r="B3881" s="341"/>
      <c r="C3881" s="341"/>
      <c r="D3881" s="341"/>
      <c r="E3881" s="341"/>
      <c r="F3881" s="341"/>
      <c r="G3881" s="341"/>
      <c r="H3881" s="341"/>
      <c r="I3881" s="341"/>
    </row>
    <row r="3882" spans="1:9">
      <c r="A3882" s="341"/>
      <c r="B3882" s="341"/>
      <c r="C3882" s="341"/>
      <c r="D3882" s="341"/>
      <c r="E3882" s="341"/>
      <c r="F3882" s="341"/>
      <c r="G3882" s="341"/>
      <c r="H3882" s="341"/>
      <c r="I3882" s="341"/>
    </row>
    <row r="3883" spans="1:9">
      <c r="A3883" s="341"/>
      <c r="B3883" s="341"/>
      <c r="C3883" s="341"/>
      <c r="D3883" s="341"/>
      <c r="E3883" s="341"/>
      <c r="F3883" s="341"/>
      <c r="G3883" s="341"/>
      <c r="H3883" s="341"/>
      <c r="I3883" s="341"/>
    </row>
    <row r="3884" spans="1:9">
      <c r="A3884" s="341"/>
      <c r="B3884" s="341"/>
      <c r="C3884" s="341"/>
      <c r="D3884" s="341"/>
      <c r="E3884" s="341"/>
      <c r="F3884" s="341"/>
      <c r="G3884" s="341"/>
      <c r="H3884" s="341"/>
      <c r="I3884" s="341"/>
    </row>
    <row r="3885" spans="1:9">
      <c r="A3885" s="15"/>
      <c r="B3885" s="15"/>
      <c r="C3885" s="15"/>
      <c r="D3885" s="15"/>
      <c r="E3885" s="15"/>
      <c r="F3885" s="59"/>
      <c r="G3885" s="15"/>
      <c r="H3885" s="15"/>
      <c r="I3885" s="15"/>
    </row>
    <row r="3886" spans="1:9" ht="28.05" customHeight="1">
      <c r="A3886" s="357" t="s">
        <v>1890</v>
      </c>
      <c r="B3886" s="341"/>
      <c r="C3886" s="341"/>
      <c r="D3886" s="341"/>
      <c r="E3886" s="341"/>
      <c r="F3886" s="341"/>
      <c r="G3886" s="341"/>
      <c r="H3886" s="341"/>
      <c r="I3886" s="341"/>
    </row>
    <row r="3889" spans="1:9" ht="22.05" customHeight="1">
      <c r="A3889" s="379" t="s">
        <v>667</v>
      </c>
      <c r="B3889" s="341"/>
      <c r="C3889" s="341"/>
      <c r="D3889" s="341"/>
      <c r="E3889" s="341"/>
      <c r="F3889" s="341"/>
      <c r="G3889" s="341"/>
      <c r="H3889" s="341"/>
      <c r="I3889" s="341"/>
    </row>
    <row r="3890" spans="1:9">
      <c r="A3890" s="377" t="s">
        <v>668</v>
      </c>
      <c r="B3890" s="341"/>
      <c r="C3890" s="378" t="s">
        <v>1649</v>
      </c>
      <c r="D3890" s="341"/>
      <c r="E3890" s="341"/>
      <c r="F3890" s="341"/>
      <c r="G3890" s="341"/>
      <c r="H3890" s="341"/>
      <c r="I3890" s="341"/>
    </row>
    <row r="3891" spans="1:9">
      <c r="A3891" s="58" t="s">
        <v>670</v>
      </c>
      <c r="B3891" s="374" t="s">
        <v>1925</v>
      </c>
      <c r="C3891" s="341"/>
      <c r="D3891" s="58" t="s">
        <v>672</v>
      </c>
      <c r="E3891" s="374" t="s">
        <v>1926</v>
      </c>
      <c r="F3891" s="341"/>
      <c r="G3891" s="341"/>
      <c r="H3891" s="341"/>
      <c r="I3891" s="341"/>
    </row>
    <row r="3892" spans="1:9">
      <c r="A3892" s="58" t="s">
        <v>674</v>
      </c>
      <c r="B3892" s="374" t="s">
        <v>62</v>
      </c>
      <c r="C3892" s="341"/>
      <c r="D3892" s="58" t="s">
        <v>675</v>
      </c>
      <c r="E3892" s="374" t="s">
        <v>676</v>
      </c>
      <c r="F3892" s="341"/>
      <c r="G3892" s="341"/>
      <c r="H3892" s="341"/>
      <c r="I3892" s="341"/>
    </row>
    <row r="3893" spans="1:9">
      <c r="A3893" s="58" t="s">
        <v>677</v>
      </c>
      <c r="B3893" s="374" t="s">
        <v>678</v>
      </c>
      <c r="C3893" s="341"/>
      <c r="D3893" s="58" t="s">
        <v>679</v>
      </c>
      <c r="E3893" s="374" t="s">
        <v>1861</v>
      </c>
      <c r="F3893" s="341"/>
      <c r="G3893" s="341"/>
      <c r="H3893" s="341"/>
      <c r="I3893" s="341"/>
    </row>
    <row r="3894" spans="1:9">
      <c r="A3894" s="15"/>
      <c r="B3894" s="15"/>
      <c r="C3894" s="15"/>
      <c r="D3894" s="15"/>
      <c r="E3894" s="15"/>
      <c r="F3894" s="59"/>
      <c r="G3894" s="15"/>
      <c r="H3894" s="15"/>
      <c r="I3894" s="15"/>
    </row>
    <row r="3895" spans="1:9" ht="13.95" customHeight="1">
      <c r="A3895" s="60" t="s">
        <v>681</v>
      </c>
      <c r="B3895" s="60" t="s">
        <v>114</v>
      </c>
      <c r="C3895" s="60" t="s">
        <v>56</v>
      </c>
      <c r="D3895" s="60" t="s">
        <v>682</v>
      </c>
      <c r="E3895" s="60" t="s">
        <v>683</v>
      </c>
      <c r="F3895" s="61" t="s">
        <v>817</v>
      </c>
      <c r="G3895" s="60" t="s">
        <v>818</v>
      </c>
      <c r="H3895" s="60" t="s">
        <v>686</v>
      </c>
      <c r="I3895" s="60" t="s">
        <v>829</v>
      </c>
    </row>
    <row r="3896" spans="1:9">
      <c r="A3896" s="358" t="s">
        <v>688</v>
      </c>
      <c r="B3896" s="341"/>
      <c r="C3896" s="341"/>
      <c r="D3896" s="341"/>
      <c r="E3896" s="341"/>
      <c r="F3896" s="341"/>
      <c r="G3896" s="341"/>
      <c r="H3896" s="341"/>
      <c r="I3896" s="341"/>
    </row>
    <row r="3897" spans="1:9" ht="36" customHeight="1">
      <c r="A3897" s="62">
        <v>1</v>
      </c>
      <c r="B3897" s="63" t="s">
        <v>1927</v>
      </c>
      <c r="C3897" s="62" t="s">
        <v>62</v>
      </c>
      <c r="D3897" s="109">
        <v>1.05</v>
      </c>
      <c r="E3897" s="65">
        <v>165000</v>
      </c>
      <c r="F3897" s="66">
        <v>0</v>
      </c>
      <c r="G3897" s="109">
        <v>1.05</v>
      </c>
      <c r="H3897" s="65">
        <v>173250</v>
      </c>
      <c r="I3897" s="118"/>
    </row>
    <row r="3898" spans="1:9" ht="36" customHeight="1">
      <c r="A3898" s="68">
        <v>2</v>
      </c>
      <c r="B3898" s="69" t="s">
        <v>1928</v>
      </c>
      <c r="C3898" s="68" t="s">
        <v>62</v>
      </c>
      <c r="D3898" s="110">
        <v>1.05</v>
      </c>
      <c r="E3898" s="71">
        <v>8500</v>
      </c>
      <c r="F3898" s="72">
        <v>0.05</v>
      </c>
      <c r="G3898" s="110">
        <v>1.1025</v>
      </c>
      <c r="H3898" s="71">
        <v>9371.25</v>
      </c>
      <c r="I3898" s="86"/>
    </row>
    <row r="3899" spans="1:9" ht="36" customHeight="1">
      <c r="A3899" s="62">
        <v>3</v>
      </c>
      <c r="B3899" s="63" t="s">
        <v>1929</v>
      </c>
      <c r="C3899" s="62" t="s">
        <v>62</v>
      </c>
      <c r="D3899" s="109">
        <v>1.05</v>
      </c>
      <c r="E3899" s="65">
        <v>7200</v>
      </c>
      <c r="F3899" s="66">
        <v>0.05</v>
      </c>
      <c r="G3899" s="109">
        <v>1.1025</v>
      </c>
      <c r="H3899" s="65">
        <v>7938</v>
      </c>
      <c r="I3899" s="118"/>
    </row>
    <row r="3900" spans="1:9" ht="36" customHeight="1">
      <c r="A3900" s="68">
        <v>4</v>
      </c>
      <c r="B3900" s="69" t="s">
        <v>1930</v>
      </c>
      <c r="C3900" s="68" t="s">
        <v>186</v>
      </c>
      <c r="D3900" s="110">
        <v>1</v>
      </c>
      <c r="E3900" s="71">
        <v>18000</v>
      </c>
      <c r="F3900" s="72">
        <v>0.05</v>
      </c>
      <c r="G3900" s="110">
        <v>1.05</v>
      </c>
      <c r="H3900" s="71">
        <v>18900</v>
      </c>
      <c r="I3900" s="86"/>
    </row>
    <row r="3901" spans="1:9" ht="36" customHeight="1">
      <c r="A3901" s="62">
        <v>5</v>
      </c>
      <c r="B3901" s="63" t="s">
        <v>1931</v>
      </c>
      <c r="C3901" s="62" t="s">
        <v>56</v>
      </c>
      <c r="D3901" s="109">
        <v>0.5</v>
      </c>
      <c r="E3901" s="65">
        <v>22000</v>
      </c>
      <c r="F3901" s="66">
        <v>0</v>
      </c>
      <c r="G3901" s="109">
        <v>0.5</v>
      </c>
      <c r="H3901" s="65">
        <v>11000</v>
      </c>
      <c r="I3901" s="118"/>
    </row>
    <row r="3902" spans="1:9" ht="36" customHeight="1">
      <c r="A3902" s="68">
        <v>6</v>
      </c>
      <c r="B3902" s="69" t="s">
        <v>1932</v>
      </c>
      <c r="C3902" s="68" t="s">
        <v>186</v>
      </c>
      <c r="D3902" s="110">
        <v>1</v>
      </c>
      <c r="E3902" s="71">
        <v>12000</v>
      </c>
      <c r="F3902" s="72">
        <v>0</v>
      </c>
      <c r="G3902" s="110">
        <v>1</v>
      </c>
      <c r="H3902" s="71">
        <v>12000</v>
      </c>
      <c r="I3902" s="86"/>
    </row>
    <row r="3903" spans="1:9">
      <c r="A3903" s="365" t="s">
        <v>181</v>
      </c>
      <c r="B3903" s="341"/>
      <c r="C3903" s="341"/>
      <c r="D3903" s="341"/>
      <c r="E3903" s="341"/>
      <c r="F3903" s="341"/>
      <c r="G3903" s="341"/>
      <c r="H3903" s="74">
        <v>232459.25</v>
      </c>
      <c r="I3903" s="119"/>
    </row>
    <row r="3904" spans="1:9">
      <c r="A3904" s="376" t="s">
        <v>694</v>
      </c>
      <c r="B3904" s="341"/>
      <c r="C3904" s="341"/>
      <c r="D3904" s="341"/>
      <c r="E3904" s="341"/>
      <c r="F3904" s="341"/>
      <c r="G3904" s="341"/>
      <c r="H3904" s="341"/>
      <c r="I3904" s="341"/>
    </row>
    <row r="3905" spans="1:9">
      <c r="A3905" s="76" t="s">
        <v>681</v>
      </c>
      <c r="B3905" s="76" t="s">
        <v>695</v>
      </c>
      <c r="C3905" s="76" t="s">
        <v>696</v>
      </c>
      <c r="D3905" s="76" t="s">
        <v>826</v>
      </c>
      <c r="E3905" s="76" t="s">
        <v>827</v>
      </c>
      <c r="F3905" s="77" t="s">
        <v>828</v>
      </c>
      <c r="G3905" s="76" t="s">
        <v>700</v>
      </c>
      <c r="H3905" s="76" t="s">
        <v>686</v>
      </c>
      <c r="I3905" s="76" t="s">
        <v>829</v>
      </c>
    </row>
    <row r="3906" spans="1:9" ht="28.05" customHeight="1">
      <c r="A3906" s="78">
        <v>1</v>
      </c>
      <c r="B3906" s="79" t="s">
        <v>1933</v>
      </c>
      <c r="C3906" s="80"/>
      <c r="D3906" s="81" t="s">
        <v>972</v>
      </c>
      <c r="E3906" s="82">
        <v>130000</v>
      </c>
      <c r="F3906" s="83">
        <v>16250</v>
      </c>
      <c r="G3906" s="116">
        <v>2</v>
      </c>
      <c r="H3906" s="82">
        <v>32500</v>
      </c>
      <c r="I3906" s="120" t="s">
        <v>832</v>
      </c>
    </row>
    <row r="3907" spans="1:9" ht="28.05" customHeight="1">
      <c r="A3907" s="68">
        <v>2</v>
      </c>
      <c r="B3907" s="69" t="s">
        <v>1934</v>
      </c>
      <c r="C3907" s="86"/>
      <c r="D3907" s="87" t="s">
        <v>972</v>
      </c>
      <c r="E3907" s="71">
        <v>70000</v>
      </c>
      <c r="F3907" s="88">
        <v>8750</v>
      </c>
      <c r="G3907" s="110">
        <v>2</v>
      </c>
      <c r="H3907" s="71">
        <v>17500</v>
      </c>
      <c r="I3907" s="121" t="s">
        <v>832</v>
      </c>
    </row>
    <row r="3908" spans="1:9">
      <c r="A3908" s="365" t="s">
        <v>182</v>
      </c>
      <c r="B3908" s="341"/>
      <c r="C3908" s="341"/>
      <c r="D3908" s="341"/>
      <c r="E3908" s="341"/>
      <c r="F3908" s="341"/>
      <c r="G3908" s="341"/>
      <c r="H3908" s="74">
        <v>50000</v>
      </c>
      <c r="I3908" s="119"/>
    </row>
    <row r="3909" spans="1:9">
      <c r="A3909" s="372" t="s">
        <v>707</v>
      </c>
      <c r="B3909" s="341"/>
      <c r="C3909" s="341"/>
      <c r="D3909" s="341"/>
      <c r="E3909" s="341"/>
      <c r="F3909" s="341"/>
      <c r="G3909" s="341"/>
      <c r="H3909" s="341"/>
      <c r="I3909" s="341"/>
    </row>
    <row r="3910" spans="1:9">
      <c r="A3910" s="91" t="s">
        <v>681</v>
      </c>
      <c r="B3910" s="91" t="s">
        <v>183</v>
      </c>
      <c r="C3910" s="91" t="s">
        <v>696</v>
      </c>
      <c r="D3910" s="91" t="s">
        <v>700</v>
      </c>
      <c r="E3910" s="91" t="s">
        <v>709</v>
      </c>
      <c r="F3910" s="92" t="s">
        <v>696</v>
      </c>
      <c r="G3910" s="91" t="s">
        <v>696</v>
      </c>
      <c r="H3910" s="91" t="s">
        <v>686</v>
      </c>
      <c r="I3910" s="91" t="s">
        <v>829</v>
      </c>
    </row>
    <row r="3911" spans="1:9" ht="24" customHeight="1">
      <c r="A3911" s="93">
        <v>1</v>
      </c>
      <c r="B3911" s="94" t="s">
        <v>1935</v>
      </c>
      <c r="C3911" s="95"/>
      <c r="D3911" s="113">
        <v>1</v>
      </c>
      <c r="E3911" s="97">
        <v>12000</v>
      </c>
      <c r="F3911" s="94"/>
      <c r="G3911" s="95"/>
      <c r="H3911" s="97">
        <v>12000</v>
      </c>
      <c r="I3911" s="122" t="s">
        <v>835</v>
      </c>
    </row>
    <row r="3912" spans="1:9" ht="24" customHeight="1">
      <c r="A3912" s="68">
        <v>2</v>
      </c>
      <c r="B3912" s="69" t="s">
        <v>1936</v>
      </c>
      <c r="C3912" s="86"/>
      <c r="D3912" s="110">
        <v>1</v>
      </c>
      <c r="E3912" s="71">
        <v>9000</v>
      </c>
      <c r="F3912" s="69"/>
      <c r="G3912" s="86"/>
      <c r="H3912" s="71">
        <v>9000</v>
      </c>
      <c r="I3912" s="121" t="s">
        <v>835</v>
      </c>
    </row>
    <row r="3913" spans="1:9" ht="24" customHeight="1">
      <c r="A3913" s="93">
        <v>3</v>
      </c>
      <c r="B3913" s="94" t="s">
        <v>1937</v>
      </c>
      <c r="C3913" s="95"/>
      <c r="D3913" s="113">
        <v>2</v>
      </c>
      <c r="E3913" s="97">
        <v>3000</v>
      </c>
      <c r="F3913" s="94"/>
      <c r="G3913" s="95"/>
      <c r="H3913" s="97">
        <v>6000</v>
      </c>
      <c r="I3913" s="122" t="s">
        <v>835</v>
      </c>
    </row>
    <row r="3914" spans="1:9" ht="24" customHeight="1">
      <c r="A3914" s="68">
        <v>4</v>
      </c>
      <c r="B3914" s="69" t="s">
        <v>755</v>
      </c>
      <c r="C3914" s="86"/>
      <c r="D3914" s="110">
        <v>2</v>
      </c>
      <c r="E3914" s="71">
        <v>4000</v>
      </c>
      <c r="F3914" s="69"/>
      <c r="G3914" s="86"/>
      <c r="H3914" s="71">
        <v>8000</v>
      </c>
      <c r="I3914" s="121" t="s">
        <v>835</v>
      </c>
    </row>
    <row r="3915" spans="1:9">
      <c r="A3915" s="365" t="s">
        <v>714</v>
      </c>
      <c r="B3915" s="341"/>
      <c r="C3915" s="341"/>
      <c r="D3915" s="341"/>
      <c r="E3915" s="341"/>
      <c r="F3915" s="341"/>
      <c r="G3915" s="341"/>
      <c r="H3915" s="74">
        <v>35000</v>
      </c>
      <c r="I3915" s="119"/>
    </row>
    <row r="3916" spans="1:9">
      <c r="A3916" s="373" t="s">
        <v>715</v>
      </c>
      <c r="B3916" s="341"/>
      <c r="C3916" s="341"/>
      <c r="D3916" s="341"/>
      <c r="E3916" s="341"/>
      <c r="F3916" s="341"/>
      <c r="G3916" s="341"/>
      <c r="H3916" s="341"/>
      <c r="I3916" s="341"/>
    </row>
    <row r="3917" spans="1:9" ht="22.05" customHeight="1">
      <c r="A3917" s="100"/>
      <c r="B3917" s="366" t="s">
        <v>1246</v>
      </c>
      <c r="C3917" s="341"/>
      <c r="D3917" s="341"/>
      <c r="E3917" s="367" t="s">
        <v>790</v>
      </c>
      <c r="F3917" s="341"/>
      <c r="G3917" s="341"/>
      <c r="H3917" s="341"/>
      <c r="I3917" s="341"/>
    </row>
    <row r="3918" spans="1:9" ht="22.05" customHeight="1">
      <c r="A3918" s="100"/>
      <c r="B3918" s="366" t="s">
        <v>1248</v>
      </c>
      <c r="C3918" s="341"/>
      <c r="D3918" s="341"/>
      <c r="E3918" s="367" t="s">
        <v>719</v>
      </c>
      <c r="F3918" s="341"/>
      <c r="G3918" s="341"/>
      <c r="H3918" s="341"/>
      <c r="I3918" s="341"/>
    </row>
    <row r="3919" spans="1:9" ht="22.05" customHeight="1">
      <c r="A3919" s="100"/>
      <c r="B3919" s="366" t="s">
        <v>185</v>
      </c>
      <c r="C3919" s="341"/>
      <c r="D3919" s="341"/>
      <c r="E3919" s="367" t="s">
        <v>1012</v>
      </c>
      <c r="F3919" s="341"/>
      <c r="G3919" s="341"/>
      <c r="H3919" s="341"/>
      <c r="I3919" s="341"/>
    </row>
    <row r="3920" spans="1:9" ht="22.05" customHeight="1">
      <c r="A3920" s="100"/>
      <c r="B3920" s="366" t="s">
        <v>1250</v>
      </c>
      <c r="C3920" s="341"/>
      <c r="D3920" s="341"/>
      <c r="E3920" s="367" t="s">
        <v>1938</v>
      </c>
      <c r="F3920" s="341"/>
      <c r="G3920" s="341"/>
      <c r="H3920" s="341"/>
      <c r="I3920" s="341"/>
    </row>
    <row r="3921" spans="1:9" ht="22.05" customHeight="1">
      <c r="A3921" s="100"/>
      <c r="B3921" s="366" t="s">
        <v>1665</v>
      </c>
      <c r="C3921" s="341"/>
      <c r="D3921" s="341"/>
      <c r="E3921" s="367" t="s">
        <v>1939</v>
      </c>
      <c r="F3921" s="341"/>
      <c r="G3921" s="341"/>
      <c r="H3921" s="341"/>
      <c r="I3921" s="341"/>
    </row>
    <row r="3922" spans="1:9" ht="22.05" customHeight="1">
      <c r="A3922" s="100"/>
      <c r="B3922" s="366" t="s">
        <v>935</v>
      </c>
      <c r="C3922" s="341"/>
      <c r="D3922" s="341"/>
      <c r="E3922" s="367" t="s">
        <v>1887</v>
      </c>
      <c r="F3922" s="341"/>
      <c r="G3922" s="341"/>
      <c r="H3922" s="341"/>
      <c r="I3922" s="341"/>
    </row>
    <row r="3923" spans="1:9">
      <c r="A3923" s="365" t="s">
        <v>728</v>
      </c>
      <c r="B3923" s="341"/>
      <c r="C3923" s="341"/>
      <c r="D3923" s="341"/>
      <c r="E3923" s="341"/>
      <c r="F3923" s="341"/>
      <c r="G3923" s="341"/>
      <c r="H3923" s="74">
        <v>8500</v>
      </c>
      <c r="I3923" s="119"/>
    </row>
    <row r="3924" spans="1:9">
      <c r="A3924" s="368" t="s">
        <v>729</v>
      </c>
      <c r="B3924" s="341"/>
      <c r="C3924" s="341"/>
      <c r="D3924" s="341"/>
      <c r="E3924" s="341"/>
      <c r="F3924" s="341"/>
      <c r="G3924" s="341"/>
      <c r="H3924" s="341"/>
      <c r="I3924" s="341"/>
    </row>
    <row r="3925" spans="1:9" ht="19.95" customHeight="1">
      <c r="A3925" s="364" t="s">
        <v>730</v>
      </c>
      <c r="B3925" s="341"/>
      <c r="C3925" s="341"/>
      <c r="D3925" s="341"/>
      <c r="E3925" s="341"/>
      <c r="F3925" s="341"/>
      <c r="G3925" s="117" t="s">
        <v>731</v>
      </c>
      <c r="H3925" s="102">
        <v>9778.7775000000001</v>
      </c>
      <c r="I3925" s="123"/>
    </row>
    <row r="3926" spans="1:9" ht="19.95" customHeight="1">
      <c r="A3926" s="364" t="s">
        <v>732</v>
      </c>
      <c r="B3926" s="341"/>
      <c r="C3926" s="341"/>
      <c r="D3926" s="341"/>
      <c r="E3926" s="341"/>
      <c r="F3926" s="341"/>
      <c r="G3926" s="117" t="s">
        <v>733</v>
      </c>
      <c r="H3926" s="102">
        <v>6519.1850000000004</v>
      </c>
      <c r="I3926" s="123"/>
    </row>
    <row r="3927" spans="1:9">
      <c r="A3927" s="365" t="s">
        <v>734</v>
      </c>
      <c r="B3927" s="341"/>
      <c r="C3927" s="341"/>
      <c r="D3927" s="341"/>
      <c r="E3927" s="341"/>
      <c r="F3927" s="341"/>
      <c r="G3927" s="341"/>
      <c r="H3927" s="74">
        <v>16297.9625</v>
      </c>
      <c r="I3927" s="119"/>
    </row>
    <row r="3928" spans="1:9">
      <c r="A3928" s="15"/>
      <c r="B3928" s="15"/>
      <c r="C3928" s="15"/>
      <c r="D3928" s="15"/>
      <c r="E3928" s="15"/>
      <c r="F3928" s="59"/>
      <c r="G3928" s="15"/>
      <c r="H3928" s="15"/>
      <c r="I3928" s="15"/>
    </row>
    <row r="3929" spans="1:9">
      <c r="A3929" s="359" t="s">
        <v>181</v>
      </c>
      <c r="B3929" s="341"/>
      <c r="C3929" s="341"/>
      <c r="D3929" s="341"/>
      <c r="E3929" s="341"/>
      <c r="F3929" s="341"/>
      <c r="G3929" s="341"/>
      <c r="H3929" s="104">
        <v>232459.25</v>
      </c>
      <c r="I3929" s="124"/>
    </row>
    <row r="3930" spans="1:9">
      <c r="A3930" s="359" t="s">
        <v>182</v>
      </c>
      <c r="B3930" s="341"/>
      <c r="C3930" s="341"/>
      <c r="D3930" s="341"/>
      <c r="E3930" s="341"/>
      <c r="F3930" s="341"/>
      <c r="G3930" s="341"/>
      <c r="H3930" s="104">
        <v>50000</v>
      </c>
      <c r="I3930" s="124"/>
    </row>
    <row r="3931" spans="1:9">
      <c r="A3931" s="359" t="s">
        <v>714</v>
      </c>
      <c r="B3931" s="341"/>
      <c r="C3931" s="341"/>
      <c r="D3931" s="341"/>
      <c r="E3931" s="341"/>
      <c r="F3931" s="341"/>
      <c r="G3931" s="341"/>
      <c r="H3931" s="104">
        <v>35000</v>
      </c>
      <c r="I3931" s="124"/>
    </row>
    <row r="3932" spans="1:9">
      <c r="A3932" s="359" t="s">
        <v>728</v>
      </c>
      <c r="B3932" s="341"/>
      <c r="C3932" s="341"/>
      <c r="D3932" s="341"/>
      <c r="E3932" s="341"/>
      <c r="F3932" s="341"/>
      <c r="G3932" s="341"/>
      <c r="H3932" s="104">
        <v>8500</v>
      </c>
      <c r="I3932" s="124"/>
    </row>
    <row r="3933" spans="1:9">
      <c r="A3933" s="359" t="s">
        <v>734</v>
      </c>
      <c r="B3933" s="341"/>
      <c r="C3933" s="341"/>
      <c r="D3933" s="341"/>
      <c r="E3933" s="341"/>
      <c r="F3933" s="341"/>
      <c r="G3933" s="341"/>
      <c r="H3933" s="104">
        <v>16297.9625</v>
      </c>
      <c r="I3933" s="124"/>
    </row>
    <row r="3934" spans="1:9">
      <c r="A3934" s="360" t="s">
        <v>1073</v>
      </c>
      <c r="B3934" s="341"/>
      <c r="C3934" s="341"/>
      <c r="D3934" s="341"/>
      <c r="E3934" s="341"/>
      <c r="F3934" s="341"/>
      <c r="G3934" s="341"/>
      <c r="H3934" s="106">
        <v>-33686.682500000003</v>
      </c>
      <c r="I3934" s="122" t="s">
        <v>1888</v>
      </c>
    </row>
    <row r="3935" spans="1:9" ht="22.05" customHeight="1">
      <c r="A3935" s="361" t="s">
        <v>737</v>
      </c>
      <c r="B3935" s="341"/>
      <c r="C3935" s="341"/>
      <c r="D3935" s="341"/>
      <c r="E3935" s="341"/>
      <c r="F3935" s="341"/>
      <c r="G3935" s="341"/>
      <c r="H3935" s="107">
        <v>308570.53000000003</v>
      </c>
      <c r="I3935" s="125" t="s">
        <v>62</v>
      </c>
    </row>
    <row r="3936" spans="1:9" ht="21.75" customHeight="1">
      <c r="A3936" s="369" t="s">
        <v>2171</v>
      </c>
      <c r="B3936" s="370"/>
      <c r="C3936" s="370"/>
      <c r="D3936" s="370"/>
      <c r="E3936" s="370"/>
      <c r="F3936" s="370"/>
      <c r="G3936" s="371"/>
      <c r="H3936" s="107">
        <v>421199</v>
      </c>
      <c r="I3936" s="108"/>
    </row>
    <row r="3937" spans="1:9">
      <c r="A3937" s="15"/>
      <c r="B3937" s="15"/>
      <c r="C3937" s="15"/>
      <c r="D3937" s="15"/>
      <c r="E3937" s="15"/>
      <c r="F3937" s="59"/>
      <c r="G3937" s="15"/>
      <c r="H3937" s="15"/>
      <c r="I3937" s="15"/>
    </row>
    <row r="3938" spans="1:9">
      <c r="A3938" s="362" t="s">
        <v>738</v>
      </c>
      <c r="B3938" s="341"/>
      <c r="C3938" s="341"/>
      <c r="D3938" s="341"/>
      <c r="E3938" s="341"/>
      <c r="F3938" s="341"/>
      <c r="G3938" s="341"/>
      <c r="H3938" s="341"/>
      <c r="I3938" s="341"/>
    </row>
    <row r="3939" spans="1:9" ht="100.05" customHeight="1">
      <c r="A3939" s="363" t="s">
        <v>1940</v>
      </c>
      <c r="B3939" s="341"/>
      <c r="C3939" s="341"/>
      <c r="D3939" s="341"/>
      <c r="E3939" s="341"/>
      <c r="F3939" s="341"/>
      <c r="G3939" s="341"/>
      <c r="H3939" s="341"/>
      <c r="I3939" s="341"/>
    </row>
    <row r="3940" spans="1:9">
      <c r="A3940" s="341"/>
      <c r="B3940" s="341"/>
      <c r="C3940" s="341"/>
      <c r="D3940" s="341"/>
      <c r="E3940" s="341"/>
      <c r="F3940" s="341"/>
      <c r="G3940" s="341"/>
      <c r="H3940" s="341"/>
      <c r="I3940" s="341"/>
    </row>
    <row r="3941" spans="1:9">
      <c r="A3941" s="341"/>
      <c r="B3941" s="341"/>
      <c r="C3941" s="341"/>
      <c r="D3941" s="341"/>
      <c r="E3941" s="341"/>
      <c r="F3941" s="341"/>
      <c r="G3941" s="341"/>
      <c r="H3941" s="341"/>
      <c r="I3941" s="341"/>
    </row>
    <row r="3942" spans="1:9">
      <c r="A3942" s="341"/>
      <c r="B3942" s="341"/>
      <c r="C3942" s="341"/>
      <c r="D3942" s="341"/>
      <c r="E3942" s="341"/>
      <c r="F3942" s="341"/>
      <c r="G3942" s="341"/>
      <c r="H3942" s="341"/>
      <c r="I3942" s="341"/>
    </row>
    <row r="3943" spans="1:9">
      <c r="A3943" s="341"/>
      <c r="B3943" s="341"/>
      <c r="C3943" s="341"/>
      <c r="D3943" s="341"/>
      <c r="E3943" s="341"/>
      <c r="F3943" s="341"/>
      <c r="G3943" s="341"/>
      <c r="H3943" s="341"/>
      <c r="I3943" s="341"/>
    </row>
    <row r="3944" spans="1:9">
      <c r="A3944" s="15"/>
      <c r="B3944" s="15"/>
      <c r="C3944" s="15"/>
      <c r="D3944" s="15"/>
      <c r="E3944" s="15"/>
      <c r="F3944" s="59"/>
      <c r="G3944" s="15"/>
      <c r="H3944" s="15"/>
      <c r="I3944" s="15"/>
    </row>
    <row r="3945" spans="1:9" ht="28.05" customHeight="1">
      <c r="A3945" s="357" t="s">
        <v>1890</v>
      </c>
      <c r="B3945" s="341"/>
      <c r="C3945" s="341"/>
      <c r="D3945" s="341"/>
      <c r="E3945" s="341"/>
      <c r="F3945" s="341"/>
      <c r="G3945" s="341"/>
      <c r="H3945" s="341"/>
      <c r="I3945" s="341"/>
    </row>
    <row r="3948" spans="1:9" ht="22.05" customHeight="1">
      <c r="A3948" s="379" t="s">
        <v>667</v>
      </c>
      <c r="B3948" s="341"/>
      <c r="C3948" s="341"/>
      <c r="D3948" s="341"/>
      <c r="E3948" s="341"/>
      <c r="F3948" s="341"/>
      <c r="G3948" s="341"/>
      <c r="H3948" s="341"/>
      <c r="I3948" s="341"/>
    </row>
    <row r="3949" spans="1:9">
      <c r="A3949" s="377" t="s">
        <v>668</v>
      </c>
      <c r="B3949" s="341"/>
      <c r="C3949" s="378" t="s">
        <v>1649</v>
      </c>
      <c r="D3949" s="341"/>
      <c r="E3949" s="341"/>
      <c r="F3949" s="341"/>
      <c r="G3949" s="341"/>
      <c r="H3949" s="341"/>
      <c r="I3949" s="341"/>
    </row>
    <row r="3950" spans="1:9">
      <c r="A3950" s="58" t="s">
        <v>670</v>
      </c>
      <c r="B3950" s="374" t="s">
        <v>1941</v>
      </c>
      <c r="C3950" s="341"/>
      <c r="D3950" s="58" t="s">
        <v>672</v>
      </c>
      <c r="E3950" s="374" t="s">
        <v>1942</v>
      </c>
      <c r="F3950" s="341"/>
      <c r="G3950" s="341"/>
      <c r="H3950" s="341"/>
      <c r="I3950" s="341"/>
    </row>
    <row r="3951" spans="1:9">
      <c r="A3951" s="58" t="s">
        <v>674</v>
      </c>
      <c r="B3951" s="374" t="s">
        <v>56</v>
      </c>
      <c r="C3951" s="341"/>
      <c r="D3951" s="58" t="s">
        <v>675</v>
      </c>
      <c r="E3951" s="374" t="s">
        <v>676</v>
      </c>
      <c r="F3951" s="341"/>
      <c r="G3951" s="341"/>
      <c r="H3951" s="341"/>
      <c r="I3951" s="341"/>
    </row>
    <row r="3952" spans="1:9">
      <c r="A3952" s="58" t="s">
        <v>677</v>
      </c>
      <c r="B3952" s="374" t="s">
        <v>678</v>
      </c>
      <c r="C3952" s="341"/>
      <c r="D3952" s="58" t="s">
        <v>679</v>
      </c>
      <c r="E3952" s="374" t="s">
        <v>1861</v>
      </c>
      <c r="F3952" s="341"/>
      <c r="G3952" s="341"/>
      <c r="H3952" s="341"/>
      <c r="I3952" s="341"/>
    </row>
    <row r="3953" spans="1:9">
      <c r="A3953" s="15"/>
      <c r="B3953" s="15"/>
      <c r="C3953" s="15"/>
      <c r="D3953" s="15"/>
      <c r="E3953" s="15"/>
      <c r="F3953" s="59"/>
      <c r="G3953" s="15"/>
      <c r="H3953" s="15"/>
      <c r="I3953" s="15"/>
    </row>
    <row r="3954" spans="1:9" ht="13.95" customHeight="1">
      <c r="A3954" s="60" t="s">
        <v>681</v>
      </c>
      <c r="B3954" s="60" t="s">
        <v>114</v>
      </c>
      <c r="C3954" s="60" t="s">
        <v>56</v>
      </c>
      <c r="D3954" s="60" t="s">
        <v>682</v>
      </c>
      <c r="E3954" s="60" t="s">
        <v>683</v>
      </c>
      <c r="F3954" s="61" t="s">
        <v>817</v>
      </c>
      <c r="G3954" s="60" t="s">
        <v>818</v>
      </c>
      <c r="H3954" s="60" t="s">
        <v>686</v>
      </c>
      <c r="I3954" s="60" t="s">
        <v>829</v>
      </c>
    </row>
    <row r="3955" spans="1:9">
      <c r="A3955" s="358" t="s">
        <v>688</v>
      </c>
      <c r="B3955" s="341"/>
      <c r="C3955" s="341"/>
      <c r="D3955" s="341"/>
      <c r="E3955" s="341"/>
      <c r="F3955" s="341"/>
      <c r="G3955" s="341"/>
      <c r="H3955" s="341"/>
      <c r="I3955" s="341"/>
    </row>
    <row r="3956" spans="1:9" ht="36" customHeight="1">
      <c r="A3956" s="62">
        <v>1</v>
      </c>
      <c r="B3956" s="63" t="s">
        <v>1943</v>
      </c>
      <c r="C3956" s="62" t="s">
        <v>56</v>
      </c>
      <c r="D3956" s="109">
        <v>1</v>
      </c>
      <c r="E3956" s="65">
        <v>135000</v>
      </c>
      <c r="F3956" s="66">
        <v>0</v>
      </c>
      <c r="G3956" s="109">
        <v>1</v>
      </c>
      <c r="H3956" s="65">
        <v>135000</v>
      </c>
      <c r="I3956" s="118"/>
    </row>
    <row r="3957" spans="1:9" ht="36" customHeight="1">
      <c r="A3957" s="68">
        <v>2</v>
      </c>
      <c r="B3957" s="69" t="s">
        <v>1944</v>
      </c>
      <c r="C3957" s="68" t="s">
        <v>14</v>
      </c>
      <c r="D3957" s="110">
        <v>5.0999999999999996</v>
      </c>
      <c r="E3957" s="71">
        <v>18500</v>
      </c>
      <c r="F3957" s="72">
        <v>0.08</v>
      </c>
      <c r="G3957" s="110">
        <v>5.508</v>
      </c>
      <c r="H3957" s="71">
        <v>101898</v>
      </c>
      <c r="I3957" s="86"/>
    </row>
    <row r="3958" spans="1:9" ht="36" customHeight="1">
      <c r="A3958" s="62">
        <v>3</v>
      </c>
      <c r="B3958" s="63" t="s">
        <v>1945</v>
      </c>
      <c r="C3958" s="62" t="s">
        <v>56</v>
      </c>
      <c r="D3958" s="109">
        <v>3</v>
      </c>
      <c r="E3958" s="65">
        <v>8500</v>
      </c>
      <c r="F3958" s="66">
        <v>0.05</v>
      </c>
      <c r="G3958" s="109">
        <v>3.15</v>
      </c>
      <c r="H3958" s="65">
        <v>26775</v>
      </c>
      <c r="I3958" s="118"/>
    </row>
    <row r="3959" spans="1:9" ht="36" customHeight="1">
      <c r="A3959" s="68">
        <v>4</v>
      </c>
      <c r="B3959" s="69" t="s">
        <v>1946</v>
      </c>
      <c r="C3959" s="68" t="s">
        <v>56</v>
      </c>
      <c r="D3959" s="110">
        <v>1</v>
      </c>
      <c r="E3959" s="71">
        <v>45000</v>
      </c>
      <c r="F3959" s="72">
        <v>0</v>
      </c>
      <c r="G3959" s="110">
        <v>1</v>
      </c>
      <c r="H3959" s="71">
        <v>45000</v>
      </c>
      <c r="I3959" s="86"/>
    </row>
    <row r="3960" spans="1:9" ht="36" customHeight="1">
      <c r="A3960" s="62">
        <v>5</v>
      </c>
      <c r="B3960" s="63" t="s">
        <v>1947</v>
      </c>
      <c r="C3960" s="62" t="s">
        <v>186</v>
      </c>
      <c r="D3960" s="109">
        <v>1</v>
      </c>
      <c r="E3960" s="65">
        <v>4500</v>
      </c>
      <c r="F3960" s="66">
        <v>0</v>
      </c>
      <c r="G3960" s="109">
        <v>1</v>
      </c>
      <c r="H3960" s="65">
        <v>4500</v>
      </c>
      <c r="I3960" s="118"/>
    </row>
    <row r="3961" spans="1:9" ht="36" customHeight="1">
      <c r="A3961" s="68">
        <v>6</v>
      </c>
      <c r="B3961" s="69" t="s">
        <v>1948</v>
      </c>
      <c r="C3961" s="68" t="s">
        <v>186</v>
      </c>
      <c r="D3961" s="110">
        <v>0.25</v>
      </c>
      <c r="E3961" s="71">
        <v>85000</v>
      </c>
      <c r="F3961" s="72">
        <v>0.05</v>
      </c>
      <c r="G3961" s="110">
        <v>0.26250000000000001</v>
      </c>
      <c r="H3961" s="71">
        <v>22312.5</v>
      </c>
      <c r="I3961" s="86"/>
    </row>
    <row r="3962" spans="1:9" ht="36" customHeight="1">
      <c r="A3962" s="62">
        <v>7</v>
      </c>
      <c r="B3962" s="63" t="s">
        <v>1949</v>
      </c>
      <c r="C3962" s="62" t="s">
        <v>186</v>
      </c>
      <c r="D3962" s="109">
        <v>1</v>
      </c>
      <c r="E3962" s="65">
        <v>15000</v>
      </c>
      <c r="F3962" s="66">
        <v>0</v>
      </c>
      <c r="G3962" s="109">
        <v>1</v>
      </c>
      <c r="H3962" s="65">
        <v>15000</v>
      </c>
      <c r="I3962" s="118"/>
    </row>
    <row r="3963" spans="1:9" ht="36" customHeight="1">
      <c r="A3963" s="68">
        <v>8</v>
      </c>
      <c r="B3963" s="69" t="s">
        <v>1950</v>
      </c>
      <c r="C3963" s="68" t="s">
        <v>186</v>
      </c>
      <c r="D3963" s="110">
        <v>1</v>
      </c>
      <c r="E3963" s="71">
        <v>12000</v>
      </c>
      <c r="F3963" s="72">
        <v>0.05</v>
      </c>
      <c r="G3963" s="110">
        <v>1.05</v>
      </c>
      <c r="H3963" s="71">
        <v>12600</v>
      </c>
      <c r="I3963" s="86"/>
    </row>
    <row r="3964" spans="1:9">
      <c r="A3964" s="365" t="s">
        <v>181</v>
      </c>
      <c r="B3964" s="341"/>
      <c r="C3964" s="341"/>
      <c r="D3964" s="341"/>
      <c r="E3964" s="341"/>
      <c r="F3964" s="341"/>
      <c r="G3964" s="341"/>
      <c r="H3964" s="74">
        <v>363085.5</v>
      </c>
      <c r="I3964" s="119"/>
    </row>
    <row r="3965" spans="1:9">
      <c r="A3965" s="376" t="s">
        <v>694</v>
      </c>
      <c r="B3965" s="341"/>
      <c r="C3965" s="341"/>
      <c r="D3965" s="341"/>
      <c r="E3965" s="341"/>
      <c r="F3965" s="341"/>
      <c r="G3965" s="341"/>
      <c r="H3965" s="341"/>
      <c r="I3965" s="341"/>
    </row>
    <row r="3966" spans="1:9">
      <c r="A3966" s="76" t="s">
        <v>681</v>
      </c>
      <c r="B3966" s="76" t="s">
        <v>695</v>
      </c>
      <c r="C3966" s="76" t="s">
        <v>696</v>
      </c>
      <c r="D3966" s="76" t="s">
        <v>826</v>
      </c>
      <c r="E3966" s="76" t="s">
        <v>827</v>
      </c>
      <c r="F3966" s="77" t="s">
        <v>828</v>
      </c>
      <c r="G3966" s="76" t="s">
        <v>700</v>
      </c>
      <c r="H3966" s="76" t="s">
        <v>686</v>
      </c>
      <c r="I3966" s="76" t="s">
        <v>829</v>
      </c>
    </row>
    <row r="3967" spans="1:9" ht="28.05" customHeight="1">
      <c r="A3967" s="78">
        <v>1</v>
      </c>
      <c r="B3967" s="79" t="s">
        <v>1951</v>
      </c>
      <c r="C3967" s="80"/>
      <c r="D3967" s="81" t="s">
        <v>947</v>
      </c>
      <c r="E3967" s="82">
        <v>115000</v>
      </c>
      <c r="F3967" s="83">
        <v>14375</v>
      </c>
      <c r="G3967" s="116">
        <v>2.6669999999999998</v>
      </c>
      <c r="H3967" s="82">
        <v>38338.125</v>
      </c>
      <c r="I3967" s="120" t="s">
        <v>832</v>
      </c>
    </row>
    <row r="3968" spans="1:9" ht="28.05" customHeight="1">
      <c r="A3968" s="68">
        <v>2</v>
      </c>
      <c r="B3968" s="69" t="s">
        <v>1952</v>
      </c>
      <c r="C3968" s="86"/>
      <c r="D3968" s="87" t="s">
        <v>947</v>
      </c>
      <c r="E3968" s="71">
        <v>70000</v>
      </c>
      <c r="F3968" s="88">
        <v>8750</v>
      </c>
      <c r="G3968" s="110">
        <v>2.6669999999999998</v>
      </c>
      <c r="H3968" s="71">
        <v>23336.25</v>
      </c>
      <c r="I3968" s="121" t="s">
        <v>832</v>
      </c>
    </row>
    <row r="3969" spans="1:9">
      <c r="A3969" s="365" t="s">
        <v>182</v>
      </c>
      <c r="B3969" s="341"/>
      <c r="C3969" s="341"/>
      <c r="D3969" s="341"/>
      <c r="E3969" s="341"/>
      <c r="F3969" s="341"/>
      <c r="G3969" s="341"/>
      <c r="H3969" s="74">
        <v>61674.375</v>
      </c>
      <c r="I3969" s="119"/>
    </row>
    <row r="3970" spans="1:9">
      <c r="A3970" s="372" t="s">
        <v>707</v>
      </c>
      <c r="B3970" s="341"/>
      <c r="C3970" s="341"/>
      <c r="D3970" s="341"/>
      <c r="E3970" s="341"/>
      <c r="F3970" s="341"/>
      <c r="G3970" s="341"/>
      <c r="H3970" s="341"/>
      <c r="I3970" s="341"/>
    </row>
    <row r="3971" spans="1:9">
      <c r="A3971" s="91" t="s">
        <v>681</v>
      </c>
      <c r="B3971" s="91" t="s">
        <v>183</v>
      </c>
      <c r="C3971" s="91" t="s">
        <v>696</v>
      </c>
      <c r="D3971" s="91" t="s">
        <v>700</v>
      </c>
      <c r="E3971" s="91" t="s">
        <v>709</v>
      </c>
      <c r="F3971" s="92" t="s">
        <v>696</v>
      </c>
      <c r="G3971" s="91" t="s">
        <v>696</v>
      </c>
      <c r="H3971" s="91" t="s">
        <v>686</v>
      </c>
      <c r="I3971" s="91" t="s">
        <v>829</v>
      </c>
    </row>
    <row r="3972" spans="1:9" ht="24" customHeight="1">
      <c r="A3972" s="93">
        <v>1</v>
      </c>
      <c r="B3972" s="94" t="s">
        <v>1953</v>
      </c>
      <c r="C3972" s="95"/>
      <c r="D3972" s="113">
        <v>1</v>
      </c>
      <c r="E3972" s="97">
        <v>10000</v>
      </c>
      <c r="F3972" s="94"/>
      <c r="G3972" s="95"/>
      <c r="H3972" s="97">
        <v>10000</v>
      </c>
      <c r="I3972" s="122" t="s">
        <v>835</v>
      </c>
    </row>
    <row r="3973" spans="1:9" ht="24" customHeight="1">
      <c r="A3973" s="68">
        <v>2</v>
      </c>
      <c r="B3973" s="69" t="s">
        <v>1954</v>
      </c>
      <c r="C3973" s="86"/>
      <c r="D3973" s="110">
        <v>1</v>
      </c>
      <c r="E3973" s="71">
        <v>9000</v>
      </c>
      <c r="F3973" s="69"/>
      <c r="G3973" s="86"/>
      <c r="H3973" s="71">
        <v>9000</v>
      </c>
      <c r="I3973" s="121" t="s">
        <v>835</v>
      </c>
    </row>
    <row r="3974" spans="1:9" ht="24" customHeight="1">
      <c r="A3974" s="93">
        <v>3</v>
      </c>
      <c r="B3974" s="94" t="s">
        <v>1955</v>
      </c>
      <c r="C3974" s="95"/>
      <c r="D3974" s="113">
        <v>2.6669999999999998</v>
      </c>
      <c r="E3974" s="97">
        <v>3500</v>
      </c>
      <c r="F3974" s="94"/>
      <c r="G3974" s="95"/>
      <c r="H3974" s="97">
        <v>9334.5</v>
      </c>
      <c r="I3974" s="122" t="s">
        <v>835</v>
      </c>
    </row>
    <row r="3975" spans="1:9">
      <c r="A3975" s="365" t="s">
        <v>714</v>
      </c>
      <c r="B3975" s="341"/>
      <c r="C3975" s="341"/>
      <c r="D3975" s="341"/>
      <c r="E3975" s="341"/>
      <c r="F3975" s="341"/>
      <c r="G3975" s="341"/>
      <c r="H3975" s="74">
        <v>28334.5</v>
      </c>
      <c r="I3975" s="119"/>
    </row>
    <row r="3976" spans="1:9">
      <c r="A3976" s="373" t="s">
        <v>715</v>
      </c>
      <c r="B3976" s="341"/>
      <c r="C3976" s="341"/>
      <c r="D3976" s="341"/>
      <c r="E3976" s="341"/>
      <c r="F3976" s="341"/>
      <c r="G3976" s="341"/>
      <c r="H3976" s="341"/>
      <c r="I3976" s="341"/>
    </row>
    <row r="3977" spans="1:9" ht="22.05" customHeight="1">
      <c r="A3977" s="100"/>
      <c r="B3977" s="366" t="s">
        <v>1246</v>
      </c>
      <c r="C3977" s="341"/>
      <c r="D3977" s="341"/>
      <c r="E3977" s="367" t="s">
        <v>1956</v>
      </c>
      <c r="F3977" s="341"/>
      <c r="G3977" s="341"/>
      <c r="H3977" s="341"/>
      <c r="I3977" s="341"/>
    </row>
    <row r="3978" spans="1:9" ht="22.05" customHeight="1">
      <c r="A3978" s="100"/>
      <c r="B3978" s="366" t="s">
        <v>1248</v>
      </c>
      <c r="C3978" s="341"/>
      <c r="D3978" s="341"/>
      <c r="E3978" s="367" t="s">
        <v>719</v>
      </c>
      <c r="F3978" s="341"/>
      <c r="G3978" s="341"/>
      <c r="H3978" s="341"/>
      <c r="I3978" s="341"/>
    </row>
    <row r="3979" spans="1:9" ht="22.05" customHeight="1">
      <c r="A3979" s="100"/>
      <c r="B3979" s="366" t="s">
        <v>185</v>
      </c>
      <c r="C3979" s="341"/>
      <c r="D3979" s="341"/>
      <c r="E3979" s="367" t="s">
        <v>978</v>
      </c>
      <c r="F3979" s="341"/>
      <c r="G3979" s="341"/>
      <c r="H3979" s="341"/>
      <c r="I3979" s="341"/>
    </row>
    <row r="3980" spans="1:9" ht="22.05" customHeight="1">
      <c r="A3980" s="100"/>
      <c r="B3980" s="366" t="s">
        <v>1250</v>
      </c>
      <c r="C3980" s="341"/>
      <c r="D3980" s="341"/>
      <c r="E3980" s="367" t="s">
        <v>1957</v>
      </c>
      <c r="F3980" s="341"/>
      <c r="G3980" s="341"/>
      <c r="H3980" s="341"/>
      <c r="I3980" s="341"/>
    </row>
    <row r="3981" spans="1:9" ht="22.05" customHeight="1">
      <c r="A3981" s="100"/>
      <c r="B3981" s="366" t="s">
        <v>1665</v>
      </c>
      <c r="C3981" s="341"/>
      <c r="D3981" s="341"/>
      <c r="E3981" s="367" t="s">
        <v>1749</v>
      </c>
      <c r="F3981" s="341"/>
      <c r="G3981" s="341"/>
      <c r="H3981" s="341"/>
      <c r="I3981" s="341"/>
    </row>
    <row r="3982" spans="1:9" ht="22.05" customHeight="1">
      <c r="A3982" s="100"/>
      <c r="B3982" s="366" t="s">
        <v>935</v>
      </c>
      <c r="C3982" s="341"/>
      <c r="D3982" s="341"/>
      <c r="E3982" s="367" t="s">
        <v>1887</v>
      </c>
      <c r="F3982" s="341"/>
      <c r="G3982" s="341"/>
      <c r="H3982" s="341"/>
      <c r="I3982" s="341"/>
    </row>
    <row r="3983" spans="1:9">
      <c r="A3983" s="365" t="s">
        <v>728</v>
      </c>
      <c r="B3983" s="341"/>
      <c r="C3983" s="341"/>
      <c r="D3983" s="341"/>
      <c r="E3983" s="341"/>
      <c r="F3983" s="341"/>
      <c r="G3983" s="341"/>
      <c r="H3983" s="74">
        <v>12000</v>
      </c>
      <c r="I3983" s="119"/>
    </row>
    <row r="3984" spans="1:9">
      <c r="A3984" s="368" t="s">
        <v>729</v>
      </c>
      <c r="B3984" s="341"/>
      <c r="C3984" s="341"/>
      <c r="D3984" s="341"/>
      <c r="E3984" s="341"/>
      <c r="F3984" s="341"/>
      <c r="G3984" s="341"/>
      <c r="H3984" s="341"/>
      <c r="I3984" s="341"/>
    </row>
    <row r="3985" spans="1:9" ht="19.95" customHeight="1">
      <c r="A3985" s="364" t="s">
        <v>730</v>
      </c>
      <c r="B3985" s="341"/>
      <c r="C3985" s="341"/>
      <c r="D3985" s="341"/>
      <c r="E3985" s="341"/>
      <c r="F3985" s="341"/>
      <c r="G3985" s="117" t="s">
        <v>731</v>
      </c>
      <c r="H3985" s="102">
        <v>13952.831249999999</v>
      </c>
      <c r="I3985" s="123"/>
    </row>
    <row r="3986" spans="1:9" ht="19.95" customHeight="1">
      <c r="A3986" s="364" t="s">
        <v>732</v>
      </c>
      <c r="B3986" s="341"/>
      <c r="C3986" s="341"/>
      <c r="D3986" s="341"/>
      <c r="E3986" s="341"/>
      <c r="F3986" s="341"/>
      <c r="G3986" s="117" t="s">
        <v>733</v>
      </c>
      <c r="H3986" s="102">
        <v>9301.8875000000007</v>
      </c>
      <c r="I3986" s="123"/>
    </row>
    <row r="3987" spans="1:9">
      <c r="A3987" s="365" t="s">
        <v>734</v>
      </c>
      <c r="B3987" s="341"/>
      <c r="C3987" s="341"/>
      <c r="D3987" s="341"/>
      <c r="E3987" s="341"/>
      <c r="F3987" s="341"/>
      <c r="G3987" s="341"/>
      <c r="H3987" s="74">
        <v>23254.71875</v>
      </c>
      <c r="I3987" s="119"/>
    </row>
    <row r="3988" spans="1:9">
      <c r="A3988" s="15"/>
      <c r="B3988" s="15"/>
      <c r="C3988" s="15"/>
      <c r="D3988" s="15"/>
      <c r="E3988" s="15"/>
      <c r="F3988" s="59"/>
      <c r="G3988" s="15"/>
      <c r="H3988" s="15"/>
      <c r="I3988" s="15"/>
    </row>
    <row r="3989" spans="1:9">
      <c r="A3989" s="359" t="s">
        <v>181</v>
      </c>
      <c r="B3989" s="341"/>
      <c r="C3989" s="341"/>
      <c r="D3989" s="341"/>
      <c r="E3989" s="341"/>
      <c r="F3989" s="341"/>
      <c r="G3989" s="341"/>
      <c r="H3989" s="104">
        <v>363085.5</v>
      </c>
      <c r="I3989" s="124"/>
    </row>
    <row r="3990" spans="1:9">
      <c r="A3990" s="359" t="s">
        <v>182</v>
      </c>
      <c r="B3990" s="341"/>
      <c r="C3990" s="341"/>
      <c r="D3990" s="341"/>
      <c r="E3990" s="341"/>
      <c r="F3990" s="341"/>
      <c r="G3990" s="341"/>
      <c r="H3990" s="104">
        <v>61674.375</v>
      </c>
      <c r="I3990" s="124"/>
    </row>
    <row r="3991" spans="1:9">
      <c r="A3991" s="359" t="s">
        <v>714</v>
      </c>
      <c r="B3991" s="341"/>
      <c r="C3991" s="341"/>
      <c r="D3991" s="341"/>
      <c r="E3991" s="341"/>
      <c r="F3991" s="341"/>
      <c r="G3991" s="341"/>
      <c r="H3991" s="104">
        <v>28334.5</v>
      </c>
      <c r="I3991" s="124"/>
    </row>
    <row r="3992" spans="1:9">
      <c r="A3992" s="359" t="s">
        <v>728</v>
      </c>
      <c r="B3992" s="341"/>
      <c r="C3992" s="341"/>
      <c r="D3992" s="341"/>
      <c r="E3992" s="341"/>
      <c r="F3992" s="341"/>
      <c r="G3992" s="341"/>
      <c r="H3992" s="104">
        <v>12000</v>
      </c>
      <c r="I3992" s="124"/>
    </row>
    <row r="3993" spans="1:9">
      <c r="A3993" s="359" t="s">
        <v>734</v>
      </c>
      <c r="B3993" s="341"/>
      <c r="C3993" s="341"/>
      <c r="D3993" s="341"/>
      <c r="E3993" s="341"/>
      <c r="F3993" s="341"/>
      <c r="G3993" s="341"/>
      <c r="H3993" s="104">
        <v>23254.71875</v>
      </c>
      <c r="I3993" s="124"/>
    </row>
    <row r="3994" spans="1:9">
      <c r="A3994" s="360" t="s">
        <v>1073</v>
      </c>
      <c r="B3994" s="341"/>
      <c r="C3994" s="341"/>
      <c r="D3994" s="341"/>
      <c r="E3994" s="341"/>
      <c r="F3994" s="341"/>
      <c r="G3994" s="341"/>
      <c r="H3994" s="106">
        <v>-169842.04375000001</v>
      </c>
      <c r="I3994" s="122" t="s">
        <v>1888</v>
      </c>
    </row>
    <row r="3995" spans="1:9" ht="22.05" customHeight="1">
      <c r="A3995" s="361" t="s">
        <v>737</v>
      </c>
      <c r="B3995" s="341"/>
      <c r="C3995" s="341"/>
      <c r="D3995" s="341"/>
      <c r="E3995" s="341"/>
      <c r="F3995" s="341"/>
      <c r="G3995" s="341"/>
      <c r="H3995" s="107">
        <v>318507.05</v>
      </c>
      <c r="I3995" s="125" t="s">
        <v>56</v>
      </c>
    </row>
    <row r="3996" spans="1:9" ht="21.75" customHeight="1">
      <c r="A3996" s="369" t="s">
        <v>2171</v>
      </c>
      <c r="B3996" s="370"/>
      <c r="C3996" s="370"/>
      <c r="D3996" s="370"/>
      <c r="E3996" s="370"/>
      <c r="F3996" s="370"/>
      <c r="G3996" s="371"/>
      <c r="H3996" s="107">
        <v>434762</v>
      </c>
      <c r="I3996" s="108"/>
    </row>
    <row r="3997" spans="1:9">
      <c r="A3997" s="15"/>
      <c r="B3997" s="15"/>
      <c r="C3997" s="15"/>
      <c r="D3997" s="15"/>
      <c r="E3997" s="15"/>
      <c r="F3997" s="59"/>
      <c r="G3997" s="15"/>
      <c r="H3997" s="15"/>
      <c r="I3997" s="15"/>
    </row>
    <row r="3998" spans="1:9">
      <c r="A3998" s="362" t="s">
        <v>738</v>
      </c>
      <c r="B3998" s="341"/>
      <c r="C3998" s="341"/>
      <c r="D3998" s="341"/>
      <c r="E3998" s="341"/>
      <c r="F3998" s="341"/>
      <c r="G3998" s="341"/>
      <c r="H3998" s="341"/>
      <c r="I3998" s="341"/>
    </row>
    <row r="3999" spans="1:9" ht="100.05" customHeight="1">
      <c r="A3999" s="363" t="s">
        <v>1958</v>
      </c>
      <c r="B3999" s="341"/>
      <c r="C3999" s="341"/>
      <c r="D3999" s="341"/>
      <c r="E3999" s="341"/>
      <c r="F3999" s="341"/>
      <c r="G3999" s="341"/>
      <c r="H3999" s="341"/>
      <c r="I3999" s="341"/>
    </row>
    <row r="4000" spans="1:9">
      <c r="A4000" s="341"/>
      <c r="B4000" s="341"/>
      <c r="C4000" s="341"/>
      <c r="D4000" s="341"/>
      <c r="E4000" s="341"/>
      <c r="F4000" s="341"/>
      <c r="G4000" s="341"/>
      <c r="H4000" s="341"/>
      <c r="I4000" s="341"/>
    </row>
    <row r="4001" spans="1:9">
      <c r="A4001" s="341"/>
      <c r="B4001" s="341"/>
      <c r="C4001" s="341"/>
      <c r="D4001" s="341"/>
      <c r="E4001" s="341"/>
      <c r="F4001" s="341"/>
      <c r="G4001" s="341"/>
      <c r="H4001" s="341"/>
      <c r="I4001" s="341"/>
    </row>
    <row r="4002" spans="1:9">
      <c r="A4002" s="341"/>
      <c r="B4002" s="341"/>
      <c r="C4002" s="341"/>
      <c r="D4002" s="341"/>
      <c r="E4002" s="341"/>
      <c r="F4002" s="341"/>
      <c r="G4002" s="341"/>
      <c r="H4002" s="341"/>
      <c r="I4002" s="341"/>
    </row>
    <row r="4003" spans="1:9">
      <c r="A4003" s="341"/>
      <c r="B4003" s="341"/>
      <c r="C4003" s="341"/>
      <c r="D4003" s="341"/>
      <c r="E4003" s="341"/>
      <c r="F4003" s="341"/>
      <c r="G4003" s="341"/>
      <c r="H4003" s="341"/>
      <c r="I4003" s="341"/>
    </row>
    <row r="4004" spans="1:9">
      <c r="A4004" s="15"/>
      <c r="B4004" s="15"/>
      <c r="C4004" s="15"/>
      <c r="D4004" s="15"/>
      <c r="E4004" s="15"/>
      <c r="F4004" s="59"/>
      <c r="G4004" s="15"/>
      <c r="H4004" s="15"/>
      <c r="I4004" s="15"/>
    </row>
    <row r="4005" spans="1:9" ht="28.05" customHeight="1">
      <c r="A4005" s="357" t="s">
        <v>1890</v>
      </c>
      <c r="B4005" s="341"/>
      <c r="C4005" s="341"/>
      <c r="D4005" s="341"/>
      <c r="E4005" s="341"/>
      <c r="F4005" s="341"/>
      <c r="G4005" s="341"/>
      <c r="H4005" s="341"/>
      <c r="I4005" s="341"/>
    </row>
    <row r="4008" spans="1:9" ht="22.05" customHeight="1">
      <c r="A4008" s="379" t="s">
        <v>667</v>
      </c>
      <c r="B4008" s="341"/>
      <c r="C4008" s="341"/>
      <c r="D4008" s="341"/>
      <c r="E4008" s="341"/>
      <c r="F4008" s="341"/>
      <c r="G4008" s="341"/>
      <c r="H4008" s="341"/>
      <c r="I4008" s="341"/>
    </row>
    <row r="4009" spans="1:9">
      <c r="A4009" s="377" t="s">
        <v>668</v>
      </c>
      <c r="B4009" s="341"/>
      <c r="C4009" s="378" t="s">
        <v>1649</v>
      </c>
      <c r="D4009" s="341"/>
      <c r="E4009" s="341"/>
      <c r="F4009" s="341"/>
      <c r="G4009" s="341"/>
      <c r="H4009" s="341"/>
      <c r="I4009" s="341"/>
    </row>
    <row r="4010" spans="1:9">
      <c r="A4010" s="58" t="s">
        <v>670</v>
      </c>
      <c r="B4010" s="374" t="s">
        <v>1959</v>
      </c>
      <c r="C4010" s="341"/>
      <c r="D4010" s="58" t="s">
        <v>672</v>
      </c>
      <c r="E4010" s="374" t="s">
        <v>1960</v>
      </c>
      <c r="F4010" s="341"/>
      <c r="G4010" s="341"/>
      <c r="H4010" s="341"/>
      <c r="I4010" s="341"/>
    </row>
    <row r="4011" spans="1:9">
      <c r="A4011" s="58" t="s">
        <v>674</v>
      </c>
      <c r="B4011" s="374" t="s">
        <v>56</v>
      </c>
      <c r="C4011" s="341"/>
      <c r="D4011" s="58" t="s">
        <v>675</v>
      </c>
      <c r="E4011" s="374" t="s">
        <v>676</v>
      </c>
      <c r="F4011" s="341"/>
      <c r="G4011" s="341"/>
      <c r="H4011" s="341"/>
      <c r="I4011" s="341"/>
    </row>
    <row r="4012" spans="1:9">
      <c r="A4012" s="58" t="s">
        <v>677</v>
      </c>
      <c r="B4012" s="374" t="s">
        <v>678</v>
      </c>
      <c r="C4012" s="341"/>
      <c r="D4012" s="58" t="s">
        <v>679</v>
      </c>
      <c r="E4012" s="374" t="s">
        <v>1861</v>
      </c>
      <c r="F4012" s="341"/>
      <c r="G4012" s="341"/>
      <c r="H4012" s="341"/>
      <c r="I4012" s="341"/>
    </row>
    <row r="4013" spans="1:9">
      <c r="A4013" s="15"/>
      <c r="B4013" s="15"/>
      <c r="C4013" s="15"/>
      <c r="D4013" s="15"/>
      <c r="E4013" s="15"/>
      <c r="F4013" s="59"/>
      <c r="G4013" s="15"/>
      <c r="H4013" s="15"/>
      <c r="I4013" s="15"/>
    </row>
    <row r="4014" spans="1:9" ht="13.95" customHeight="1">
      <c r="A4014" s="60" t="s">
        <v>681</v>
      </c>
      <c r="B4014" s="60" t="s">
        <v>114</v>
      </c>
      <c r="C4014" s="60" t="s">
        <v>56</v>
      </c>
      <c r="D4014" s="60" t="s">
        <v>682</v>
      </c>
      <c r="E4014" s="60" t="s">
        <v>683</v>
      </c>
      <c r="F4014" s="61" t="s">
        <v>817</v>
      </c>
      <c r="G4014" s="60" t="s">
        <v>818</v>
      </c>
      <c r="H4014" s="60" t="s">
        <v>686</v>
      </c>
      <c r="I4014" s="60" t="s">
        <v>829</v>
      </c>
    </row>
    <row r="4015" spans="1:9">
      <c r="A4015" s="358" t="s">
        <v>688</v>
      </c>
      <c r="B4015" s="341"/>
      <c r="C4015" s="341"/>
      <c r="D4015" s="341"/>
      <c r="E4015" s="341"/>
      <c r="F4015" s="341"/>
      <c r="G4015" s="341"/>
      <c r="H4015" s="341"/>
      <c r="I4015" s="341"/>
    </row>
    <row r="4016" spans="1:9" ht="36" customHeight="1">
      <c r="A4016" s="62">
        <v>1</v>
      </c>
      <c r="B4016" s="63" t="s">
        <v>1961</v>
      </c>
      <c r="C4016" s="62" t="s">
        <v>56</v>
      </c>
      <c r="D4016" s="109">
        <v>1</v>
      </c>
      <c r="E4016" s="65">
        <v>128000</v>
      </c>
      <c r="F4016" s="66">
        <v>0</v>
      </c>
      <c r="G4016" s="109">
        <v>1</v>
      </c>
      <c r="H4016" s="65">
        <v>128000</v>
      </c>
      <c r="I4016" s="118"/>
    </row>
    <row r="4017" spans="1:9" ht="36" customHeight="1">
      <c r="A4017" s="68">
        <v>2</v>
      </c>
      <c r="B4017" s="69" t="s">
        <v>1962</v>
      </c>
      <c r="C4017" s="68" t="s">
        <v>14</v>
      </c>
      <c r="D4017" s="110">
        <v>4.8</v>
      </c>
      <c r="E4017" s="71">
        <v>18500</v>
      </c>
      <c r="F4017" s="72">
        <v>0.08</v>
      </c>
      <c r="G4017" s="110">
        <v>5.1840000000000002</v>
      </c>
      <c r="H4017" s="71">
        <v>95904</v>
      </c>
      <c r="I4017" s="86"/>
    </row>
    <row r="4018" spans="1:9" ht="36" customHeight="1">
      <c r="A4018" s="62">
        <v>3</v>
      </c>
      <c r="B4018" s="63" t="s">
        <v>1963</v>
      </c>
      <c r="C4018" s="62" t="s">
        <v>56</v>
      </c>
      <c r="D4018" s="109">
        <v>3</v>
      </c>
      <c r="E4018" s="65">
        <v>6500</v>
      </c>
      <c r="F4018" s="66">
        <v>0.05</v>
      </c>
      <c r="G4018" s="109">
        <v>3.15</v>
      </c>
      <c r="H4018" s="65">
        <v>20475</v>
      </c>
      <c r="I4018" s="118"/>
    </row>
    <row r="4019" spans="1:9" ht="36" customHeight="1">
      <c r="A4019" s="68">
        <v>4</v>
      </c>
      <c r="B4019" s="69" t="s">
        <v>1964</v>
      </c>
      <c r="C4019" s="68" t="s">
        <v>56</v>
      </c>
      <c r="D4019" s="110">
        <v>1</v>
      </c>
      <c r="E4019" s="71">
        <v>42000</v>
      </c>
      <c r="F4019" s="72">
        <v>0</v>
      </c>
      <c r="G4019" s="110">
        <v>1</v>
      </c>
      <c r="H4019" s="71">
        <v>42000</v>
      </c>
      <c r="I4019" s="86"/>
    </row>
    <row r="4020" spans="1:9" ht="36" customHeight="1">
      <c r="A4020" s="62">
        <v>5</v>
      </c>
      <c r="B4020" s="63" t="s">
        <v>1965</v>
      </c>
      <c r="C4020" s="62" t="s">
        <v>186</v>
      </c>
      <c r="D4020" s="109">
        <v>0.25</v>
      </c>
      <c r="E4020" s="65">
        <v>92000</v>
      </c>
      <c r="F4020" s="66">
        <v>0.05</v>
      </c>
      <c r="G4020" s="109">
        <v>0.26250000000000001</v>
      </c>
      <c r="H4020" s="65">
        <v>24150</v>
      </c>
      <c r="I4020" s="118"/>
    </row>
    <row r="4021" spans="1:9" ht="36" customHeight="1">
      <c r="A4021" s="68">
        <v>6</v>
      </c>
      <c r="B4021" s="69" t="s">
        <v>1949</v>
      </c>
      <c r="C4021" s="68" t="s">
        <v>186</v>
      </c>
      <c r="D4021" s="110">
        <v>1</v>
      </c>
      <c r="E4021" s="71">
        <v>15000</v>
      </c>
      <c r="F4021" s="72">
        <v>0</v>
      </c>
      <c r="G4021" s="110">
        <v>1</v>
      </c>
      <c r="H4021" s="71">
        <v>15000</v>
      </c>
      <c r="I4021" s="86"/>
    </row>
    <row r="4022" spans="1:9" ht="36" customHeight="1">
      <c r="A4022" s="62">
        <v>7</v>
      </c>
      <c r="B4022" s="63" t="s">
        <v>1950</v>
      </c>
      <c r="C4022" s="62" t="s">
        <v>186</v>
      </c>
      <c r="D4022" s="109">
        <v>1</v>
      </c>
      <c r="E4022" s="65">
        <v>12000</v>
      </c>
      <c r="F4022" s="66">
        <v>0.05</v>
      </c>
      <c r="G4022" s="109">
        <v>1.05</v>
      </c>
      <c r="H4022" s="65">
        <v>12600</v>
      </c>
      <c r="I4022" s="118"/>
    </row>
    <row r="4023" spans="1:9" ht="36" customHeight="1">
      <c r="A4023" s="68">
        <v>8</v>
      </c>
      <c r="B4023" s="69" t="s">
        <v>1966</v>
      </c>
      <c r="C4023" s="68" t="s">
        <v>186</v>
      </c>
      <c r="D4023" s="110">
        <v>1</v>
      </c>
      <c r="E4023" s="71">
        <v>4500</v>
      </c>
      <c r="F4023" s="72">
        <v>0</v>
      </c>
      <c r="G4023" s="110">
        <v>1</v>
      </c>
      <c r="H4023" s="71">
        <v>4500</v>
      </c>
      <c r="I4023" s="86"/>
    </row>
    <row r="4024" spans="1:9">
      <c r="A4024" s="365" t="s">
        <v>181</v>
      </c>
      <c r="B4024" s="341"/>
      <c r="C4024" s="341"/>
      <c r="D4024" s="341"/>
      <c r="E4024" s="341"/>
      <c r="F4024" s="341"/>
      <c r="G4024" s="341"/>
      <c r="H4024" s="74">
        <v>342629</v>
      </c>
      <c r="I4024" s="119"/>
    </row>
    <row r="4025" spans="1:9">
      <c r="A4025" s="376" t="s">
        <v>694</v>
      </c>
      <c r="B4025" s="341"/>
      <c r="C4025" s="341"/>
      <c r="D4025" s="341"/>
      <c r="E4025" s="341"/>
      <c r="F4025" s="341"/>
      <c r="G4025" s="341"/>
      <c r="H4025" s="341"/>
      <c r="I4025" s="341"/>
    </row>
    <row r="4026" spans="1:9">
      <c r="A4026" s="76" t="s">
        <v>681</v>
      </c>
      <c r="B4026" s="76" t="s">
        <v>695</v>
      </c>
      <c r="C4026" s="76" t="s">
        <v>696</v>
      </c>
      <c r="D4026" s="76" t="s">
        <v>826</v>
      </c>
      <c r="E4026" s="76" t="s">
        <v>827</v>
      </c>
      <c r="F4026" s="77" t="s">
        <v>828</v>
      </c>
      <c r="G4026" s="76" t="s">
        <v>700</v>
      </c>
      <c r="H4026" s="76" t="s">
        <v>686</v>
      </c>
      <c r="I4026" s="76" t="s">
        <v>829</v>
      </c>
    </row>
    <row r="4027" spans="1:9" ht="28.05" customHeight="1">
      <c r="A4027" s="78">
        <v>1</v>
      </c>
      <c r="B4027" s="79" t="s">
        <v>1967</v>
      </c>
      <c r="C4027" s="80"/>
      <c r="D4027" s="81" t="s">
        <v>947</v>
      </c>
      <c r="E4027" s="82">
        <v>115000</v>
      </c>
      <c r="F4027" s="83">
        <v>14375</v>
      </c>
      <c r="G4027" s="116">
        <v>2.6669999999999998</v>
      </c>
      <c r="H4027" s="82">
        <v>38338.125</v>
      </c>
      <c r="I4027" s="120" t="s">
        <v>832</v>
      </c>
    </row>
    <row r="4028" spans="1:9" ht="28.05" customHeight="1">
      <c r="A4028" s="68">
        <v>2</v>
      </c>
      <c r="B4028" s="69" t="s">
        <v>1952</v>
      </c>
      <c r="C4028" s="86"/>
      <c r="D4028" s="87" t="s">
        <v>947</v>
      </c>
      <c r="E4028" s="71">
        <v>70000</v>
      </c>
      <c r="F4028" s="88">
        <v>8750</v>
      </c>
      <c r="G4028" s="110">
        <v>2.6669999999999998</v>
      </c>
      <c r="H4028" s="71">
        <v>23336.25</v>
      </c>
      <c r="I4028" s="121" t="s">
        <v>832</v>
      </c>
    </row>
    <row r="4029" spans="1:9">
      <c r="A4029" s="365" t="s">
        <v>182</v>
      </c>
      <c r="B4029" s="341"/>
      <c r="C4029" s="341"/>
      <c r="D4029" s="341"/>
      <c r="E4029" s="341"/>
      <c r="F4029" s="341"/>
      <c r="G4029" s="341"/>
      <c r="H4029" s="74">
        <v>61674.375</v>
      </c>
      <c r="I4029" s="119"/>
    </row>
    <row r="4030" spans="1:9">
      <c r="A4030" s="372" t="s">
        <v>707</v>
      </c>
      <c r="B4030" s="341"/>
      <c r="C4030" s="341"/>
      <c r="D4030" s="341"/>
      <c r="E4030" s="341"/>
      <c r="F4030" s="341"/>
      <c r="G4030" s="341"/>
      <c r="H4030" s="341"/>
      <c r="I4030" s="341"/>
    </row>
    <row r="4031" spans="1:9">
      <c r="A4031" s="91" t="s">
        <v>681</v>
      </c>
      <c r="B4031" s="91" t="s">
        <v>183</v>
      </c>
      <c r="C4031" s="91" t="s">
        <v>696</v>
      </c>
      <c r="D4031" s="91" t="s">
        <v>700</v>
      </c>
      <c r="E4031" s="91" t="s">
        <v>709</v>
      </c>
      <c r="F4031" s="92" t="s">
        <v>696</v>
      </c>
      <c r="G4031" s="91" t="s">
        <v>696</v>
      </c>
      <c r="H4031" s="91" t="s">
        <v>686</v>
      </c>
      <c r="I4031" s="91" t="s">
        <v>829</v>
      </c>
    </row>
    <row r="4032" spans="1:9" ht="24" customHeight="1">
      <c r="A4032" s="93">
        <v>1</v>
      </c>
      <c r="B4032" s="94" t="s">
        <v>1968</v>
      </c>
      <c r="C4032" s="95"/>
      <c r="D4032" s="113">
        <v>1</v>
      </c>
      <c r="E4032" s="97">
        <v>10000</v>
      </c>
      <c r="F4032" s="94"/>
      <c r="G4032" s="95"/>
      <c r="H4032" s="97">
        <v>10000</v>
      </c>
      <c r="I4032" s="122" t="s">
        <v>835</v>
      </c>
    </row>
    <row r="4033" spans="1:9" ht="24" customHeight="1">
      <c r="A4033" s="68">
        <v>2</v>
      </c>
      <c r="B4033" s="69" t="s">
        <v>1969</v>
      </c>
      <c r="C4033" s="86"/>
      <c r="D4033" s="110">
        <v>1</v>
      </c>
      <c r="E4033" s="71">
        <v>9000</v>
      </c>
      <c r="F4033" s="69"/>
      <c r="G4033" s="86"/>
      <c r="H4033" s="71">
        <v>9000</v>
      </c>
      <c r="I4033" s="121" t="s">
        <v>835</v>
      </c>
    </row>
    <row r="4034" spans="1:9" ht="24" customHeight="1">
      <c r="A4034" s="93">
        <v>3</v>
      </c>
      <c r="B4034" s="94" t="s">
        <v>363</v>
      </c>
      <c r="C4034" s="95"/>
      <c r="D4034" s="113">
        <v>2.6669999999999998</v>
      </c>
      <c r="E4034" s="97">
        <v>3500</v>
      </c>
      <c r="F4034" s="94"/>
      <c r="G4034" s="95"/>
      <c r="H4034" s="97">
        <v>9334.5</v>
      </c>
      <c r="I4034" s="122" t="s">
        <v>835</v>
      </c>
    </row>
    <row r="4035" spans="1:9">
      <c r="A4035" s="365" t="s">
        <v>714</v>
      </c>
      <c r="B4035" s="341"/>
      <c r="C4035" s="341"/>
      <c r="D4035" s="341"/>
      <c r="E4035" s="341"/>
      <c r="F4035" s="341"/>
      <c r="G4035" s="341"/>
      <c r="H4035" s="74">
        <v>28334.5</v>
      </c>
      <c r="I4035" s="119"/>
    </row>
    <row r="4036" spans="1:9">
      <c r="A4036" s="373" t="s">
        <v>715</v>
      </c>
      <c r="B4036" s="341"/>
      <c r="C4036" s="341"/>
      <c r="D4036" s="341"/>
      <c r="E4036" s="341"/>
      <c r="F4036" s="341"/>
      <c r="G4036" s="341"/>
      <c r="H4036" s="341"/>
      <c r="I4036" s="341"/>
    </row>
    <row r="4037" spans="1:9" ht="22.05" customHeight="1">
      <c r="A4037" s="100"/>
      <c r="B4037" s="366" t="s">
        <v>1246</v>
      </c>
      <c r="C4037" s="341"/>
      <c r="D4037" s="341"/>
      <c r="E4037" s="367" t="s">
        <v>1956</v>
      </c>
      <c r="F4037" s="341"/>
      <c r="G4037" s="341"/>
      <c r="H4037" s="341"/>
      <c r="I4037" s="341"/>
    </row>
    <row r="4038" spans="1:9" ht="22.05" customHeight="1">
      <c r="A4038" s="100"/>
      <c r="B4038" s="366" t="s">
        <v>1248</v>
      </c>
      <c r="C4038" s="341"/>
      <c r="D4038" s="341"/>
      <c r="E4038" s="367" t="s">
        <v>719</v>
      </c>
      <c r="F4038" s="341"/>
      <c r="G4038" s="341"/>
      <c r="H4038" s="341"/>
      <c r="I4038" s="341"/>
    </row>
    <row r="4039" spans="1:9" ht="22.05" customHeight="1">
      <c r="A4039" s="100"/>
      <c r="B4039" s="366" t="s">
        <v>185</v>
      </c>
      <c r="C4039" s="341"/>
      <c r="D4039" s="341"/>
      <c r="E4039" s="367" t="s">
        <v>978</v>
      </c>
      <c r="F4039" s="341"/>
      <c r="G4039" s="341"/>
      <c r="H4039" s="341"/>
      <c r="I4039" s="341"/>
    </row>
    <row r="4040" spans="1:9" ht="22.05" customHeight="1">
      <c r="A4040" s="100"/>
      <c r="B4040" s="366" t="s">
        <v>1250</v>
      </c>
      <c r="C4040" s="341"/>
      <c r="D4040" s="341"/>
      <c r="E4040" s="367" t="s">
        <v>1970</v>
      </c>
      <c r="F4040" s="341"/>
      <c r="G4040" s="341"/>
      <c r="H4040" s="341"/>
      <c r="I4040" s="341"/>
    </row>
    <row r="4041" spans="1:9" ht="22.05" customHeight="1">
      <c r="A4041" s="100"/>
      <c r="B4041" s="366" t="s">
        <v>1665</v>
      </c>
      <c r="C4041" s="341"/>
      <c r="D4041" s="341"/>
      <c r="E4041" s="367" t="s">
        <v>1749</v>
      </c>
      <c r="F4041" s="341"/>
      <c r="G4041" s="341"/>
      <c r="H4041" s="341"/>
      <c r="I4041" s="341"/>
    </row>
    <row r="4042" spans="1:9" ht="22.05" customHeight="1">
      <c r="A4042" s="100"/>
      <c r="B4042" s="366" t="s">
        <v>935</v>
      </c>
      <c r="C4042" s="341"/>
      <c r="D4042" s="341"/>
      <c r="E4042" s="367" t="s">
        <v>1887</v>
      </c>
      <c r="F4042" s="341"/>
      <c r="G4042" s="341"/>
      <c r="H4042" s="341"/>
      <c r="I4042" s="341"/>
    </row>
    <row r="4043" spans="1:9">
      <c r="A4043" s="365" t="s">
        <v>728</v>
      </c>
      <c r="B4043" s="341"/>
      <c r="C4043" s="341"/>
      <c r="D4043" s="341"/>
      <c r="E4043" s="341"/>
      <c r="F4043" s="341"/>
      <c r="G4043" s="341"/>
      <c r="H4043" s="74">
        <v>12000</v>
      </c>
      <c r="I4043" s="119"/>
    </row>
    <row r="4044" spans="1:9">
      <c r="A4044" s="368" t="s">
        <v>729</v>
      </c>
      <c r="B4044" s="341"/>
      <c r="C4044" s="341"/>
      <c r="D4044" s="341"/>
      <c r="E4044" s="341"/>
      <c r="F4044" s="341"/>
      <c r="G4044" s="341"/>
      <c r="H4044" s="341"/>
      <c r="I4044" s="341"/>
    </row>
    <row r="4045" spans="1:9" ht="19.95" customHeight="1">
      <c r="A4045" s="364" t="s">
        <v>730</v>
      </c>
      <c r="B4045" s="341"/>
      <c r="C4045" s="341"/>
      <c r="D4045" s="341"/>
      <c r="E4045" s="341"/>
      <c r="F4045" s="341"/>
      <c r="G4045" s="117" t="s">
        <v>731</v>
      </c>
      <c r="H4045" s="102">
        <v>13339.13625</v>
      </c>
      <c r="I4045" s="123"/>
    </row>
    <row r="4046" spans="1:9" ht="19.95" customHeight="1">
      <c r="A4046" s="364" t="s">
        <v>732</v>
      </c>
      <c r="B4046" s="341"/>
      <c r="C4046" s="341"/>
      <c r="D4046" s="341"/>
      <c r="E4046" s="341"/>
      <c r="F4046" s="341"/>
      <c r="G4046" s="117" t="s">
        <v>733</v>
      </c>
      <c r="H4046" s="102">
        <v>8892.7574999999997</v>
      </c>
      <c r="I4046" s="123"/>
    </row>
    <row r="4047" spans="1:9">
      <c r="A4047" s="365" t="s">
        <v>734</v>
      </c>
      <c r="B4047" s="341"/>
      <c r="C4047" s="341"/>
      <c r="D4047" s="341"/>
      <c r="E4047" s="341"/>
      <c r="F4047" s="341"/>
      <c r="G4047" s="341"/>
      <c r="H4047" s="74">
        <v>22231.893749999999</v>
      </c>
      <c r="I4047" s="119"/>
    </row>
    <row r="4048" spans="1:9">
      <c r="A4048" s="15"/>
      <c r="B4048" s="15"/>
      <c r="C4048" s="15"/>
      <c r="D4048" s="15"/>
      <c r="E4048" s="15"/>
      <c r="F4048" s="59"/>
      <c r="G4048" s="15"/>
      <c r="H4048" s="15"/>
      <c r="I4048" s="15"/>
    </row>
    <row r="4049" spans="1:9">
      <c r="A4049" s="359" t="s">
        <v>181</v>
      </c>
      <c r="B4049" s="341"/>
      <c r="C4049" s="341"/>
      <c r="D4049" s="341"/>
      <c r="E4049" s="341"/>
      <c r="F4049" s="341"/>
      <c r="G4049" s="341"/>
      <c r="H4049" s="104">
        <v>342629</v>
      </c>
      <c r="I4049" s="124"/>
    </row>
    <row r="4050" spans="1:9">
      <c r="A4050" s="359" t="s">
        <v>182</v>
      </c>
      <c r="B4050" s="341"/>
      <c r="C4050" s="341"/>
      <c r="D4050" s="341"/>
      <c r="E4050" s="341"/>
      <c r="F4050" s="341"/>
      <c r="G4050" s="341"/>
      <c r="H4050" s="104">
        <v>61674.375</v>
      </c>
      <c r="I4050" s="124"/>
    </row>
    <row r="4051" spans="1:9">
      <c r="A4051" s="359" t="s">
        <v>714</v>
      </c>
      <c r="B4051" s="341"/>
      <c r="C4051" s="341"/>
      <c r="D4051" s="341"/>
      <c r="E4051" s="341"/>
      <c r="F4051" s="341"/>
      <c r="G4051" s="341"/>
      <c r="H4051" s="104">
        <v>28334.5</v>
      </c>
      <c r="I4051" s="124"/>
    </row>
    <row r="4052" spans="1:9">
      <c r="A4052" s="359" t="s">
        <v>728</v>
      </c>
      <c r="B4052" s="341"/>
      <c r="C4052" s="341"/>
      <c r="D4052" s="341"/>
      <c r="E4052" s="341"/>
      <c r="F4052" s="341"/>
      <c r="G4052" s="341"/>
      <c r="H4052" s="104">
        <v>12000</v>
      </c>
      <c r="I4052" s="124"/>
    </row>
    <row r="4053" spans="1:9">
      <c r="A4053" s="359" t="s">
        <v>734</v>
      </c>
      <c r="B4053" s="341"/>
      <c r="C4053" s="341"/>
      <c r="D4053" s="341"/>
      <c r="E4053" s="341"/>
      <c r="F4053" s="341"/>
      <c r="G4053" s="341"/>
      <c r="H4053" s="104">
        <v>22231.893749999999</v>
      </c>
      <c r="I4053" s="124"/>
    </row>
    <row r="4054" spans="1:9">
      <c r="A4054" s="360" t="s">
        <v>1073</v>
      </c>
      <c r="B4054" s="341"/>
      <c r="C4054" s="341"/>
      <c r="D4054" s="341"/>
      <c r="E4054" s="341"/>
      <c r="F4054" s="341"/>
      <c r="G4054" s="341"/>
      <c r="H4054" s="106">
        <v>-148360.54874999999</v>
      </c>
      <c r="I4054" s="122" t="s">
        <v>1888</v>
      </c>
    </row>
    <row r="4055" spans="1:9" ht="22.05" customHeight="1">
      <c r="A4055" s="361" t="s">
        <v>737</v>
      </c>
      <c r="B4055" s="341"/>
      <c r="C4055" s="341"/>
      <c r="D4055" s="341"/>
      <c r="E4055" s="341"/>
      <c r="F4055" s="341"/>
      <c r="G4055" s="341"/>
      <c r="H4055" s="107">
        <v>318509.21999999997</v>
      </c>
      <c r="I4055" s="125" t="s">
        <v>56</v>
      </c>
    </row>
    <row r="4056" spans="1:9" ht="21.75" customHeight="1">
      <c r="A4056" s="369" t="s">
        <v>2171</v>
      </c>
      <c r="B4056" s="370"/>
      <c r="C4056" s="370"/>
      <c r="D4056" s="370"/>
      <c r="E4056" s="370"/>
      <c r="F4056" s="370"/>
      <c r="G4056" s="371"/>
      <c r="H4056" s="107">
        <v>434765</v>
      </c>
      <c r="I4056" s="108"/>
    </row>
    <row r="4057" spans="1:9">
      <c r="A4057" s="15"/>
      <c r="B4057" s="15"/>
      <c r="C4057" s="15"/>
      <c r="D4057" s="15"/>
      <c r="E4057" s="15"/>
      <c r="F4057" s="59"/>
      <c r="G4057" s="15"/>
      <c r="H4057" s="15"/>
      <c r="I4057" s="15"/>
    </row>
    <row r="4058" spans="1:9">
      <c r="A4058" s="362" t="s">
        <v>738</v>
      </c>
      <c r="B4058" s="341"/>
      <c r="C4058" s="341"/>
      <c r="D4058" s="341"/>
      <c r="E4058" s="341"/>
      <c r="F4058" s="341"/>
      <c r="G4058" s="341"/>
      <c r="H4058" s="341"/>
      <c r="I4058" s="341"/>
    </row>
    <row r="4059" spans="1:9" ht="100.05" customHeight="1">
      <c r="A4059" s="363" t="s">
        <v>1971</v>
      </c>
      <c r="B4059" s="341"/>
      <c r="C4059" s="341"/>
      <c r="D4059" s="341"/>
      <c r="E4059" s="341"/>
      <c r="F4059" s="341"/>
      <c r="G4059" s="341"/>
      <c r="H4059" s="341"/>
      <c r="I4059" s="341"/>
    </row>
    <row r="4060" spans="1:9">
      <c r="A4060" s="341"/>
      <c r="B4060" s="341"/>
      <c r="C4060" s="341"/>
      <c r="D4060" s="341"/>
      <c r="E4060" s="341"/>
      <c r="F4060" s="341"/>
      <c r="G4060" s="341"/>
      <c r="H4060" s="341"/>
      <c r="I4060" s="341"/>
    </row>
    <row r="4061" spans="1:9">
      <c r="A4061" s="341"/>
      <c r="B4061" s="341"/>
      <c r="C4061" s="341"/>
      <c r="D4061" s="341"/>
      <c r="E4061" s="341"/>
      <c r="F4061" s="341"/>
      <c r="G4061" s="341"/>
      <c r="H4061" s="341"/>
      <c r="I4061" s="341"/>
    </row>
    <row r="4062" spans="1:9">
      <c r="A4062" s="341"/>
      <c r="B4062" s="341"/>
      <c r="C4062" s="341"/>
      <c r="D4062" s="341"/>
      <c r="E4062" s="341"/>
      <c r="F4062" s="341"/>
      <c r="G4062" s="341"/>
      <c r="H4062" s="341"/>
      <c r="I4062" s="341"/>
    </row>
    <row r="4063" spans="1:9">
      <c r="A4063" s="341"/>
      <c r="B4063" s="341"/>
      <c r="C4063" s="341"/>
      <c r="D4063" s="341"/>
      <c r="E4063" s="341"/>
      <c r="F4063" s="341"/>
      <c r="G4063" s="341"/>
      <c r="H4063" s="341"/>
      <c r="I4063" s="341"/>
    </row>
    <row r="4064" spans="1:9">
      <c r="A4064" s="15"/>
      <c r="B4064" s="15"/>
      <c r="C4064" s="15"/>
      <c r="D4064" s="15"/>
      <c r="E4064" s="15"/>
      <c r="F4064" s="59"/>
      <c r="G4064" s="15"/>
      <c r="H4064" s="15"/>
      <c r="I4064" s="15"/>
    </row>
    <row r="4065" spans="1:9" ht="28.05" customHeight="1">
      <c r="A4065" s="357" t="s">
        <v>1890</v>
      </c>
      <c r="B4065" s="341"/>
      <c r="C4065" s="341"/>
      <c r="D4065" s="341"/>
      <c r="E4065" s="341"/>
      <c r="F4065" s="341"/>
      <c r="G4065" s="341"/>
      <c r="H4065" s="341"/>
      <c r="I4065" s="341"/>
    </row>
    <row r="4068" spans="1:9" ht="22.05" customHeight="1">
      <c r="A4068" s="379" t="s">
        <v>667</v>
      </c>
      <c r="B4068" s="341"/>
      <c r="C4068" s="341"/>
      <c r="D4068" s="341"/>
      <c r="E4068" s="341"/>
      <c r="F4068" s="341"/>
      <c r="G4068" s="341"/>
      <c r="H4068" s="341"/>
      <c r="I4068" s="341"/>
    </row>
    <row r="4069" spans="1:9">
      <c r="A4069" s="377" t="s">
        <v>668</v>
      </c>
      <c r="B4069" s="341"/>
      <c r="C4069" s="378" t="s">
        <v>1649</v>
      </c>
      <c r="D4069" s="341"/>
      <c r="E4069" s="341"/>
      <c r="F4069" s="341"/>
      <c r="G4069" s="341"/>
      <c r="H4069" s="341"/>
      <c r="I4069" s="341"/>
    </row>
    <row r="4070" spans="1:9">
      <c r="A4070" s="58" t="s">
        <v>670</v>
      </c>
      <c r="B4070" s="374" t="s">
        <v>1972</v>
      </c>
      <c r="C4070" s="341"/>
      <c r="D4070" s="58" t="s">
        <v>672</v>
      </c>
      <c r="E4070" s="374" t="s">
        <v>1973</v>
      </c>
      <c r="F4070" s="341"/>
      <c r="G4070" s="341"/>
      <c r="H4070" s="341"/>
      <c r="I4070" s="341"/>
    </row>
    <row r="4071" spans="1:9">
      <c r="A4071" s="58" t="s">
        <v>674</v>
      </c>
      <c r="B4071" s="374" t="s">
        <v>62</v>
      </c>
      <c r="C4071" s="341"/>
      <c r="D4071" s="58" t="s">
        <v>675</v>
      </c>
      <c r="E4071" s="374" t="s">
        <v>676</v>
      </c>
      <c r="F4071" s="341"/>
      <c r="G4071" s="341"/>
      <c r="H4071" s="341"/>
      <c r="I4071" s="341"/>
    </row>
    <row r="4072" spans="1:9">
      <c r="A4072" s="58" t="s">
        <v>677</v>
      </c>
      <c r="B4072" s="374" t="s">
        <v>678</v>
      </c>
      <c r="C4072" s="341"/>
      <c r="D4072" s="58" t="s">
        <v>679</v>
      </c>
      <c r="E4072" s="374" t="s">
        <v>1861</v>
      </c>
      <c r="F4072" s="341"/>
      <c r="G4072" s="341"/>
      <c r="H4072" s="341"/>
      <c r="I4072" s="341"/>
    </row>
    <row r="4073" spans="1:9">
      <c r="A4073" s="15"/>
      <c r="B4073" s="15"/>
      <c r="C4073" s="15"/>
      <c r="D4073" s="15"/>
      <c r="E4073" s="15"/>
      <c r="F4073" s="59"/>
      <c r="G4073" s="15"/>
      <c r="H4073" s="15"/>
      <c r="I4073" s="15"/>
    </row>
    <row r="4074" spans="1:9" ht="13.95" customHeight="1">
      <c r="A4074" s="60" t="s">
        <v>681</v>
      </c>
      <c r="B4074" s="60" t="s">
        <v>114</v>
      </c>
      <c r="C4074" s="60" t="s">
        <v>56</v>
      </c>
      <c r="D4074" s="60" t="s">
        <v>682</v>
      </c>
      <c r="E4074" s="60" t="s">
        <v>683</v>
      </c>
      <c r="F4074" s="61" t="s">
        <v>817</v>
      </c>
      <c r="G4074" s="60" t="s">
        <v>818</v>
      </c>
      <c r="H4074" s="60" t="s">
        <v>686</v>
      </c>
      <c r="I4074" s="60" t="s">
        <v>829</v>
      </c>
    </row>
    <row r="4075" spans="1:9">
      <c r="A4075" s="358" t="s">
        <v>688</v>
      </c>
      <c r="B4075" s="341"/>
      <c r="C4075" s="341"/>
      <c r="D4075" s="341"/>
      <c r="E4075" s="341"/>
      <c r="F4075" s="341"/>
      <c r="G4075" s="341"/>
      <c r="H4075" s="341"/>
      <c r="I4075" s="341"/>
    </row>
    <row r="4076" spans="1:9" ht="36" customHeight="1">
      <c r="A4076" s="62">
        <v>1</v>
      </c>
      <c r="B4076" s="63" t="s">
        <v>1974</v>
      </c>
      <c r="C4076" s="62" t="s">
        <v>62</v>
      </c>
      <c r="D4076" s="109">
        <v>1.05</v>
      </c>
      <c r="E4076" s="65">
        <v>138000</v>
      </c>
      <c r="F4076" s="66">
        <v>0</v>
      </c>
      <c r="G4076" s="109">
        <v>1.05</v>
      </c>
      <c r="H4076" s="65">
        <v>144900</v>
      </c>
      <c r="I4076" s="118"/>
    </row>
    <row r="4077" spans="1:9" ht="36" customHeight="1">
      <c r="A4077" s="68">
        <v>2</v>
      </c>
      <c r="B4077" s="69" t="s">
        <v>1975</v>
      </c>
      <c r="C4077" s="68" t="s">
        <v>62</v>
      </c>
      <c r="D4077" s="110">
        <v>1.05</v>
      </c>
      <c r="E4077" s="71">
        <v>28500</v>
      </c>
      <c r="F4077" s="72">
        <v>0.05</v>
      </c>
      <c r="G4077" s="110">
        <v>1.1025</v>
      </c>
      <c r="H4077" s="71">
        <v>31421.25</v>
      </c>
      <c r="I4077" s="86"/>
    </row>
    <row r="4078" spans="1:9" ht="36" customHeight="1">
      <c r="A4078" s="62">
        <v>3</v>
      </c>
      <c r="B4078" s="63" t="s">
        <v>1976</v>
      </c>
      <c r="C4078" s="62" t="s">
        <v>56</v>
      </c>
      <c r="D4078" s="109">
        <v>1</v>
      </c>
      <c r="E4078" s="65">
        <v>12000</v>
      </c>
      <c r="F4078" s="66">
        <v>0</v>
      </c>
      <c r="G4078" s="109">
        <v>1</v>
      </c>
      <c r="H4078" s="65">
        <v>12000</v>
      </c>
      <c r="I4078" s="118"/>
    </row>
    <row r="4079" spans="1:9" ht="36" customHeight="1">
      <c r="A4079" s="68">
        <v>4</v>
      </c>
      <c r="B4079" s="69" t="s">
        <v>1977</v>
      </c>
      <c r="C4079" s="68" t="s">
        <v>56</v>
      </c>
      <c r="D4079" s="110">
        <v>4</v>
      </c>
      <c r="E4079" s="71">
        <v>850</v>
      </c>
      <c r="F4079" s="72">
        <v>0.05</v>
      </c>
      <c r="G4079" s="110">
        <v>4.2</v>
      </c>
      <c r="H4079" s="71">
        <v>3570</v>
      </c>
      <c r="I4079" s="86"/>
    </row>
    <row r="4080" spans="1:9" ht="36" customHeight="1">
      <c r="A4080" s="62">
        <v>5</v>
      </c>
      <c r="B4080" s="63" t="s">
        <v>1978</v>
      </c>
      <c r="C4080" s="62" t="s">
        <v>186</v>
      </c>
      <c r="D4080" s="109">
        <v>1</v>
      </c>
      <c r="E4080" s="65">
        <v>15000</v>
      </c>
      <c r="F4080" s="66">
        <v>0.05</v>
      </c>
      <c r="G4080" s="109">
        <v>1.05</v>
      </c>
      <c r="H4080" s="65">
        <v>15750</v>
      </c>
      <c r="I4080" s="118"/>
    </row>
    <row r="4081" spans="1:9" ht="36" customHeight="1">
      <c r="A4081" s="68">
        <v>6</v>
      </c>
      <c r="B4081" s="69" t="s">
        <v>1979</v>
      </c>
      <c r="C4081" s="68" t="s">
        <v>186</v>
      </c>
      <c r="D4081" s="110">
        <v>0.3</v>
      </c>
      <c r="E4081" s="71">
        <v>22000</v>
      </c>
      <c r="F4081" s="72">
        <v>0</v>
      </c>
      <c r="G4081" s="110">
        <v>0.3</v>
      </c>
      <c r="H4081" s="71">
        <v>6600</v>
      </c>
      <c r="I4081" s="86"/>
    </row>
    <row r="4082" spans="1:9" ht="36" customHeight="1">
      <c r="A4082" s="62">
        <v>7</v>
      </c>
      <c r="B4082" s="63" t="s">
        <v>1980</v>
      </c>
      <c r="C4082" s="62" t="s">
        <v>62</v>
      </c>
      <c r="D4082" s="109">
        <v>1.05</v>
      </c>
      <c r="E4082" s="65">
        <v>18500</v>
      </c>
      <c r="F4082" s="66">
        <v>0.05</v>
      </c>
      <c r="G4082" s="109">
        <v>1.1025</v>
      </c>
      <c r="H4082" s="65">
        <v>20396.25</v>
      </c>
      <c r="I4082" s="118"/>
    </row>
    <row r="4083" spans="1:9">
      <c r="A4083" s="365" t="s">
        <v>181</v>
      </c>
      <c r="B4083" s="341"/>
      <c r="C4083" s="341"/>
      <c r="D4083" s="341"/>
      <c r="E4083" s="341"/>
      <c r="F4083" s="341"/>
      <c r="G4083" s="341"/>
      <c r="H4083" s="74">
        <v>234637.5</v>
      </c>
      <c r="I4083" s="119"/>
    </row>
    <row r="4084" spans="1:9">
      <c r="A4084" s="376" t="s">
        <v>694</v>
      </c>
      <c r="B4084" s="341"/>
      <c r="C4084" s="341"/>
      <c r="D4084" s="341"/>
      <c r="E4084" s="341"/>
      <c r="F4084" s="341"/>
      <c r="G4084" s="341"/>
      <c r="H4084" s="341"/>
      <c r="I4084" s="341"/>
    </row>
    <row r="4085" spans="1:9">
      <c r="A4085" s="76" t="s">
        <v>681</v>
      </c>
      <c r="B4085" s="76" t="s">
        <v>695</v>
      </c>
      <c r="C4085" s="76" t="s">
        <v>696</v>
      </c>
      <c r="D4085" s="76" t="s">
        <v>826</v>
      </c>
      <c r="E4085" s="76" t="s">
        <v>827</v>
      </c>
      <c r="F4085" s="77" t="s">
        <v>828</v>
      </c>
      <c r="G4085" s="76" t="s">
        <v>700</v>
      </c>
      <c r="H4085" s="76" t="s">
        <v>686</v>
      </c>
      <c r="I4085" s="76" t="s">
        <v>829</v>
      </c>
    </row>
    <row r="4086" spans="1:9" ht="28.05" customHeight="1">
      <c r="A4086" s="78">
        <v>1</v>
      </c>
      <c r="B4086" s="79" t="s">
        <v>1981</v>
      </c>
      <c r="C4086" s="80"/>
      <c r="D4086" s="81" t="s">
        <v>1982</v>
      </c>
      <c r="E4086" s="82">
        <v>120000</v>
      </c>
      <c r="F4086" s="83">
        <v>15000</v>
      </c>
      <c r="G4086" s="116">
        <v>0.8</v>
      </c>
      <c r="H4086" s="82">
        <v>12000</v>
      </c>
      <c r="I4086" s="120" t="s">
        <v>832</v>
      </c>
    </row>
    <row r="4087" spans="1:9" ht="28.05" customHeight="1">
      <c r="A4087" s="68">
        <v>2</v>
      </c>
      <c r="B4087" s="69" t="s">
        <v>1983</v>
      </c>
      <c r="C4087" s="86"/>
      <c r="D4087" s="87" t="s">
        <v>1982</v>
      </c>
      <c r="E4087" s="71">
        <v>70000</v>
      </c>
      <c r="F4087" s="88">
        <v>8750</v>
      </c>
      <c r="G4087" s="110">
        <v>0.8</v>
      </c>
      <c r="H4087" s="71">
        <v>7000</v>
      </c>
      <c r="I4087" s="121" t="s">
        <v>832</v>
      </c>
    </row>
    <row r="4088" spans="1:9">
      <c r="A4088" s="365" t="s">
        <v>182</v>
      </c>
      <c r="B4088" s="341"/>
      <c r="C4088" s="341"/>
      <c r="D4088" s="341"/>
      <c r="E4088" s="341"/>
      <c r="F4088" s="341"/>
      <c r="G4088" s="341"/>
      <c r="H4088" s="74">
        <v>19000</v>
      </c>
      <c r="I4088" s="119"/>
    </row>
    <row r="4089" spans="1:9">
      <c r="A4089" s="372" t="s">
        <v>707</v>
      </c>
      <c r="B4089" s="341"/>
      <c r="C4089" s="341"/>
      <c r="D4089" s="341"/>
      <c r="E4089" s="341"/>
      <c r="F4089" s="341"/>
      <c r="G4089" s="341"/>
      <c r="H4089" s="341"/>
      <c r="I4089" s="341"/>
    </row>
    <row r="4090" spans="1:9">
      <c r="A4090" s="91" t="s">
        <v>681</v>
      </c>
      <c r="B4090" s="91" t="s">
        <v>183</v>
      </c>
      <c r="C4090" s="91" t="s">
        <v>696</v>
      </c>
      <c r="D4090" s="91" t="s">
        <v>700</v>
      </c>
      <c r="E4090" s="91" t="s">
        <v>709</v>
      </c>
      <c r="F4090" s="92" t="s">
        <v>696</v>
      </c>
      <c r="G4090" s="91" t="s">
        <v>696</v>
      </c>
      <c r="H4090" s="91" t="s">
        <v>686</v>
      </c>
      <c r="I4090" s="91" t="s">
        <v>829</v>
      </c>
    </row>
    <row r="4091" spans="1:9" ht="24" customHeight="1">
      <c r="A4091" s="93">
        <v>1</v>
      </c>
      <c r="B4091" s="94" t="s">
        <v>1984</v>
      </c>
      <c r="C4091" s="95"/>
      <c r="D4091" s="113">
        <v>0.8</v>
      </c>
      <c r="E4091" s="97">
        <v>9000</v>
      </c>
      <c r="F4091" s="94"/>
      <c r="G4091" s="95"/>
      <c r="H4091" s="97">
        <v>7200</v>
      </c>
      <c r="I4091" s="122" t="s">
        <v>835</v>
      </c>
    </row>
    <row r="4092" spans="1:9" ht="24" customHeight="1">
      <c r="A4092" s="68">
        <v>2</v>
      </c>
      <c r="B4092" s="69" t="s">
        <v>1985</v>
      </c>
      <c r="C4092" s="86"/>
      <c r="D4092" s="110">
        <v>0.8</v>
      </c>
      <c r="E4092" s="71">
        <v>8000</v>
      </c>
      <c r="F4092" s="69"/>
      <c r="G4092" s="86"/>
      <c r="H4092" s="71">
        <v>6400</v>
      </c>
      <c r="I4092" s="121" t="s">
        <v>835</v>
      </c>
    </row>
    <row r="4093" spans="1:9" ht="24" customHeight="1">
      <c r="A4093" s="93">
        <v>3</v>
      </c>
      <c r="B4093" s="94" t="s">
        <v>1986</v>
      </c>
      <c r="C4093" s="95"/>
      <c r="D4093" s="113">
        <v>0.8</v>
      </c>
      <c r="E4093" s="97">
        <v>3500</v>
      </c>
      <c r="F4093" s="94"/>
      <c r="G4093" s="95"/>
      <c r="H4093" s="97">
        <v>2800</v>
      </c>
      <c r="I4093" s="122" t="s">
        <v>835</v>
      </c>
    </row>
    <row r="4094" spans="1:9">
      <c r="A4094" s="365" t="s">
        <v>714</v>
      </c>
      <c r="B4094" s="341"/>
      <c r="C4094" s="341"/>
      <c r="D4094" s="341"/>
      <c r="E4094" s="341"/>
      <c r="F4094" s="341"/>
      <c r="G4094" s="341"/>
      <c r="H4094" s="74">
        <v>16400</v>
      </c>
      <c r="I4094" s="119"/>
    </row>
    <row r="4095" spans="1:9">
      <c r="A4095" s="373" t="s">
        <v>715</v>
      </c>
      <c r="B4095" s="341"/>
      <c r="C4095" s="341"/>
      <c r="D4095" s="341"/>
      <c r="E4095" s="341"/>
      <c r="F4095" s="341"/>
      <c r="G4095" s="341"/>
      <c r="H4095" s="341"/>
      <c r="I4095" s="341"/>
    </row>
    <row r="4096" spans="1:9" ht="22.05" customHeight="1">
      <c r="A4096" s="100"/>
      <c r="B4096" s="366" t="s">
        <v>1246</v>
      </c>
      <c r="C4096" s="341"/>
      <c r="D4096" s="341"/>
      <c r="E4096" s="367" t="s">
        <v>1987</v>
      </c>
      <c r="F4096" s="341"/>
      <c r="G4096" s="341"/>
      <c r="H4096" s="341"/>
      <c r="I4096" s="341"/>
    </row>
    <row r="4097" spans="1:9" ht="22.05" customHeight="1">
      <c r="A4097" s="100"/>
      <c r="B4097" s="366" t="s">
        <v>1248</v>
      </c>
      <c r="C4097" s="341"/>
      <c r="D4097" s="341"/>
      <c r="E4097" s="367" t="s">
        <v>719</v>
      </c>
      <c r="F4097" s="341"/>
      <c r="G4097" s="341"/>
      <c r="H4097" s="341"/>
      <c r="I4097" s="341"/>
    </row>
    <row r="4098" spans="1:9" ht="22.05" customHeight="1">
      <c r="A4098" s="100"/>
      <c r="B4098" s="366" t="s">
        <v>185</v>
      </c>
      <c r="C4098" s="341"/>
      <c r="D4098" s="341"/>
      <c r="E4098" s="367" t="s">
        <v>1012</v>
      </c>
      <c r="F4098" s="341"/>
      <c r="G4098" s="341"/>
      <c r="H4098" s="341"/>
      <c r="I4098" s="341"/>
    </row>
    <row r="4099" spans="1:9" ht="22.05" customHeight="1">
      <c r="A4099" s="100"/>
      <c r="B4099" s="366" t="s">
        <v>1250</v>
      </c>
      <c r="C4099" s="341"/>
      <c r="D4099" s="341"/>
      <c r="E4099" s="367" t="s">
        <v>1988</v>
      </c>
      <c r="F4099" s="341"/>
      <c r="G4099" s="341"/>
      <c r="H4099" s="341"/>
      <c r="I4099" s="341"/>
    </row>
    <row r="4100" spans="1:9" ht="22.05" customHeight="1">
      <c r="A4100" s="100"/>
      <c r="B4100" s="366" t="s">
        <v>1665</v>
      </c>
      <c r="C4100" s="341"/>
      <c r="D4100" s="341"/>
      <c r="E4100" s="367" t="s">
        <v>1989</v>
      </c>
      <c r="F4100" s="341"/>
      <c r="G4100" s="341"/>
      <c r="H4100" s="341"/>
      <c r="I4100" s="341"/>
    </row>
    <row r="4101" spans="1:9" ht="22.05" customHeight="1">
      <c r="A4101" s="100"/>
      <c r="B4101" s="366" t="s">
        <v>935</v>
      </c>
      <c r="C4101" s="341"/>
      <c r="D4101" s="341"/>
      <c r="E4101" s="367" t="s">
        <v>1887</v>
      </c>
      <c r="F4101" s="341"/>
      <c r="G4101" s="341"/>
      <c r="H4101" s="341"/>
      <c r="I4101" s="341"/>
    </row>
    <row r="4102" spans="1:9">
      <c r="A4102" s="365" t="s">
        <v>728</v>
      </c>
      <c r="B4102" s="341"/>
      <c r="C4102" s="341"/>
      <c r="D4102" s="341"/>
      <c r="E4102" s="341"/>
      <c r="F4102" s="341"/>
      <c r="G4102" s="341"/>
      <c r="H4102" s="74">
        <v>6500</v>
      </c>
      <c r="I4102" s="119"/>
    </row>
    <row r="4103" spans="1:9">
      <c r="A4103" s="368" t="s">
        <v>729</v>
      </c>
      <c r="B4103" s="341"/>
      <c r="C4103" s="341"/>
      <c r="D4103" s="341"/>
      <c r="E4103" s="341"/>
      <c r="F4103" s="341"/>
      <c r="G4103" s="341"/>
      <c r="H4103" s="341"/>
      <c r="I4103" s="341"/>
    </row>
    <row r="4104" spans="1:9" ht="19.95" customHeight="1">
      <c r="A4104" s="364" t="s">
        <v>730</v>
      </c>
      <c r="B4104" s="341"/>
      <c r="C4104" s="341"/>
      <c r="D4104" s="341"/>
      <c r="E4104" s="341"/>
      <c r="F4104" s="341"/>
      <c r="G4104" s="117" t="s">
        <v>731</v>
      </c>
      <c r="H4104" s="102">
        <v>8296.125</v>
      </c>
      <c r="I4104" s="123"/>
    </row>
    <row r="4105" spans="1:9" ht="19.95" customHeight="1">
      <c r="A4105" s="364" t="s">
        <v>732</v>
      </c>
      <c r="B4105" s="341"/>
      <c r="C4105" s="341"/>
      <c r="D4105" s="341"/>
      <c r="E4105" s="341"/>
      <c r="F4105" s="341"/>
      <c r="G4105" s="117" t="s">
        <v>733</v>
      </c>
      <c r="H4105" s="102">
        <v>5530.75</v>
      </c>
      <c r="I4105" s="123"/>
    </row>
    <row r="4106" spans="1:9">
      <c r="A4106" s="365" t="s">
        <v>734</v>
      </c>
      <c r="B4106" s="341"/>
      <c r="C4106" s="341"/>
      <c r="D4106" s="341"/>
      <c r="E4106" s="341"/>
      <c r="F4106" s="341"/>
      <c r="G4106" s="341"/>
      <c r="H4106" s="74">
        <v>13826.875</v>
      </c>
      <c r="I4106" s="119"/>
    </row>
    <row r="4107" spans="1:9">
      <c r="A4107" s="15"/>
      <c r="B4107" s="15"/>
      <c r="C4107" s="15"/>
      <c r="D4107" s="15"/>
      <c r="E4107" s="15"/>
      <c r="F4107" s="59"/>
      <c r="G4107" s="15"/>
      <c r="H4107" s="15"/>
      <c r="I4107" s="15"/>
    </row>
    <row r="4108" spans="1:9">
      <c r="A4108" s="359" t="s">
        <v>181</v>
      </c>
      <c r="B4108" s="341"/>
      <c r="C4108" s="341"/>
      <c r="D4108" s="341"/>
      <c r="E4108" s="341"/>
      <c r="F4108" s="341"/>
      <c r="G4108" s="341"/>
      <c r="H4108" s="104">
        <v>234637.5</v>
      </c>
      <c r="I4108" s="124"/>
    </row>
    <row r="4109" spans="1:9">
      <c r="A4109" s="359" t="s">
        <v>182</v>
      </c>
      <c r="B4109" s="341"/>
      <c r="C4109" s="341"/>
      <c r="D4109" s="341"/>
      <c r="E4109" s="341"/>
      <c r="F4109" s="341"/>
      <c r="G4109" s="341"/>
      <c r="H4109" s="104">
        <v>19000</v>
      </c>
      <c r="I4109" s="124"/>
    </row>
    <row r="4110" spans="1:9">
      <c r="A4110" s="359" t="s">
        <v>714</v>
      </c>
      <c r="B4110" s="341"/>
      <c r="C4110" s="341"/>
      <c r="D4110" s="341"/>
      <c r="E4110" s="341"/>
      <c r="F4110" s="341"/>
      <c r="G4110" s="341"/>
      <c r="H4110" s="104">
        <v>16400</v>
      </c>
      <c r="I4110" s="124"/>
    </row>
    <row r="4111" spans="1:9">
      <c r="A4111" s="359" t="s">
        <v>728</v>
      </c>
      <c r="B4111" s="341"/>
      <c r="C4111" s="341"/>
      <c r="D4111" s="341"/>
      <c r="E4111" s="341"/>
      <c r="F4111" s="341"/>
      <c r="G4111" s="341"/>
      <c r="H4111" s="104">
        <v>6500</v>
      </c>
      <c r="I4111" s="124"/>
    </row>
    <row r="4112" spans="1:9">
      <c r="A4112" s="359" t="s">
        <v>734</v>
      </c>
      <c r="B4112" s="341"/>
      <c r="C4112" s="341"/>
      <c r="D4112" s="341"/>
      <c r="E4112" s="341"/>
      <c r="F4112" s="341"/>
      <c r="G4112" s="341"/>
      <c r="H4112" s="104">
        <v>13826.875</v>
      </c>
      <c r="I4112" s="124"/>
    </row>
    <row r="4113" spans="1:9">
      <c r="A4113" s="360" t="s">
        <v>1073</v>
      </c>
      <c r="B4113" s="341"/>
      <c r="C4113" s="341"/>
      <c r="D4113" s="341"/>
      <c r="E4113" s="341"/>
      <c r="F4113" s="341"/>
      <c r="G4113" s="341"/>
      <c r="H4113" s="106">
        <v>-66770.364999999991</v>
      </c>
      <c r="I4113" s="122" t="s">
        <v>1888</v>
      </c>
    </row>
    <row r="4114" spans="1:9" ht="22.05" customHeight="1">
      <c r="A4114" s="361" t="s">
        <v>737</v>
      </c>
      <c r="B4114" s="341"/>
      <c r="C4114" s="341"/>
      <c r="D4114" s="341"/>
      <c r="E4114" s="341"/>
      <c r="F4114" s="341"/>
      <c r="G4114" s="341"/>
      <c r="H4114" s="107">
        <v>223594.01</v>
      </c>
      <c r="I4114" s="125" t="s">
        <v>62</v>
      </c>
    </row>
    <row r="4115" spans="1:9" ht="21.75" customHeight="1">
      <c r="A4115" s="369" t="s">
        <v>2171</v>
      </c>
      <c r="B4115" s="370"/>
      <c r="C4115" s="370"/>
      <c r="D4115" s="370"/>
      <c r="E4115" s="370"/>
      <c r="F4115" s="370"/>
      <c r="G4115" s="371"/>
      <c r="H4115" s="107">
        <v>305206</v>
      </c>
      <c r="I4115" s="108"/>
    </row>
    <row r="4116" spans="1:9">
      <c r="A4116" s="15"/>
      <c r="B4116" s="15"/>
      <c r="C4116" s="15"/>
      <c r="D4116" s="15"/>
      <c r="E4116" s="15"/>
      <c r="F4116" s="59"/>
      <c r="G4116" s="15"/>
      <c r="H4116" s="15"/>
      <c r="I4116" s="15"/>
    </row>
    <row r="4117" spans="1:9">
      <c r="A4117" s="362" t="s">
        <v>738</v>
      </c>
      <c r="B4117" s="341"/>
      <c r="C4117" s="341"/>
      <c r="D4117" s="341"/>
      <c r="E4117" s="341"/>
      <c r="F4117" s="341"/>
      <c r="G4117" s="341"/>
      <c r="H4117" s="341"/>
      <c r="I4117" s="341"/>
    </row>
    <row r="4118" spans="1:9" ht="100.05" customHeight="1">
      <c r="A4118" s="363" t="s">
        <v>1990</v>
      </c>
      <c r="B4118" s="341"/>
      <c r="C4118" s="341"/>
      <c r="D4118" s="341"/>
      <c r="E4118" s="341"/>
      <c r="F4118" s="341"/>
      <c r="G4118" s="341"/>
      <c r="H4118" s="341"/>
      <c r="I4118" s="341"/>
    </row>
    <row r="4119" spans="1:9">
      <c r="A4119" s="341"/>
      <c r="B4119" s="341"/>
      <c r="C4119" s="341"/>
      <c r="D4119" s="341"/>
      <c r="E4119" s="341"/>
      <c r="F4119" s="341"/>
      <c r="G4119" s="341"/>
      <c r="H4119" s="341"/>
      <c r="I4119" s="341"/>
    </row>
    <row r="4120" spans="1:9">
      <c r="A4120" s="341"/>
      <c r="B4120" s="341"/>
      <c r="C4120" s="341"/>
      <c r="D4120" s="341"/>
      <c r="E4120" s="341"/>
      <c r="F4120" s="341"/>
      <c r="G4120" s="341"/>
      <c r="H4120" s="341"/>
      <c r="I4120" s="341"/>
    </row>
    <row r="4121" spans="1:9">
      <c r="A4121" s="341"/>
      <c r="B4121" s="341"/>
      <c r="C4121" s="341"/>
      <c r="D4121" s="341"/>
      <c r="E4121" s="341"/>
      <c r="F4121" s="341"/>
      <c r="G4121" s="341"/>
      <c r="H4121" s="341"/>
      <c r="I4121" s="341"/>
    </row>
    <row r="4122" spans="1:9">
      <c r="A4122" s="341"/>
      <c r="B4122" s="341"/>
      <c r="C4122" s="341"/>
      <c r="D4122" s="341"/>
      <c r="E4122" s="341"/>
      <c r="F4122" s="341"/>
      <c r="G4122" s="341"/>
      <c r="H4122" s="341"/>
      <c r="I4122" s="341"/>
    </row>
    <row r="4123" spans="1:9">
      <c r="A4123" s="15"/>
      <c r="B4123" s="15"/>
      <c r="C4123" s="15"/>
      <c r="D4123" s="15"/>
      <c r="E4123" s="15"/>
      <c r="F4123" s="59"/>
      <c r="G4123" s="15"/>
      <c r="H4123" s="15"/>
      <c r="I4123" s="15"/>
    </row>
    <row r="4124" spans="1:9" ht="28.05" customHeight="1">
      <c r="A4124" s="357" t="s">
        <v>1890</v>
      </c>
      <c r="B4124" s="341"/>
      <c r="C4124" s="341"/>
      <c r="D4124" s="341"/>
      <c r="E4124" s="341"/>
      <c r="F4124" s="341"/>
      <c r="G4124" s="341"/>
      <c r="H4124" s="341"/>
      <c r="I4124" s="341"/>
    </row>
    <row r="4135" spans="1:9" ht="22.05" customHeight="1">
      <c r="A4135" s="379" t="s">
        <v>667</v>
      </c>
      <c r="B4135" s="341"/>
      <c r="C4135" s="341"/>
      <c r="D4135" s="341"/>
      <c r="E4135" s="341"/>
      <c r="F4135" s="341"/>
      <c r="G4135" s="341"/>
      <c r="H4135" s="341"/>
      <c r="I4135" s="341"/>
    </row>
    <row r="4136" spans="1:9">
      <c r="A4136" s="377" t="s">
        <v>668</v>
      </c>
      <c r="B4136" s="341"/>
      <c r="C4136" s="378" t="s">
        <v>1649</v>
      </c>
      <c r="D4136" s="341"/>
      <c r="E4136" s="341"/>
      <c r="F4136" s="341"/>
      <c r="G4136" s="341"/>
      <c r="H4136" s="341"/>
      <c r="I4136" s="341"/>
    </row>
    <row r="4137" spans="1:9">
      <c r="A4137" s="58" t="s">
        <v>670</v>
      </c>
      <c r="B4137" s="374" t="s">
        <v>1991</v>
      </c>
      <c r="C4137" s="341"/>
      <c r="D4137" s="58" t="s">
        <v>672</v>
      </c>
      <c r="E4137" s="374" t="s">
        <v>1992</v>
      </c>
      <c r="F4137" s="341"/>
      <c r="G4137" s="341"/>
      <c r="H4137" s="341"/>
      <c r="I4137" s="341"/>
    </row>
    <row r="4138" spans="1:9">
      <c r="A4138" s="58" t="s">
        <v>674</v>
      </c>
      <c r="B4138" s="374" t="s">
        <v>186</v>
      </c>
      <c r="C4138" s="341"/>
      <c r="D4138" s="58" t="s">
        <v>675</v>
      </c>
      <c r="E4138" s="374" t="s">
        <v>676</v>
      </c>
      <c r="F4138" s="341"/>
      <c r="G4138" s="341"/>
      <c r="H4138" s="341"/>
      <c r="I4138" s="341"/>
    </row>
    <row r="4139" spans="1:9">
      <c r="A4139" s="58" t="s">
        <v>677</v>
      </c>
      <c r="B4139" s="374" t="s">
        <v>678</v>
      </c>
      <c r="C4139" s="341"/>
      <c r="D4139" s="58" t="s">
        <v>1993</v>
      </c>
      <c r="E4139" s="374" t="s">
        <v>1994</v>
      </c>
      <c r="F4139" s="341"/>
      <c r="G4139" s="341"/>
      <c r="H4139" s="341"/>
      <c r="I4139" s="341"/>
    </row>
    <row r="4140" spans="1:9" ht="28.05" customHeight="1">
      <c r="A4140" s="375" t="s">
        <v>1995</v>
      </c>
      <c r="B4140" s="341"/>
      <c r="C4140" s="341"/>
      <c r="D4140" s="341"/>
      <c r="E4140" s="341"/>
      <c r="F4140" s="341"/>
      <c r="G4140" s="341"/>
      <c r="H4140" s="341"/>
      <c r="I4140" s="341"/>
    </row>
    <row r="4141" spans="1:9">
      <c r="A4141" s="15"/>
      <c r="B4141" s="15"/>
      <c r="C4141" s="15"/>
      <c r="D4141" s="15"/>
      <c r="E4141" s="15"/>
      <c r="F4141" s="59"/>
      <c r="G4141" s="15"/>
      <c r="H4141" s="15"/>
      <c r="I4141" s="59"/>
    </row>
    <row r="4142" spans="1:9" ht="13.95" customHeight="1">
      <c r="A4142" s="60" t="s">
        <v>681</v>
      </c>
      <c r="B4142" s="60" t="s">
        <v>1996</v>
      </c>
      <c r="C4142" s="60" t="s">
        <v>56</v>
      </c>
      <c r="D4142" s="60" t="s">
        <v>682</v>
      </c>
      <c r="E4142" s="60" t="s">
        <v>683</v>
      </c>
      <c r="F4142" s="61" t="s">
        <v>817</v>
      </c>
      <c r="G4142" s="60" t="s">
        <v>818</v>
      </c>
      <c r="H4142" s="60" t="s">
        <v>686</v>
      </c>
      <c r="I4142" s="61" t="s">
        <v>687</v>
      </c>
    </row>
    <row r="4143" spans="1:9">
      <c r="A4143" s="358" t="s">
        <v>1997</v>
      </c>
      <c r="B4143" s="341"/>
      <c r="C4143" s="341"/>
      <c r="D4143" s="341"/>
      <c r="E4143" s="341"/>
      <c r="F4143" s="341"/>
      <c r="G4143" s="341"/>
      <c r="H4143" s="341"/>
      <c r="I4143" s="341"/>
    </row>
    <row r="4144" spans="1:9" ht="40.049999999999997" customHeight="1">
      <c r="A4144" s="62">
        <v>1</v>
      </c>
      <c r="B4144" s="63" t="s">
        <v>1998</v>
      </c>
      <c r="C4144" s="62" t="s">
        <v>186</v>
      </c>
      <c r="D4144" s="109">
        <v>1</v>
      </c>
      <c r="E4144" s="65">
        <v>4500000</v>
      </c>
      <c r="F4144" s="66">
        <v>0</v>
      </c>
      <c r="G4144" s="109">
        <v>1</v>
      </c>
      <c r="H4144" s="65">
        <v>4500000</v>
      </c>
      <c r="I4144" s="63"/>
    </row>
    <row r="4145" spans="1:9" ht="40.049999999999997" customHeight="1">
      <c r="A4145" s="68">
        <v>2</v>
      </c>
      <c r="B4145" s="69" t="s">
        <v>1999</v>
      </c>
      <c r="C4145" s="68" t="s">
        <v>186</v>
      </c>
      <c r="D4145" s="110">
        <v>1</v>
      </c>
      <c r="E4145" s="71">
        <v>4800000</v>
      </c>
      <c r="F4145" s="72">
        <v>0</v>
      </c>
      <c r="G4145" s="110">
        <v>1</v>
      </c>
      <c r="H4145" s="71">
        <v>4800000</v>
      </c>
      <c r="I4145" s="69"/>
    </row>
    <row r="4146" spans="1:9" ht="40.049999999999997" customHeight="1">
      <c r="A4146" s="62">
        <v>3</v>
      </c>
      <c r="B4146" s="63" t="s">
        <v>2000</v>
      </c>
      <c r="C4146" s="62" t="s">
        <v>186</v>
      </c>
      <c r="D4146" s="109">
        <v>1</v>
      </c>
      <c r="E4146" s="65">
        <v>2200000</v>
      </c>
      <c r="F4146" s="66">
        <v>0</v>
      </c>
      <c r="G4146" s="109">
        <v>1</v>
      </c>
      <c r="H4146" s="65">
        <v>2200000</v>
      </c>
      <c r="I4146" s="63"/>
    </row>
    <row r="4147" spans="1:9" ht="40.049999999999997" customHeight="1">
      <c r="A4147" s="68">
        <v>4</v>
      </c>
      <c r="B4147" s="69" t="s">
        <v>2001</v>
      </c>
      <c r="C4147" s="68" t="s">
        <v>186</v>
      </c>
      <c r="D4147" s="110">
        <v>1</v>
      </c>
      <c r="E4147" s="71">
        <v>1800000</v>
      </c>
      <c r="F4147" s="72">
        <v>0</v>
      </c>
      <c r="G4147" s="110">
        <v>1</v>
      </c>
      <c r="H4147" s="71">
        <v>1800000</v>
      </c>
      <c r="I4147" s="69"/>
    </row>
    <row r="4148" spans="1:9" ht="40.049999999999997" customHeight="1">
      <c r="A4148" s="62">
        <v>5</v>
      </c>
      <c r="B4148" s="63" t="s">
        <v>2002</v>
      </c>
      <c r="C4148" s="62" t="s">
        <v>186</v>
      </c>
      <c r="D4148" s="109">
        <v>1</v>
      </c>
      <c r="E4148" s="65">
        <v>3500000</v>
      </c>
      <c r="F4148" s="66">
        <v>0</v>
      </c>
      <c r="G4148" s="109">
        <v>1</v>
      </c>
      <c r="H4148" s="65">
        <v>3500000</v>
      </c>
      <c r="I4148" s="63"/>
    </row>
    <row r="4149" spans="1:9" ht="40.049999999999997" customHeight="1">
      <c r="A4149" s="68">
        <v>6</v>
      </c>
      <c r="B4149" s="69" t="s">
        <v>2003</v>
      </c>
      <c r="C4149" s="68" t="s">
        <v>186</v>
      </c>
      <c r="D4149" s="110">
        <v>1</v>
      </c>
      <c r="E4149" s="71">
        <v>1200000</v>
      </c>
      <c r="F4149" s="72">
        <v>0</v>
      </c>
      <c r="G4149" s="110">
        <v>1</v>
      </c>
      <c r="H4149" s="71">
        <v>1200000</v>
      </c>
      <c r="I4149" s="69"/>
    </row>
    <row r="4150" spans="1:9" ht="40.049999999999997" customHeight="1">
      <c r="A4150" s="62">
        <v>7</v>
      </c>
      <c r="B4150" s="63" t="s">
        <v>2004</v>
      </c>
      <c r="C4150" s="62" t="s">
        <v>186</v>
      </c>
      <c r="D4150" s="109">
        <v>1</v>
      </c>
      <c r="E4150" s="65">
        <v>850000</v>
      </c>
      <c r="F4150" s="66">
        <v>0</v>
      </c>
      <c r="G4150" s="109">
        <v>1</v>
      </c>
      <c r="H4150" s="65">
        <v>850000</v>
      </c>
      <c r="I4150" s="63"/>
    </row>
    <row r="4151" spans="1:9" ht="40.049999999999997" customHeight="1">
      <c r="A4151" s="68">
        <v>8</v>
      </c>
      <c r="B4151" s="69" t="s">
        <v>2005</v>
      </c>
      <c r="C4151" s="68" t="s">
        <v>186</v>
      </c>
      <c r="D4151" s="110">
        <v>1</v>
      </c>
      <c r="E4151" s="71">
        <v>650000</v>
      </c>
      <c r="F4151" s="72">
        <v>0</v>
      </c>
      <c r="G4151" s="110">
        <v>1</v>
      </c>
      <c r="H4151" s="71">
        <v>650000</v>
      </c>
      <c r="I4151" s="69"/>
    </row>
    <row r="4152" spans="1:9">
      <c r="A4152" s="365" t="s">
        <v>2006</v>
      </c>
      <c r="B4152" s="341"/>
      <c r="C4152" s="341"/>
      <c r="D4152" s="341"/>
      <c r="E4152" s="341"/>
      <c r="F4152" s="341"/>
      <c r="G4152" s="341"/>
      <c r="H4152" s="74">
        <v>19500000</v>
      </c>
      <c r="I4152" s="75"/>
    </row>
    <row r="4153" spans="1:9">
      <c r="A4153" s="376" t="s">
        <v>2007</v>
      </c>
      <c r="B4153" s="341"/>
      <c r="C4153" s="341"/>
      <c r="D4153" s="341"/>
      <c r="E4153" s="341"/>
      <c r="F4153" s="341"/>
      <c r="G4153" s="341"/>
      <c r="H4153" s="341"/>
      <c r="I4153" s="341"/>
    </row>
    <row r="4154" spans="1:9">
      <c r="A4154" s="76" t="s">
        <v>681</v>
      </c>
      <c r="B4154" s="76" t="s">
        <v>2008</v>
      </c>
      <c r="C4154" s="76" t="s">
        <v>696</v>
      </c>
      <c r="D4154" s="76" t="s">
        <v>826</v>
      </c>
      <c r="E4154" s="76" t="s">
        <v>2009</v>
      </c>
      <c r="F4154" s="77" t="s">
        <v>2010</v>
      </c>
      <c r="G4154" s="76" t="s">
        <v>700</v>
      </c>
      <c r="H4154" s="76" t="s">
        <v>686</v>
      </c>
      <c r="I4154" s="77" t="s">
        <v>829</v>
      </c>
    </row>
    <row r="4155" spans="1:9" ht="31.95" customHeight="1">
      <c r="A4155" s="78">
        <v>1</v>
      </c>
      <c r="B4155" s="79" t="s">
        <v>2011</v>
      </c>
      <c r="C4155" s="80"/>
      <c r="D4155" s="81" t="s">
        <v>1124</v>
      </c>
      <c r="E4155" s="82">
        <v>450000</v>
      </c>
      <c r="F4155" s="83">
        <v>56250</v>
      </c>
      <c r="G4155" s="116">
        <v>80</v>
      </c>
      <c r="H4155" s="82">
        <v>4500000</v>
      </c>
      <c r="I4155" s="85" t="s">
        <v>2012</v>
      </c>
    </row>
    <row r="4156" spans="1:9" ht="31.95" customHeight="1">
      <c r="A4156" s="68">
        <v>2</v>
      </c>
      <c r="B4156" s="69" t="s">
        <v>2013</v>
      </c>
      <c r="C4156" s="86"/>
      <c r="D4156" s="87" t="s">
        <v>1128</v>
      </c>
      <c r="E4156" s="71">
        <v>220000</v>
      </c>
      <c r="F4156" s="88">
        <v>27500</v>
      </c>
      <c r="G4156" s="110">
        <v>60</v>
      </c>
      <c r="H4156" s="71">
        <v>1650000</v>
      </c>
      <c r="I4156" s="90" t="s">
        <v>2012</v>
      </c>
    </row>
    <row r="4157" spans="1:9" ht="31.95" customHeight="1">
      <c r="A4157" s="78">
        <v>3</v>
      </c>
      <c r="B4157" s="79" t="s">
        <v>2014</v>
      </c>
      <c r="C4157" s="80"/>
      <c r="D4157" s="81" t="s">
        <v>1346</v>
      </c>
      <c r="E4157" s="82">
        <v>160000</v>
      </c>
      <c r="F4157" s="83">
        <v>20000</v>
      </c>
      <c r="G4157" s="116">
        <v>40</v>
      </c>
      <c r="H4157" s="82">
        <v>800000</v>
      </c>
      <c r="I4157" s="85" t="s">
        <v>2012</v>
      </c>
    </row>
    <row r="4158" spans="1:9" ht="31.95" customHeight="1">
      <c r="A4158" s="68">
        <v>4</v>
      </c>
      <c r="B4158" s="69" t="s">
        <v>2015</v>
      </c>
      <c r="C4158" s="86"/>
      <c r="D4158" s="87" t="s">
        <v>1128</v>
      </c>
      <c r="E4158" s="71">
        <v>350000</v>
      </c>
      <c r="F4158" s="88">
        <v>43750</v>
      </c>
      <c r="G4158" s="110">
        <v>8</v>
      </c>
      <c r="H4158" s="71">
        <v>350000</v>
      </c>
      <c r="I4158" s="90" t="s">
        <v>2012</v>
      </c>
    </row>
    <row r="4159" spans="1:9">
      <c r="A4159" s="365" t="s">
        <v>2016</v>
      </c>
      <c r="B4159" s="341"/>
      <c r="C4159" s="341"/>
      <c r="D4159" s="341"/>
      <c r="E4159" s="341"/>
      <c r="F4159" s="341"/>
      <c r="G4159" s="341"/>
      <c r="H4159" s="74">
        <v>7300000</v>
      </c>
      <c r="I4159" s="75"/>
    </row>
    <row r="4160" spans="1:9">
      <c r="A4160" s="372" t="s">
        <v>2017</v>
      </c>
      <c r="B4160" s="341"/>
      <c r="C4160" s="341"/>
      <c r="D4160" s="341"/>
      <c r="E4160" s="341"/>
      <c r="F4160" s="341"/>
      <c r="G4160" s="341"/>
      <c r="H4160" s="341"/>
      <c r="I4160" s="341"/>
    </row>
    <row r="4161" spans="1:9">
      <c r="A4161" s="91" t="s">
        <v>681</v>
      </c>
      <c r="B4161" s="91" t="s">
        <v>183</v>
      </c>
      <c r="C4161" s="91" t="s">
        <v>696</v>
      </c>
      <c r="D4161" s="91" t="s">
        <v>700</v>
      </c>
      <c r="E4161" s="91" t="s">
        <v>709</v>
      </c>
      <c r="F4161" s="92" t="s">
        <v>696</v>
      </c>
      <c r="G4161" s="91" t="s">
        <v>696</v>
      </c>
      <c r="H4161" s="91" t="s">
        <v>686</v>
      </c>
      <c r="I4161" s="92" t="s">
        <v>829</v>
      </c>
    </row>
    <row r="4162" spans="1:9" ht="28.05" customHeight="1">
      <c r="A4162" s="93">
        <v>1</v>
      </c>
      <c r="B4162" s="94" t="s">
        <v>2018</v>
      </c>
      <c r="C4162" s="95"/>
      <c r="D4162" s="113">
        <v>8</v>
      </c>
      <c r="E4162" s="97">
        <v>25000</v>
      </c>
      <c r="F4162" s="94"/>
      <c r="G4162" s="95"/>
      <c r="H4162" s="97">
        <v>200000</v>
      </c>
      <c r="I4162" s="98" t="s">
        <v>2019</v>
      </c>
    </row>
    <row r="4163" spans="1:9" ht="28.05" customHeight="1">
      <c r="A4163" s="68">
        <v>2</v>
      </c>
      <c r="B4163" s="69" t="s">
        <v>2020</v>
      </c>
      <c r="C4163" s="86"/>
      <c r="D4163" s="110">
        <v>8</v>
      </c>
      <c r="E4163" s="71">
        <v>25000</v>
      </c>
      <c r="F4163" s="69"/>
      <c r="G4163" s="86"/>
      <c r="H4163" s="71">
        <v>200000</v>
      </c>
      <c r="I4163" s="90" t="s">
        <v>2019</v>
      </c>
    </row>
    <row r="4164" spans="1:9" ht="28.05" customHeight="1">
      <c r="A4164" s="93">
        <v>3</v>
      </c>
      <c r="B4164" s="94" t="s">
        <v>2021</v>
      </c>
      <c r="C4164" s="95"/>
      <c r="D4164" s="113">
        <v>4</v>
      </c>
      <c r="E4164" s="97">
        <v>35000</v>
      </c>
      <c r="F4164" s="94"/>
      <c r="G4164" s="95"/>
      <c r="H4164" s="97">
        <v>140000</v>
      </c>
      <c r="I4164" s="98" t="s">
        <v>2019</v>
      </c>
    </row>
    <row r="4165" spans="1:9" ht="28.05" customHeight="1">
      <c r="A4165" s="68">
        <v>4</v>
      </c>
      <c r="B4165" s="69" t="s">
        <v>2022</v>
      </c>
      <c r="C4165" s="86"/>
      <c r="D4165" s="110">
        <v>4</v>
      </c>
      <c r="E4165" s="71">
        <v>45000</v>
      </c>
      <c r="F4165" s="69"/>
      <c r="G4165" s="86"/>
      <c r="H4165" s="71">
        <v>180000</v>
      </c>
      <c r="I4165" s="90" t="s">
        <v>2019</v>
      </c>
    </row>
    <row r="4166" spans="1:9" ht="28.05" customHeight="1">
      <c r="A4166" s="93">
        <v>5</v>
      </c>
      <c r="B4166" s="94" t="s">
        <v>2023</v>
      </c>
      <c r="C4166" s="95"/>
      <c r="D4166" s="113">
        <v>8</v>
      </c>
      <c r="E4166" s="97">
        <v>8000</v>
      </c>
      <c r="F4166" s="94"/>
      <c r="G4166" s="95"/>
      <c r="H4166" s="97">
        <v>64000</v>
      </c>
      <c r="I4166" s="98" t="s">
        <v>2019</v>
      </c>
    </row>
    <row r="4167" spans="1:9">
      <c r="A4167" s="365" t="s">
        <v>2024</v>
      </c>
      <c r="B4167" s="341"/>
      <c r="C4167" s="341"/>
      <c r="D4167" s="341"/>
      <c r="E4167" s="341"/>
      <c r="F4167" s="341"/>
      <c r="G4167" s="341"/>
      <c r="H4167" s="74">
        <v>784000</v>
      </c>
      <c r="I4167" s="75"/>
    </row>
    <row r="4168" spans="1:9">
      <c r="A4168" s="373" t="s">
        <v>2025</v>
      </c>
      <c r="B4168" s="341"/>
      <c r="C4168" s="341"/>
      <c r="D4168" s="341"/>
      <c r="E4168" s="341"/>
      <c r="F4168" s="341"/>
      <c r="G4168" s="341"/>
      <c r="H4168" s="341"/>
      <c r="I4168" s="341"/>
    </row>
    <row r="4169" spans="1:9" ht="22.05" customHeight="1">
      <c r="A4169" s="100"/>
      <c r="B4169" s="366" t="s">
        <v>1246</v>
      </c>
      <c r="C4169" s="341"/>
      <c r="D4169" s="341"/>
      <c r="E4169" s="367" t="s">
        <v>2026</v>
      </c>
      <c r="F4169" s="341"/>
      <c r="G4169" s="341"/>
      <c r="H4169" s="341"/>
      <c r="I4169" s="341"/>
    </row>
    <row r="4170" spans="1:9" ht="22.05" customHeight="1">
      <c r="A4170" s="100"/>
      <c r="B4170" s="366" t="s">
        <v>1248</v>
      </c>
      <c r="C4170" s="341"/>
      <c r="D4170" s="341"/>
      <c r="E4170" s="367" t="s">
        <v>2027</v>
      </c>
      <c r="F4170" s="341"/>
      <c r="G4170" s="341"/>
      <c r="H4170" s="341"/>
      <c r="I4170" s="341"/>
    </row>
    <row r="4171" spans="1:9" ht="22.05" customHeight="1">
      <c r="A4171" s="100"/>
      <c r="B4171" s="366" t="s">
        <v>185</v>
      </c>
      <c r="C4171" s="341"/>
      <c r="D4171" s="341"/>
      <c r="E4171" s="367" t="s">
        <v>2028</v>
      </c>
      <c r="F4171" s="341"/>
      <c r="G4171" s="341"/>
      <c r="H4171" s="341"/>
      <c r="I4171" s="341"/>
    </row>
    <row r="4172" spans="1:9" ht="22.05" customHeight="1">
      <c r="A4172" s="100"/>
      <c r="B4172" s="366" t="s">
        <v>1250</v>
      </c>
      <c r="C4172" s="341"/>
      <c r="D4172" s="341"/>
      <c r="E4172" s="367" t="s">
        <v>2029</v>
      </c>
      <c r="F4172" s="341"/>
      <c r="G4172" s="341"/>
      <c r="H4172" s="341"/>
      <c r="I4172" s="341"/>
    </row>
    <row r="4173" spans="1:9" ht="22.05" customHeight="1">
      <c r="A4173" s="100"/>
      <c r="B4173" s="366" t="s">
        <v>2030</v>
      </c>
      <c r="C4173" s="341"/>
      <c r="D4173" s="341"/>
      <c r="E4173" s="367" t="s">
        <v>889</v>
      </c>
      <c r="F4173" s="341"/>
      <c r="G4173" s="341"/>
      <c r="H4173" s="341"/>
      <c r="I4173" s="341"/>
    </row>
    <row r="4174" spans="1:9" ht="22.05" customHeight="1">
      <c r="A4174" s="100"/>
      <c r="B4174" s="366" t="s">
        <v>935</v>
      </c>
      <c r="C4174" s="341"/>
      <c r="D4174" s="341"/>
      <c r="E4174" s="367" t="s">
        <v>2031</v>
      </c>
      <c r="F4174" s="341"/>
      <c r="G4174" s="341"/>
      <c r="H4174" s="341"/>
      <c r="I4174" s="341"/>
    </row>
    <row r="4175" spans="1:9">
      <c r="A4175" s="365" t="s">
        <v>2032</v>
      </c>
      <c r="B4175" s="341"/>
      <c r="C4175" s="341"/>
      <c r="D4175" s="341"/>
      <c r="E4175" s="341"/>
      <c r="F4175" s="341"/>
      <c r="G4175" s="341"/>
      <c r="H4175" s="74">
        <v>380000</v>
      </c>
      <c r="I4175" s="75"/>
    </row>
    <row r="4176" spans="1:9">
      <c r="A4176" s="368" t="s">
        <v>2033</v>
      </c>
      <c r="B4176" s="341"/>
      <c r="C4176" s="341"/>
      <c r="D4176" s="341"/>
      <c r="E4176" s="341"/>
      <c r="F4176" s="341"/>
      <c r="G4176" s="341"/>
      <c r="H4176" s="341"/>
      <c r="I4176" s="341"/>
    </row>
    <row r="4177" spans="1:9" ht="19.95" customHeight="1">
      <c r="A4177" s="364" t="s">
        <v>2034</v>
      </c>
      <c r="B4177" s="341"/>
      <c r="C4177" s="341"/>
      <c r="D4177" s="341"/>
      <c r="E4177" s="341"/>
      <c r="F4177" s="341"/>
      <c r="G4177" s="117" t="s">
        <v>731</v>
      </c>
      <c r="H4177" s="102">
        <v>838920</v>
      </c>
      <c r="I4177" s="103"/>
    </row>
    <row r="4178" spans="1:9" ht="19.95" customHeight="1">
      <c r="A4178" s="364" t="s">
        <v>2035</v>
      </c>
      <c r="B4178" s="341"/>
      <c r="C4178" s="341"/>
      <c r="D4178" s="341"/>
      <c r="E4178" s="341"/>
      <c r="F4178" s="341"/>
      <c r="G4178" s="117" t="s">
        <v>733</v>
      </c>
      <c r="H4178" s="102">
        <v>559280</v>
      </c>
      <c r="I4178" s="103"/>
    </row>
    <row r="4179" spans="1:9">
      <c r="A4179" s="365" t="s">
        <v>734</v>
      </c>
      <c r="B4179" s="341"/>
      <c r="C4179" s="341"/>
      <c r="D4179" s="341"/>
      <c r="E4179" s="341"/>
      <c r="F4179" s="341"/>
      <c r="G4179" s="341"/>
      <c r="H4179" s="74">
        <v>1398200</v>
      </c>
      <c r="I4179" s="75"/>
    </row>
    <row r="4180" spans="1:9">
      <c r="A4180" s="15"/>
      <c r="B4180" s="15"/>
      <c r="C4180" s="15"/>
      <c r="D4180" s="15"/>
      <c r="E4180" s="15"/>
      <c r="F4180" s="59"/>
      <c r="G4180" s="15"/>
      <c r="H4180" s="15"/>
      <c r="I4180" s="59"/>
    </row>
    <row r="4181" spans="1:9">
      <c r="A4181" s="359" t="s">
        <v>2006</v>
      </c>
      <c r="B4181" s="341"/>
      <c r="C4181" s="341"/>
      <c r="D4181" s="341"/>
      <c r="E4181" s="341"/>
      <c r="F4181" s="341"/>
      <c r="G4181" s="341"/>
      <c r="H4181" s="104">
        <v>19500000</v>
      </c>
      <c r="I4181" s="105"/>
    </row>
    <row r="4182" spans="1:9">
      <c r="A4182" s="359" t="s">
        <v>2016</v>
      </c>
      <c r="B4182" s="341"/>
      <c r="C4182" s="341"/>
      <c r="D4182" s="341"/>
      <c r="E4182" s="341"/>
      <c r="F4182" s="341"/>
      <c r="G4182" s="341"/>
      <c r="H4182" s="104">
        <v>7300000</v>
      </c>
      <c r="I4182" s="105"/>
    </row>
    <row r="4183" spans="1:9">
      <c r="A4183" s="359" t="s">
        <v>2024</v>
      </c>
      <c r="B4183" s="341"/>
      <c r="C4183" s="341"/>
      <c r="D4183" s="341"/>
      <c r="E4183" s="341"/>
      <c r="F4183" s="341"/>
      <c r="G4183" s="341"/>
      <c r="H4183" s="104">
        <v>784000</v>
      </c>
      <c r="I4183" s="105"/>
    </row>
    <row r="4184" spans="1:9">
      <c r="A4184" s="359" t="s">
        <v>2032</v>
      </c>
      <c r="B4184" s="341"/>
      <c r="C4184" s="341"/>
      <c r="D4184" s="341"/>
      <c r="E4184" s="341"/>
      <c r="F4184" s="341"/>
      <c r="G4184" s="341"/>
      <c r="H4184" s="104">
        <v>380000</v>
      </c>
      <c r="I4184" s="105"/>
    </row>
    <row r="4185" spans="1:9">
      <c r="A4185" s="359" t="s">
        <v>734</v>
      </c>
      <c r="B4185" s="341"/>
      <c r="C4185" s="341"/>
      <c r="D4185" s="341"/>
      <c r="E4185" s="341"/>
      <c r="F4185" s="341"/>
      <c r="G4185" s="341"/>
      <c r="H4185" s="104">
        <v>1398200</v>
      </c>
      <c r="I4185" s="105"/>
    </row>
    <row r="4186" spans="1:9" ht="28.8">
      <c r="A4186" s="360" t="s">
        <v>2036</v>
      </c>
      <c r="B4186" s="341"/>
      <c r="C4186" s="341"/>
      <c r="D4186" s="341"/>
      <c r="E4186" s="341"/>
      <c r="F4186" s="341"/>
      <c r="G4186" s="341"/>
      <c r="H4186" s="106">
        <v>-5562200</v>
      </c>
      <c r="I4186" s="98" t="s">
        <v>2037</v>
      </c>
    </row>
    <row r="4187" spans="1:9" ht="22.05" customHeight="1">
      <c r="A4187" s="361" t="s">
        <v>2038</v>
      </c>
      <c r="B4187" s="341"/>
      <c r="C4187" s="341"/>
      <c r="D4187" s="341"/>
      <c r="E4187" s="341"/>
      <c r="F4187" s="341"/>
      <c r="G4187" s="341"/>
      <c r="H4187" s="107">
        <v>23800000</v>
      </c>
      <c r="I4187" s="108" t="s">
        <v>186</v>
      </c>
    </row>
    <row r="4188" spans="1:9" ht="21.75" customHeight="1">
      <c r="A4188" s="369" t="s">
        <v>2171</v>
      </c>
      <c r="B4188" s="370"/>
      <c r="C4188" s="370"/>
      <c r="D4188" s="370"/>
      <c r="E4188" s="370"/>
      <c r="F4188" s="370"/>
      <c r="G4188" s="371"/>
      <c r="H4188" s="107">
        <v>32487000</v>
      </c>
      <c r="I4188" s="108"/>
    </row>
    <row r="4189" spans="1:9">
      <c r="A4189" s="15"/>
      <c r="B4189" s="15"/>
      <c r="C4189" s="15"/>
      <c r="D4189" s="15"/>
      <c r="E4189" s="15"/>
      <c r="F4189" s="59"/>
      <c r="G4189" s="15"/>
      <c r="H4189" s="15"/>
      <c r="I4189" s="59"/>
    </row>
    <row r="4190" spans="1:9">
      <c r="A4190" s="362" t="s">
        <v>2039</v>
      </c>
      <c r="B4190" s="341"/>
      <c r="C4190" s="341"/>
      <c r="D4190" s="341"/>
      <c r="E4190" s="341"/>
      <c r="F4190" s="341"/>
      <c r="G4190" s="341"/>
      <c r="H4190" s="341"/>
      <c r="I4190" s="341"/>
    </row>
    <row r="4191" spans="1:9" ht="150" customHeight="1">
      <c r="A4191" s="363" t="s">
        <v>2040</v>
      </c>
      <c r="B4191" s="341"/>
      <c r="C4191" s="341"/>
      <c r="D4191" s="341"/>
      <c r="E4191" s="341"/>
      <c r="F4191" s="341"/>
      <c r="G4191" s="341"/>
      <c r="H4191" s="341"/>
      <c r="I4191" s="341"/>
    </row>
    <row r="4192" spans="1:9">
      <c r="A4192" s="341"/>
      <c r="B4192" s="341"/>
      <c r="C4192" s="341"/>
      <c r="D4192" s="341"/>
      <c r="E4192" s="341"/>
      <c r="F4192" s="341"/>
      <c r="G4192" s="341"/>
      <c r="H4192" s="341"/>
      <c r="I4192" s="341"/>
    </row>
    <row r="4193" spans="1:9">
      <c r="A4193" s="341"/>
      <c r="B4193" s="341"/>
      <c r="C4193" s="341"/>
      <c r="D4193" s="341"/>
      <c r="E4193" s="341"/>
      <c r="F4193" s="341"/>
      <c r="G4193" s="341"/>
      <c r="H4193" s="341"/>
      <c r="I4193" s="341"/>
    </row>
    <row r="4194" spans="1:9">
      <c r="A4194" s="341"/>
      <c r="B4194" s="341"/>
      <c r="C4194" s="341"/>
      <c r="D4194" s="341"/>
      <c r="E4194" s="341"/>
      <c r="F4194" s="341"/>
      <c r="G4194" s="341"/>
      <c r="H4194" s="341"/>
      <c r="I4194" s="341"/>
    </row>
    <row r="4195" spans="1:9">
      <c r="A4195" s="341"/>
      <c r="B4195" s="341"/>
      <c r="C4195" s="341"/>
      <c r="D4195" s="341"/>
      <c r="E4195" s="341"/>
      <c r="F4195" s="341"/>
      <c r="G4195" s="341"/>
      <c r="H4195" s="341"/>
      <c r="I4195" s="341"/>
    </row>
    <row r="4196" spans="1:9">
      <c r="A4196" s="341"/>
      <c r="B4196" s="341"/>
      <c r="C4196" s="341"/>
      <c r="D4196" s="341"/>
      <c r="E4196" s="341"/>
      <c r="F4196" s="341"/>
      <c r="G4196" s="341"/>
      <c r="H4196" s="341"/>
      <c r="I4196" s="341"/>
    </row>
    <row r="4197" spans="1:9">
      <c r="A4197" s="341"/>
      <c r="B4197" s="341"/>
      <c r="C4197" s="341"/>
      <c r="D4197" s="341"/>
      <c r="E4197" s="341"/>
      <c r="F4197" s="341"/>
      <c r="G4197" s="341"/>
      <c r="H4197" s="341"/>
      <c r="I4197" s="341"/>
    </row>
    <row r="4198" spans="1:9">
      <c r="A4198" s="15"/>
      <c r="B4198" s="15"/>
      <c r="C4198" s="15"/>
      <c r="D4198" s="15"/>
      <c r="E4198" s="15"/>
      <c r="F4198" s="59"/>
      <c r="G4198" s="15"/>
      <c r="H4198" s="15"/>
      <c r="I4198" s="59"/>
    </row>
    <row r="4199" spans="1:9">
      <c r="A4199" s="358" t="s">
        <v>2041</v>
      </c>
      <c r="B4199" s="341"/>
      <c r="C4199" s="341"/>
      <c r="D4199" s="341"/>
      <c r="E4199" s="341"/>
      <c r="F4199" s="341"/>
      <c r="G4199" s="341"/>
      <c r="H4199" s="341"/>
      <c r="I4199" s="341"/>
    </row>
    <row r="4200" spans="1:9" ht="19.95" customHeight="1">
      <c r="A4200" s="118"/>
      <c r="B4200" s="355" t="s">
        <v>2042</v>
      </c>
      <c r="C4200" s="341"/>
      <c r="D4200" s="356" t="s">
        <v>2043</v>
      </c>
      <c r="E4200" s="341"/>
      <c r="F4200" s="341"/>
      <c r="G4200" s="341"/>
      <c r="H4200" s="341"/>
      <c r="I4200" s="341"/>
    </row>
    <row r="4201" spans="1:9" ht="19.95" customHeight="1">
      <c r="A4201" s="118"/>
      <c r="B4201" s="355" t="s">
        <v>2044</v>
      </c>
      <c r="C4201" s="341"/>
      <c r="D4201" s="356" t="s">
        <v>2045</v>
      </c>
      <c r="E4201" s="341"/>
      <c r="F4201" s="341"/>
      <c r="G4201" s="341"/>
      <c r="H4201" s="341"/>
      <c r="I4201" s="341"/>
    </row>
    <row r="4202" spans="1:9" ht="19.95" customHeight="1">
      <c r="A4202" s="118"/>
      <c r="B4202" s="355" t="s">
        <v>2046</v>
      </c>
      <c r="C4202" s="341"/>
      <c r="D4202" s="356" t="s">
        <v>2047</v>
      </c>
      <c r="E4202" s="341"/>
      <c r="F4202" s="341"/>
      <c r="G4202" s="341"/>
      <c r="H4202" s="341"/>
      <c r="I4202" s="341"/>
    </row>
    <row r="4203" spans="1:9" ht="19.95" customHeight="1">
      <c r="A4203" s="118"/>
      <c r="B4203" s="355" t="s">
        <v>2048</v>
      </c>
      <c r="C4203" s="341"/>
      <c r="D4203" s="356" t="s">
        <v>2049</v>
      </c>
      <c r="E4203" s="341"/>
      <c r="F4203" s="341"/>
      <c r="G4203" s="341"/>
      <c r="H4203" s="341"/>
      <c r="I4203" s="341"/>
    </row>
    <row r="4204" spans="1:9" ht="19.95" customHeight="1">
      <c r="A4204" s="118"/>
      <c r="B4204" s="355" t="s">
        <v>2050</v>
      </c>
      <c r="C4204" s="341"/>
      <c r="D4204" s="356" t="s">
        <v>2051</v>
      </c>
      <c r="E4204" s="341"/>
      <c r="F4204" s="341"/>
      <c r="G4204" s="341"/>
      <c r="H4204" s="341"/>
      <c r="I4204" s="341"/>
    </row>
    <row r="4205" spans="1:9" ht="19.95" customHeight="1">
      <c r="A4205" s="118"/>
      <c r="B4205" s="355" t="s">
        <v>2052</v>
      </c>
      <c r="C4205" s="341"/>
      <c r="D4205" s="356" t="s">
        <v>2053</v>
      </c>
      <c r="E4205" s="341"/>
      <c r="F4205" s="341"/>
      <c r="G4205" s="341"/>
      <c r="H4205" s="341"/>
      <c r="I4205" s="341"/>
    </row>
    <row r="4206" spans="1:9" ht="19.95" customHeight="1">
      <c r="A4206" s="118"/>
      <c r="B4206" s="355" t="s">
        <v>2054</v>
      </c>
      <c r="C4206" s="341"/>
      <c r="D4206" s="356" t="s">
        <v>2055</v>
      </c>
      <c r="E4206" s="341"/>
      <c r="F4206" s="341"/>
      <c r="G4206" s="341"/>
      <c r="H4206" s="341"/>
      <c r="I4206" s="341"/>
    </row>
    <row r="4207" spans="1:9" ht="19.95" customHeight="1">
      <c r="A4207" s="118"/>
      <c r="B4207" s="355" t="s">
        <v>2056</v>
      </c>
      <c r="C4207" s="341"/>
      <c r="D4207" s="356" t="s">
        <v>2057</v>
      </c>
      <c r="E4207" s="341"/>
      <c r="F4207" s="341"/>
      <c r="G4207" s="341"/>
      <c r="H4207" s="341"/>
      <c r="I4207" s="341"/>
    </row>
    <row r="4208" spans="1:9">
      <c r="A4208" s="15"/>
      <c r="B4208" s="15"/>
      <c r="C4208" s="15"/>
      <c r="D4208" s="15"/>
      <c r="E4208" s="15"/>
      <c r="F4208" s="59"/>
      <c r="G4208" s="15"/>
      <c r="H4208" s="15"/>
      <c r="I4208" s="59"/>
    </row>
    <row r="4209" spans="1:9" ht="31.95" customHeight="1">
      <c r="A4209" s="357" t="s">
        <v>2058</v>
      </c>
      <c r="B4209" s="341"/>
      <c r="C4209" s="341"/>
      <c r="D4209" s="341"/>
      <c r="E4209" s="341"/>
      <c r="F4209" s="341"/>
      <c r="G4209" s="341"/>
      <c r="H4209" s="341"/>
      <c r="I4209" s="341"/>
    </row>
    <row r="4212" spans="1:9" ht="17.399999999999999">
      <c r="B4212" s="353" t="s">
        <v>2059</v>
      </c>
      <c r="C4212" s="341"/>
      <c r="D4212" s="341"/>
      <c r="E4212" s="341"/>
      <c r="F4212" s="341"/>
    </row>
    <row r="4213" spans="1:9">
      <c r="B4213" s="350" t="s">
        <v>2060</v>
      </c>
      <c r="C4213" s="341"/>
      <c r="D4213" s="341"/>
      <c r="E4213" s="341"/>
      <c r="F4213" s="341"/>
    </row>
    <row r="4214" spans="1:9">
      <c r="B4214" s="351" t="s">
        <v>2061</v>
      </c>
      <c r="C4214" s="341"/>
      <c r="D4214" s="341"/>
      <c r="E4214" s="341"/>
      <c r="F4214" s="341"/>
    </row>
    <row r="4215" spans="1:9">
      <c r="B4215" s="15"/>
      <c r="C4215" s="15"/>
      <c r="D4215" s="15"/>
      <c r="E4215" s="15"/>
      <c r="F4215" s="59"/>
    </row>
    <row r="4216" spans="1:9">
      <c r="B4216" s="126" t="s">
        <v>2062</v>
      </c>
      <c r="C4216" s="68" t="s">
        <v>863</v>
      </c>
      <c r="D4216" s="126" t="s">
        <v>674</v>
      </c>
      <c r="E4216" s="126" t="s">
        <v>2063</v>
      </c>
      <c r="F4216" s="127"/>
    </row>
    <row r="4217" spans="1:9" ht="20.25" customHeight="1">
      <c r="B4217" s="352" t="s">
        <v>2064</v>
      </c>
      <c r="C4217" s="341"/>
      <c r="D4217" s="341"/>
      <c r="E4217" s="341"/>
      <c r="F4217" s="128">
        <v>165754</v>
      </c>
    </row>
    <row r="4218" spans="1:9">
      <c r="B4218" s="15"/>
      <c r="C4218" s="15"/>
      <c r="D4218" s="15"/>
      <c r="E4218" s="15"/>
      <c r="F4218" s="59"/>
    </row>
    <row r="4219" spans="1:9">
      <c r="B4219" s="340" t="s">
        <v>2065</v>
      </c>
      <c r="C4219" s="341"/>
      <c r="D4219" s="341"/>
      <c r="E4219" s="341"/>
      <c r="F4219" s="341"/>
    </row>
    <row r="4220" spans="1:9" ht="24">
      <c r="B4220" s="129" t="s">
        <v>2066</v>
      </c>
      <c r="C4220" s="129" t="s">
        <v>1</v>
      </c>
      <c r="D4220" s="129" t="s">
        <v>2</v>
      </c>
      <c r="E4220" s="129" t="s">
        <v>683</v>
      </c>
      <c r="F4220" s="129" t="s">
        <v>686</v>
      </c>
    </row>
    <row r="4221" spans="1:9">
      <c r="B4221" s="130" t="s">
        <v>2067</v>
      </c>
      <c r="C4221" s="131" t="s">
        <v>440</v>
      </c>
      <c r="D4221" s="132">
        <v>2</v>
      </c>
      <c r="E4221" s="133">
        <v>5200</v>
      </c>
      <c r="F4221" s="134">
        <v>10400</v>
      </c>
    </row>
    <row r="4222" spans="1:9">
      <c r="B4222" s="86" t="s">
        <v>2068</v>
      </c>
      <c r="C4222" s="68" t="s">
        <v>2069</v>
      </c>
      <c r="D4222" s="135">
        <v>2</v>
      </c>
      <c r="E4222" s="136">
        <v>3500</v>
      </c>
      <c r="F4222" s="137">
        <v>7000</v>
      </c>
    </row>
    <row r="4223" spans="1:9">
      <c r="B4223" s="130" t="s">
        <v>2070</v>
      </c>
      <c r="C4223" s="131" t="s">
        <v>2069</v>
      </c>
      <c r="D4223" s="132">
        <v>1</v>
      </c>
      <c r="E4223" s="133">
        <v>16500</v>
      </c>
      <c r="F4223" s="134">
        <v>16500</v>
      </c>
    </row>
    <row r="4224" spans="1:9">
      <c r="B4224" s="86" t="s">
        <v>2071</v>
      </c>
      <c r="C4224" s="68" t="s">
        <v>440</v>
      </c>
      <c r="D4224" s="135">
        <v>12</v>
      </c>
      <c r="E4224" s="136">
        <v>3400</v>
      </c>
      <c r="F4224" s="137">
        <v>40800</v>
      </c>
    </row>
    <row r="4225" spans="2:6">
      <c r="B4225" s="130" t="s">
        <v>2072</v>
      </c>
      <c r="C4225" s="131" t="s">
        <v>2069</v>
      </c>
      <c r="D4225" s="132">
        <v>1</v>
      </c>
      <c r="E4225" s="133">
        <v>32000</v>
      </c>
      <c r="F4225" s="134">
        <v>32000</v>
      </c>
    </row>
    <row r="4226" spans="2:6">
      <c r="B4226" s="86" t="s">
        <v>2073</v>
      </c>
      <c r="C4226" s="68" t="s">
        <v>2069</v>
      </c>
      <c r="D4226" s="135">
        <v>3</v>
      </c>
      <c r="E4226" s="136">
        <v>1500</v>
      </c>
      <c r="F4226" s="137">
        <v>4500</v>
      </c>
    </row>
    <row r="4227" spans="2:6">
      <c r="B4227" s="130" t="s">
        <v>2074</v>
      </c>
      <c r="C4227" s="131" t="s">
        <v>2075</v>
      </c>
      <c r="D4227" s="132">
        <v>1</v>
      </c>
      <c r="E4227" s="133">
        <v>2800</v>
      </c>
      <c r="F4227" s="134">
        <v>2800</v>
      </c>
    </row>
    <row r="4228" spans="2:6">
      <c r="B4228" s="130" t="s">
        <v>2076</v>
      </c>
      <c r="C4228" s="131" t="s">
        <v>2075</v>
      </c>
      <c r="D4228" s="138">
        <v>0.05</v>
      </c>
      <c r="E4228" s="133">
        <v>114000</v>
      </c>
      <c r="F4228" s="134">
        <v>5700</v>
      </c>
    </row>
    <row r="4229" spans="2:6">
      <c r="B4229" s="348" t="s">
        <v>181</v>
      </c>
      <c r="C4229" s="341"/>
      <c r="D4229" s="341"/>
      <c r="E4229" s="341"/>
      <c r="F4229" s="139">
        <v>119700</v>
      </c>
    </row>
    <row r="4230" spans="2:6">
      <c r="B4230" s="15"/>
      <c r="C4230" s="15"/>
      <c r="D4230" s="15"/>
      <c r="E4230" s="15"/>
      <c r="F4230" s="59"/>
    </row>
    <row r="4231" spans="2:6">
      <c r="B4231" s="340" t="s">
        <v>2077</v>
      </c>
      <c r="C4231" s="341"/>
      <c r="D4231" s="341"/>
      <c r="E4231" s="341"/>
      <c r="F4231" s="341"/>
    </row>
    <row r="4232" spans="2:6" ht="36">
      <c r="B4232" s="129" t="s">
        <v>2078</v>
      </c>
      <c r="C4232" s="129" t="s">
        <v>2079</v>
      </c>
      <c r="D4232" s="129" t="s">
        <v>2080</v>
      </c>
      <c r="E4232" s="129" t="s">
        <v>686</v>
      </c>
      <c r="F4232" s="129" t="s">
        <v>2081</v>
      </c>
    </row>
    <row r="4233" spans="2:6">
      <c r="B4233" s="130" t="s">
        <v>2082</v>
      </c>
      <c r="C4233" s="132">
        <v>0.2</v>
      </c>
      <c r="D4233" s="133">
        <v>108000</v>
      </c>
      <c r="E4233" s="133">
        <v>21600</v>
      </c>
      <c r="F4233" s="140" t="s">
        <v>2083</v>
      </c>
    </row>
    <row r="4234" spans="2:6">
      <c r="B4234" s="86" t="s">
        <v>2084</v>
      </c>
      <c r="C4234" s="135">
        <v>0.2</v>
      </c>
      <c r="D4234" s="136">
        <v>74000</v>
      </c>
      <c r="E4234" s="136">
        <v>14800</v>
      </c>
      <c r="F4234" s="69" t="s">
        <v>2085</v>
      </c>
    </row>
    <row r="4235" spans="2:6">
      <c r="B4235" s="348" t="s">
        <v>182</v>
      </c>
      <c r="C4235" s="341"/>
      <c r="D4235" s="341"/>
      <c r="E4235" s="341"/>
      <c r="F4235" s="139">
        <v>36400</v>
      </c>
    </row>
    <row r="4236" spans="2:6">
      <c r="B4236" s="15"/>
      <c r="C4236" s="15"/>
      <c r="D4236" s="15"/>
      <c r="E4236" s="15"/>
      <c r="F4236" s="59"/>
    </row>
    <row r="4237" spans="2:6">
      <c r="B4237" s="340" t="s">
        <v>2086</v>
      </c>
      <c r="C4237" s="341"/>
      <c r="D4237" s="341"/>
      <c r="E4237" s="341"/>
      <c r="F4237" s="341"/>
    </row>
    <row r="4238" spans="2:6" ht="36">
      <c r="B4238" s="129" t="s">
        <v>0</v>
      </c>
      <c r="C4238" s="129" t="s">
        <v>2087</v>
      </c>
      <c r="D4238" s="129" t="s">
        <v>2088</v>
      </c>
      <c r="E4238" s="129" t="s">
        <v>2089</v>
      </c>
      <c r="F4238" s="129"/>
    </row>
    <row r="4239" spans="2:6" ht="22.8">
      <c r="B4239" s="130" t="s">
        <v>2090</v>
      </c>
      <c r="C4239" s="138">
        <v>0.05</v>
      </c>
      <c r="D4239" s="133">
        <v>36400</v>
      </c>
      <c r="E4239" s="133">
        <v>1820</v>
      </c>
      <c r="F4239" s="140" t="s">
        <v>2091</v>
      </c>
    </row>
    <row r="4240" spans="2:6">
      <c r="B4240" s="348" t="s">
        <v>2092</v>
      </c>
      <c r="C4240" s="341"/>
      <c r="D4240" s="341"/>
      <c r="E4240" s="341"/>
      <c r="F4240" s="139">
        <v>1820</v>
      </c>
    </row>
    <row r="4241" spans="2:9">
      <c r="B4241" s="15"/>
      <c r="C4241" s="15"/>
      <c r="D4241" s="15"/>
      <c r="E4241" s="15"/>
      <c r="F4241" s="59"/>
    </row>
    <row r="4242" spans="2:9">
      <c r="B4242" s="340" t="s">
        <v>2093</v>
      </c>
      <c r="C4242" s="341"/>
      <c r="D4242" s="341"/>
      <c r="E4242" s="341"/>
      <c r="F4242" s="341"/>
    </row>
    <row r="4243" spans="2:9" ht="36">
      <c r="B4243" s="129" t="s">
        <v>2094</v>
      </c>
      <c r="C4243" s="129" t="s">
        <v>2095</v>
      </c>
      <c r="D4243" s="129" t="s">
        <v>2096</v>
      </c>
      <c r="E4243" s="129" t="s">
        <v>2097</v>
      </c>
      <c r="F4243" s="129"/>
    </row>
    <row r="4244" spans="2:9">
      <c r="B4244" s="130" t="s">
        <v>2098</v>
      </c>
      <c r="C4244" s="131" t="s">
        <v>2099</v>
      </c>
      <c r="D4244" s="131" t="s">
        <v>2100</v>
      </c>
      <c r="E4244" s="133">
        <v>5834</v>
      </c>
      <c r="F4244" s="140" t="s">
        <v>2101</v>
      </c>
    </row>
    <row r="4245" spans="2:9">
      <c r="B4245" s="86" t="s">
        <v>2102</v>
      </c>
      <c r="C4245" s="68" t="s">
        <v>2099</v>
      </c>
      <c r="D4245" s="68" t="s">
        <v>2103</v>
      </c>
      <c r="E4245" s="136">
        <v>2000</v>
      </c>
      <c r="F4245" s="69" t="s">
        <v>2104</v>
      </c>
    </row>
    <row r="4246" spans="2:9">
      <c r="B4246" s="348" t="s">
        <v>728</v>
      </c>
      <c r="C4246" s="341"/>
      <c r="D4246" s="341"/>
      <c r="E4246" s="341"/>
      <c r="F4246" s="139">
        <v>7834</v>
      </c>
    </row>
    <row r="4247" spans="2:9">
      <c r="B4247" s="15"/>
      <c r="C4247" s="15"/>
      <c r="D4247" s="15"/>
      <c r="E4247" s="15"/>
      <c r="F4247" s="59"/>
    </row>
    <row r="4248" spans="2:9">
      <c r="B4248" s="349" t="s">
        <v>2105</v>
      </c>
      <c r="C4248" s="341"/>
      <c r="D4248" s="341"/>
      <c r="E4248" s="341"/>
      <c r="F4248" s="341"/>
    </row>
    <row r="4249" spans="2:9">
      <c r="B4249" s="344" t="s">
        <v>2106</v>
      </c>
      <c r="C4249" s="341"/>
      <c r="D4249" s="341"/>
      <c r="E4249" s="341"/>
      <c r="F4249" s="134">
        <v>119700</v>
      </c>
    </row>
    <row r="4250" spans="2:9">
      <c r="B4250" s="345" t="s">
        <v>2107</v>
      </c>
      <c r="C4250" s="341"/>
      <c r="D4250" s="341"/>
      <c r="E4250" s="341"/>
      <c r="F4250" s="137">
        <v>36400</v>
      </c>
    </row>
    <row r="4251" spans="2:9">
      <c r="B4251" s="344" t="s">
        <v>363</v>
      </c>
      <c r="C4251" s="341"/>
      <c r="D4251" s="341"/>
      <c r="E4251" s="341"/>
      <c r="F4251" s="134">
        <v>1820</v>
      </c>
    </row>
    <row r="4252" spans="2:9">
      <c r="B4252" s="345" t="s">
        <v>2108</v>
      </c>
      <c r="C4252" s="341"/>
      <c r="D4252" s="341"/>
      <c r="E4252" s="341"/>
      <c r="F4252" s="146">
        <v>7834</v>
      </c>
    </row>
    <row r="4253" spans="2:9" ht="16.8">
      <c r="B4253" s="346" t="s">
        <v>2109</v>
      </c>
      <c r="C4253" s="341"/>
      <c r="D4253" s="341"/>
      <c r="E4253" s="341"/>
      <c r="F4253" s="147">
        <v>165754</v>
      </c>
    </row>
    <row r="4254" spans="2:9">
      <c r="B4254" s="347" t="s">
        <v>2110</v>
      </c>
      <c r="C4254" s="341"/>
      <c r="D4254" s="341"/>
      <c r="E4254" s="341"/>
      <c r="F4254" s="354"/>
    </row>
    <row r="4255" spans="2:9" ht="21.75" customHeight="1">
      <c r="B4255" s="144" t="s">
        <v>2171</v>
      </c>
      <c r="C4255" s="145"/>
      <c r="D4255" s="145"/>
      <c r="E4255" s="145"/>
      <c r="F4255" s="148">
        <v>226254</v>
      </c>
      <c r="G4255" s="150"/>
      <c r="H4255" s="151">
        <v>0</v>
      </c>
      <c r="I4255" s="152"/>
    </row>
    <row r="4256" spans="2:9">
      <c r="B4256" s="340" t="s">
        <v>2111</v>
      </c>
      <c r="C4256" s="341"/>
      <c r="D4256" s="341"/>
      <c r="E4256" s="341"/>
      <c r="F4256" s="354"/>
    </row>
    <row r="4257" spans="2:6">
      <c r="B4257" s="342" t="s">
        <v>2112</v>
      </c>
      <c r="C4257" s="341"/>
      <c r="D4257" s="341"/>
      <c r="E4257" s="341"/>
      <c r="F4257" s="354"/>
    </row>
    <row r="4258" spans="2:6">
      <c r="B4258" s="15"/>
      <c r="C4258" s="15"/>
      <c r="D4258" s="15"/>
      <c r="E4258" s="15"/>
      <c r="F4258" s="149"/>
    </row>
    <row r="4259" spans="2:6">
      <c r="B4259" s="343" t="s">
        <v>2113</v>
      </c>
      <c r="C4259" s="341"/>
      <c r="D4259" s="341"/>
      <c r="E4259" s="341"/>
      <c r="F4259" s="354"/>
    </row>
    <row r="4263" spans="2:6" ht="17.399999999999999">
      <c r="B4263" s="353" t="s">
        <v>2059</v>
      </c>
      <c r="C4263" s="341"/>
      <c r="D4263" s="341"/>
      <c r="E4263" s="341"/>
      <c r="F4263" s="341"/>
    </row>
    <row r="4264" spans="2:6">
      <c r="B4264" s="350" t="s">
        <v>2060</v>
      </c>
      <c r="C4264" s="341"/>
      <c r="D4264" s="341"/>
      <c r="E4264" s="341"/>
      <c r="F4264" s="341"/>
    </row>
    <row r="4265" spans="2:6">
      <c r="B4265" s="351" t="s">
        <v>2061</v>
      </c>
      <c r="C4265" s="341"/>
      <c r="D4265" s="341"/>
      <c r="E4265" s="341"/>
      <c r="F4265" s="341"/>
    </row>
    <row r="4266" spans="2:6">
      <c r="B4266" s="15"/>
      <c r="C4266" s="15"/>
      <c r="D4266" s="15"/>
      <c r="E4266" s="15"/>
      <c r="F4266" s="59"/>
    </row>
    <row r="4267" spans="2:6">
      <c r="B4267" s="126" t="s">
        <v>2062</v>
      </c>
      <c r="C4267" s="68" t="s">
        <v>1109</v>
      </c>
      <c r="D4267" s="126" t="s">
        <v>674</v>
      </c>
      <c r="E4267" s="126" t="s">
        <v>2063</v>
      </c>
      <c r="F4267" s="127"/>
    </row>
    <row r="4268" spans="2:6" ht="34.950000000000003" customHeight="1">
      <c r="B4268" s="352" t="s">
        <v>2114</v>
      </c>
      <c r="C4268" s="341"/>
      <c r="D4268" s="341"/>
      <c r="E4268" s="341"/>
      <c r="F4268" s="128">
        <v>253340</v>
      </c>
    </row>
    <row r="4269" spans="2:6">
      <c r="B4269" s="15"/>
      <c r="C4269" s="15"/>
      <c r="D4269" s="15"/>
      <c r="E4269" s="15"/>
      <c r="F4269" s="59"/>
    </row>
    <row r="4270" spans="2:6">
      <c r="B4270" s="340" t="s">
        <v>2065</v>
      </c>
      <c r="C4270" s="341"/>
      <c r="D4270" s="341"/>
      <c r="E4270" s="341"/>
      <c r="F4270" s="341"/>
    </row>
    <row r="4271" spans="2:6" ht="24">
      <c r="B4271" s="129" t="s">
        <v>2066</v>
      </c>
      <c r="C4271" s="129" t="s">
        <v>1</v>
      </c>
      <c r="D4271" s="129" t="s">
        <v>2</v>
      </c>
      <c r="E4271" s="129" t="s">
        <v>683</v>
      </c>
      <c r="F4271" s="129" t="s">
        <v>686</v>
      </c>
    </row>
    <row r="4272" spans="2:6">
      <c r="B4272" s="130" t="s">
        <v>2067</v>
      </c>
      <c r="C4272" s="131" t="s">
        <v>440</v>
      </c>
      <c r="D4272" s="132">
        <v>2</v>
      </c>
      <c r="E4272" s="133">
        <v>5200</v>
      </c>
      <c r="F4272" s="134">
        <v>10400</v>
      </c>
    </row>
    <row r="4273" spans="2:6">
      <c r="B4273" s="86" t="s">
        <v>2068</v>
      </c>
      <c r="C4273" s="68" t="s">
        <v>2069</v>
      </c>
      <c r="D4273" s="135">
        <v>2</v>
      </c>
      <c r="E4273" s="136">
        <v>3500</v>
      </c>
      <c r="F4273" s="137">
        <v>7000</v>
      </c>
    </row>
    <row r="4274" spans="2:6">
      <c r="B4274" s="130" t="s">
        <v>2115</v>
      </c>
      <c r="C4274" s="131" t="s">
        <v>2069</v>
      </c>
      <c r="D4274" s="132">
        <v>1</v>
      </c>
      <c r="E4274" s="133">
        <v>22000</v>
      </c>
      <c r="F4274" s="134">
        <v>22000</v>
      </c>
    </row>
    <row r="4275" spans="2:6">
      <c r="B4275" s="86" t="s">
        <v>2071</v>
      </c>
      <c r="C4275" s="68" t="s">
        <v>440</v>
      </c>
      <c r="D4275" s="135">
        <v>12</v>
      </c>
      <c r="E4275" s="136">
        <v>3400</v>
      </c>
      <c r="F4275" s="137">
        <v>40800</v>
      </c>
    </row>
    <row r="4276" spans="2:6">
      <c r="B4276" s="130" t="s">
        <v>2116</v>
      </c>
      <c r="C4276" s="131" t="s">
        <v>2069</v>
      </c>
      <c r="D4276" s="132">
        <v>1</v>
      </c>
      <c r="E4276" s="133">
        <v>96000</v>
      </c>
      <c r="F4276" s="134">
        <v>96000</v>
      </c>
    </row>
    <row r="4277" spans="2:6">
      <c r="B4277" s="86" t="s">
        <v>2073</v>
      </c>
      <c r="C4277" s="68" t="s">
        <v>2069</v>
      </c>
      <c r="D4277" s="135">
        <v>3</v>
      </c>
      <c r="E4277" s="136">
        <v>1500</v>
      </c>
      <c r="F4277" s="137">
        <v>4500</v>
      </c>
    </row>
    <row r="4278" spans="2:6">
      <c r="B4278" s="130" t="s">
        <v>2074</v>
      </c>
      <c r="C4278" s="131" t="s">
        <v>2075</v>
      </c>
      <c r="D4278" s="132">
        <v>1</v>
      </c>
      <c r="E4278" s="133">
        <v>3000</v>
      </c>
      <c r="F4278" s="134">
        <v>3000</v>
      </c>
    </row>
    <row r="4279" spans="2:6">
      <c r="B4279" s="130" t="s">
        <v>2076</v>
      </c>
      <c r="C4279" s="131" t="s">
        <v>2075</v>
      </c>
      <c r="D4279" s="138">
        <v>0.05</v>
      </c>
      <c r="E4279" s="133">
        <v>183700</v>
      </c>
      <c r="F4279" s="134">
        <v>9185</v>
      </c>
    </row>
    <row r="4280" spans="2:6">
      <c r="B4280" s="348" t="s">
        <v>181</v>
      </c>
      <c r="C4280" s="341"/>
      <c r="D4280" s="341"/>
      <c r="E4280" s="341"/>
      <c r="F4280" s="139">
        <v>192885</v>
      </c>
    </row>
    <row r="4281" spans="2:6">
      <c r="B4281" s="15"/>
      <c r="C4281" s="15"/>
      <c r="D4281" s="15"/>
      <c r="E4281" s="15"/>
      <c r="F4281" s="59"/>
    </row>
    <row r="4282" spans="2:6">
      <c r="B4282" s="340" t="s">
        <v>2077</v>
      </c>
      <c r="C4282" s="341"/>
      <c r="D4282" s="341"/>
      <c r="E4282" s="341"/>
      <c r="F4282" s="341"/>
    </row>
    <row r="4283" spans="2:6" ht="36">
      <c r="B4283" s="129" t="s">
        <v>2078</v>
      </c>
      <c r="C4283" s="129" t="s">
        <v>2079</v>
      </c>
      <c r="D4283" s="129" t="s">
        <v>2080</v>
      </c>
      <c r="E4283" s="129" t="s">
        <v>686</v>
      </c>
      <c r="F4283" s="129" t="s">
        <v>2081</v>
      </c>
    </row>
    <row r="4284" spans="2:6">
      <c r="B4284" s="130" t="s">
        <v>2082</v>
      </c>
      <c r="C4284" s="132">
        <v>0.25</v>
      </c>
      <c r="D4284" s="133">
        <v>108000</v>
      </c>
      <c r="E4284" s="133">
        <v>27000</v>
      </c>
      <c r="F4284" s="140" t="s">
        <v>2083</v>
      </c>
    </row>
    <row r="4285" spans="2:6">
      <c r="B4285" s="86" t="s">
        <v>2084</v>
      </c>
      <c r="C4285" s="135">
        <v>0.25</v>
      </c>
      <c r="D4285" s="136">
        <v>74000</v>
      </c>
      <c r="E4285" s="136">
        <v>18500</v>
      </c>
      <c r="F4285" s="69" t="s">
        <v>2085</v>
      </c>
    </row>
    <row r="4286" spans="2:6">
      <c r="B4286" s="348" t="s">
        <v>182</v>
      </c>
      <c r="C4286" s="341"/>
      <c r="D4286" s="341"/>
      <c r="E4286" s="341"/>
      <c r="F4286" s="139">
        <v>45500</v>
      </c>
    </row>
    <row r="4287" spans="2:6">
      <c r="B4287" s="15"/>
      <c r="C4287" s="15"/>
      <c r="D4287" s="15"/>
      <c r="E4287" s="15"/>
      <c r="F4287" s="59"/>
    </row>
    <row r="4288" spans="2:6">
      <c r="B4288" s="340" t="s">
        <v>2086</v>
      </c>
      <c r="C4288" s="341"/>
      <c r="D4288" s="341"/>
      <c r="E4288" s="341"/>
      <c r="F4288" s="341"/>
    </row>
    <row r="4289" spans="2:6" ht="36">
      <c r="B4289" s="129" t="s">
        <v>0</v>
      </c>
      <c r="C4289" s="129" t="s">
        <v>2087</v>
      </c>
      <c r="D4289" s="129" t="s">
        <v>2088</v>
      </c>
      <c r="E4289" s="129" t="s">
        <v>2089</v>
      </c>
      <c r="F4289" s="129"/>
    </row>
    <row r="4290" spans="2:6" ht="22.8">
      <c r="B4290" s="130" t="s">
        <v>2090</v>
      </c>
      <c r="C4290" s="138">
        <v>0.05</v>
      </c>
      <c r="D4290" s="133">
        <v>45500</v>
      </c>
      <c r="E4290" s="133">
        <v>2275</v>
      </c>
      <c r="F4290" s="140" t="s">
        <v>2091</v>
      </c>
    </row>
    <row r="4291" spans="2:6">
      <c r="B4291" s="348" t="s">
        <v>2092</v>
      </c>
      <c r="C4291" s="341"/>
      <c r="D4291" s="341"/>
      <c r="E4291" s="341"/>
      <c r="F4291" s="139">
        <v>2275</v>
      </c>
    </row>
    <row r="4292" spans="2:6">
      <c r="B4292" s="15"/>
      <c r="C4292" s="15"/>
      <c r="D4292" s="15"/>
      <c r="E4292" s="15"/>
      <c r="F4292" s="59"/>
    </row>
    <row r="4293" spans="2:6">
      <c r="B4293" s="340" t="s">
        <v>2093</v>
      </c>
      <c r="C4293" s="341"/>
      <c r="D4293" s="341"/>
      <c r="E4293" s="341"/>
      <c r="F4293" s="341"/>
    </row>
    <row r="4294" spans="2:6" ht="36">
      <c r="B4294" s="129" t="s">
        <v>2094</v>
      </c>
      <c r="C4294" s="129" t="s">
        <v>2095</v>
      </c>
      <c r="D4294" s="129" t="s">
        <v>2096</v>
      </c>
      <c r="E4294" s="129" t="s">
        <v>2097</v>
      </c>
      <c r="F4294" s="129"/>
    </row>
    <row r="4295" spans="2:6">
      <c r="B4295" s="130" t="s">
        <v>2098</v>
      </c>
      <c r="C4295" s="131" t="s">
        <v>2099</v>
      </c>
      <c r="D4295" s="131" t="s">
        <v>2100</v>
      </c>
      <c r="E4295" s="133">
        <v>9680</v>
      </c>
      <c r="F4295" s="140" t="s">
        <v>2101</v>
      </c>
    </row>
    <row r="4296" spans="2:6">
      <c r="B4296" s="86" t="s">
        <v>2102</v>
      </c>
      <c r="C4296" s="68" t="s">
        <v>2099</v>
      </c>
      <c r="D4296" s="68" t="s">
        <v>2103</v>
      </c>
      <c r="E4296" s="136">
        <v>3000</v>
      </c>
      <c r="F4296" s="69" t="s">
        <v>2104</v>
      </c>
    </row>
    <row r="4297" spans="2:6">
      <c r="B4297" s="348" t="s">
        <v>728</v>
      </c>
      <c r="C4297" s="341"/>
      <c r="D4297" s="341"/>
      <c r="E4297" s="341"/>
      <c r="F4297" s="139">
        <v>12680</v>
      </c>
    </row>
    <row r="4298" spans="2:6">
      <c r="B4298" s="15"/>
      <c r="C4298" s="15"/>
      <c r="D4298" s="15"/>
      <c r="E4298" s="15"/>
      <c r="F4298" s="59"/>
    </row>
    <row r="4299" spans="2:6">
      <c r="B4299" s="349" t="s">
        <v>2105</v>
      </c>
      <c r="C4299" s="341"/>
      <c r="D4299" s="341"/>
      <c r="E4299" s="341"/>
      <c r="F4299" s="341"/>
    </row>
    <row r="4300" spans="2:6">
      <c r="B4300" s="344" t="s">
        <v>2106</v>
      </c>
      <c r="C4300" s="341"/>
      <c r="D4300" s="341"/>
      <c r="E4300" s="341"/>
      <c r="F4300" s="134">
        <v>192885</v>
      </c>
    </row>
    <row r="4301" spans="2:6">
      <c r="B4301" s="345" t="s">
        <v>2107</v>
      </c>
      <c r="C4301" s="341"/>
      <c r="D4301" s="341"/>
      <c r="E4301" s="341"/>
      <c r="F4301" s="137">
        <v>45500</v>
      </c>
    </row>
    <row r="4302" spans="2:6">
      <c r="B4302" s="344" t="s">
        <v>363</v>
      </c>
      <c r="C4302" s="341"/>
      <c r="D4302" s="341"/>
      <c r="E4302" s="341"/>
      <c r="F4302" s="134">
        <v>2275</v>
      </c>
    </row>
    <row r="4303" spans="2:6">
      <c r="B4303" s="345" t="s">
        <v>2108</v>
      </c>
      <c r="C4303" s="341"/>
      <c r="D4303" s="341"/>
      <c r="E4303" s="341"/>
      <c r="F4303" s="137">
        <v>12680</v>
      </c>
    </row>
    <row r="4304" spans="2:6" ht="16.8">
      <c r="B4304" s="346" t="s">
        <v>2117</v>
      </c>
      <c r="C4304" s="341"/>
      <c r="D4304" s="341"/>
      <c r="E4304" s="341"/>
      <c r="F4304" s="128">
        <v>253340</v>
      </c>
    </row>
    <row r="4305" spans="2:9" ht="21.75" customHeight="1">
      <c r="B4305" s="144" t="s">
        <v>2171</v>
      </c>
      <c r="C4305" s="145"/>
      <c r="D4305" s="145"/>
      <c r="E4305" s="145"/>
      <c r="F4305" s="148">
        <v>345809</v>
      </c>
      <c r="G4305" s="150"/>
      <c r="H4305" s="151">
        <v>0</v>
      </c>
      <c r="I4305" s="152"/>
    </row>
    <row r="4306" spans="2:9">
      <c r="B4306" s="347" t="s">
        <v>2118</v>
      </c>
      <c r="C4306" s="341"/>
      <c r="D4306" s="341"/>
      <c r="E4306" s="341"/>
      <c r="F4306" s="341"/>
    </row>
    <row r="4307" spans="2:9">
      <c r="B4307" s="15"/>
      <c r="C4307" s="15"/>
      <c r="D4307" s="15"/>
      <c r="E4307" s="15"/>
      <c r="F4307" s="59"/>
    </row>
    <row r="4308" spans="2:9">
      <c r="B4308" s="340" t="s">
        <v>2111</v>
      </c>
      <c r="C4308" s="341"/>
      <c r="D4308" s="341"/>
      <c r="E4308" s="341"/>
      <c r="F4308" s="341"/>
    </row>
    <row r="4309" spans="2:9">
      <c r="B4309" s="342" t="s">
        <v>2119</v>
      </c>
      <c r="C4309" s="341"/>
      <c r="D4309" s="341"/>
      <c r="E4309" s="341"/>
      <c r="F4309" s="341"/>
    </row>
    <row r="4310" spans="2:9">
      <c r="B4310" s="15"/>
      <c r="C4310" s="15"/>
      <c r="D4310" s="15"/>
      <c r="E4310" s="15"/>
      <c r="F4310" s="59"/>
    </row>
    <row r="4311" spans="2:9">
      <c r="B4311" s="343" t="s">
        <v>2113</v>
      </c>
      <c r="C4311" s="341"/>
      <c r="D4311" s="341"/>
      <c r="E4311" s="341"/>
      <c r="F4311" s="341"/>
    </row>
    <row r="4315" spans="2:9" ht="17.399999999999999">
      <c r="B4315" s="353" t="s">
        <v>2059</v>
      </c>
      <c r="C4315" s="341"/>
      <c r="D4315" s="341"/>
      <c r="E4315" s="341"/>
      <c r="F4315" s="341"/>
    </row>
    <row r="4316" spans="2:9">
      <c r="B4316" s="350" t="s">
        <v>2060</v>
      </c>
      <c r="C4316" s="341"/>
      <c r="D4316" s="341"/>
      <c r="E4316" s="341"/>
      <c r="F4316" s="341"/>
    </row>
    <row r="4317" spans="2:9">
      <c r="B4317" s="351" t="s">
        <v>2061</v>
      </c>
      <c r="C4317" s="341"/>
      <c r="D4317" s="341"/>
      <c r="E4317" s="341"/>
      <c r="F4317" s="341"/>
    </row>
    <row r="4318" spans="2:9">
      <c r="B4318" s="15"/>
      <c r="C4318" s="15"/>
      <c r="D4318" s="15"/>
      <c r="E4318" s="15"/>
      <c r="F4318" s="59"/>
    </row>
    <row r="4319" spans="2:9">
      <c r="B4319" s="126" t="s">
        <v>2062</v>
      </c>
      <c r="C4319" s="68" t="s">
        <v>1185</v>
      </c>
      <c r="D4319" s="126" t="s">
        <v>674</v>
      </c>
      <c r="E4319" s="126" t="s">
        <v>2063</v>
      </c>
      <c r="F4319" s="127"/>
    </row>
    <row r="4320" spans="2:9" ht="54" customHeight="1">
      <c r="B4320" s="352" t="s">
        <v>2120</v>
      </c>
      <c r="C4320" s="341"/>
      <c r="D4320" s="341"/>
      <c r="E4320" s="341"/>
      <c r="F4320" s="128">
        <v>190523</v>
      </c>
    </row>
    <row r="4321" spans="2:6">
      <c r="B4321" s="15"/>
      <c r="C4321" s="15"/>
      <c r="D4321" s="15"/>
      <c r="E4321" s="15"/>
      <c r="F4321" s="59"/>
    </row>
    <row r="4322" spans="2:6">
      <c r="B4322" s="340" t="s">
        <v>2065</v>
      </c>
      <c r="C4322" s="341"/>
      <c r="D4322" s="341"/>
      <c r="E4322" s="341"/>
      <c r="F4322" s="341"/>
    </row>
    <row r="4323" spans="2:6" ht="24">
      <c r="B4323" s="129" t="s">
        <v>2066</v>
      </c>
      <c r="C4323" s="129" t="s">
        <v>1</v>
      </c>
      <c r="D4323" s="129" t="s">
        <v>2</v>
      </c>
      <c r="E4323" s="129" t="s">
        <v>683</v>
      </c>
      <c r="F4323" s="129" t="s">
        <v>686</v>
      </c>
    </row>
    <row r="4324" spans="2:6">
      <c r="B4324" s="130" t="s">
        <v>2067</v>
      </c>
      <c r="C4324" s="131" t="s">
        <v>440</v>
      </c>
      <c r="D4324" s="132">
        <v>3.5</v>
      </c>
      <c r="E4324" s="133">
        <v>5200</v>
      </c>
      <c r="F4324" s="134">
        <v>18200</v>
      </c>
    </row>
    <row r="4325" spans="2:6">
      <c r="B4325" s="86" t="s">
        <v>2068</v>
      </c>
      <c r="C4325" s="68" t="s">
        <v>2069</v>
      </c>
      <c r="D4325" s="135">
        <v>3</v>
      </c>
      <c r="E4325" s="136">
        <v>3500</v>
      </c>
      <c r="F4325" s="137">
        <v>10500</v>
      </c>
    </row>
    <row r="4326" spans="2:6">
      <c r="B4326" s="130" t="s">
        <v>2121</v>
      </c>
      <c r="C4326" s="131" t="s">
        <v>2069</v>
      </c>
      <c r="D4326" s="132">
        <v>1</v>
      </c>
      <c r="E4326" s="133">
        <v>9500</v>
      </c>
      <c r="F4326" s="134">
        <v>9500</v>
      </c>
    </row>
    <row r="4327" spans="2:6">
      <c r="B4327" s="86" t="s">
        <v>2071</v>
      </c>
      <c r="C4327" s="68" t="s">
        <v>440</v>
      </c>
      <c r="D4327" s="135">
        <v>18</v>
      </c>
      <c r="E4327" s="136">
        <v>3400</v>
      </c>
      <c r="F4327" s="137">
        <v>61200</v>
      </c>
    </row>
    <row r="4328" spans="2:6">
      <c r="B4328" s="130" t="s">
        <v>2073</v>
      </c>
      <c r="C4328" s="131" t="s">
        <v>2069</v>
      </c>
      <c r="D4328" s="132">
        <v>4</v>
      </c>
      <c r="E4328" s="133">
        <v>1500</v>
      </c>
      <c r="F4328" s="134">
        <v>6000</v>
      </c>
    </row>
    <row r="4329" spans="2:6">
      <c r="B4329" s="86" t="s">
        <v>2122</v>
      </c>
      <c r="C4329" s="68" t="s">
        <v>2069</v>
      </c>
      <c r="D4329" s="135">
        <v>1</v>
      </c>
      <c r="E4329" s="136">
        <v>14000</v>
      </c>
      <c r="F4329" s="137">
        <v>14000</v>
      </c>
    </row>
    <row r="4330" spans="2:6">
      <c r="B4330" s="130" t="s">
        <v>2123</v>
      </c>
      <c r="C4330" s="131" t="s">
        <v>2075</v>
      </c>
      <c r="D4330" s="132">
        <v>1</v>
      </c>
      <c r="E4330" s="133">
        <v>5500</v>
      </c>
      <c r="F4330" s="134">
        <v>5500</v>
      </c>
    </row>
    <row r="4331" spans="2:6">
      <c r="B4331" s="130" t="s">
        <v>2076</v>
      </c>
      <c r="C4331" s="131" t="s">
        <v>2075</v>
      </c>
      <c r="D4331" s="138">
        <v>0.05</v>
      </c>
      <c r="E4331" s="133">
        <v>124900</v>
      </c>
      <c r="F4331" s="134">
        <v>6245</v>
      </c>
    </row>
    <row r="4332" spans="2:6">
      <c r="B4332" s="348" t="s">
        <v>181</v>
      </c>
      <c r="C4332" s="341"/>
      <c r="D4332" s="341"/>
      <c r="E4332" s="341"/>
      <c r="F4332" s="139">
        <v>131145</v>
      </c>
    </row>
    <row r="4333" spans="2:6">
      <c r="B4333" s="15"/>
      <c r="C4333" s="15"/>
      <c r="D4333" s="15"/>
      <c r="E4333" s="15"/>
      <c r="F4333" s="59"/>
    </row>
    <row r="4334" spans="2:6">
      <c r="B4334" s="340" t="s">
        <v>2077</v>
      </c>
      <c r="C4334" s="341"/>
      <c r="D4334" s="341"/>
      <c r="E4334" s="341"/>
      <c r="F4334" s="341"/>
    </row>
    <row r="4335" spans="2:6" ht="36">
      <c r="B4335" s="129" t="s">
        <v>2078</v>
      </c>
      <c r="C4335" s="129" t="s">
        <v>2079</v>
      </c>
      <c r="D4335" s="129" t="s">
        <v>2080</v>
      </c>
      <c r="E4335" s="129" t="s">
        <v>686</v>
      </c>
      <c r="F4335" s="129" t="s">
        <v>2081</v>
      </c>
    </row>
    <row r="4336" spans="2:6">
      <c r="B4336" s="130" t="s">
        <v>2082</v>
      </c>
      <c r="C4336" s="132">
        <v>0.22</v>
      </c>
      <c r="D4336" s="133">
        <v>108000</v>
      </c>
      <c r="E4336" s="133">
        <v>23760</v>
      </c>
      <c r="F4336" s="140" t="s">
        <v>2083</v>
      </c>
    </row>
    <row r="4337" spans="2:6">
      <c r="B4337" s="86" t="s">
        <v>2084</v>
      </c>
      <c r="C4337" s="135">
        <v>0.22</v>
      </c>
      <c r="D4337" s="136">
        <v>74000</v>
      </c>
      <c r="E4337" s="136">
        <v>16280</v>
      </c>
      <c r="F4337" s="69" t="s">
        <v>2085</v>
      </c>
    </row>
    <row r="4338" spans="2:6">
      <c r="B4338" s="348" t="s">
        <v>182</v>
      </c>
      <c r="C4338" s="341"/>
      <c r="D4338" s="341"/>
      <c r="E4338" s="341"/>
      <c r="F4338" s="139">
        <v>40040</v>
      </c>
    </row>
    <row r="4339" spans="2:6">
      <c r="B4339" s="15"/>
      <c r="C4339" s="15"/>
      <c r="D4339" s="15"/>
      <c r="E4339" s="15"/>
      <c r="F4339" s="59"/>
    </row>
    <row r="4340" spans="2:6">
      <c r="B4340" s="340" t="s">
        <v>2086</v>
      </c>
      <c r="C4340" s="341"/>
      <c r="D4340" s="341"/>
      <c r="E4340" s="341"/>
      <c r="F4340" s="341"/>
    </row>
    <row r="4341" spans="2:6" ht="36">
      <c r="B4341" s="129" t="s">
        <v>0</v>
      </c>
      <c r="C4341" s="129" t="s">
        <v>2087</v>
      </c>
      <c r="D4341" s="129" t="s">
        <v>2088</v>
      </c>
      <c r="E4341" s="129" t="s">
        <v>2089</v>
      </c>
      <c r="F4341" s="129"/>
    </row>
    <row r="4342" spans="2:6" ht="22.8">
      <c r="B4342" s="130" t="s">
        <v>2090</v>
      </c>
      <c r="C4342" s="138">
        <v>0.05</v>
      </c>
      <c r="D4342" s="133">
        <v>40040</v>
      </c>
      <c r="E4342" s="133">
        <v>2002</v>
      </c>
      <c r="F4342" s="140" t="s">
        <v>2091</v>
      </c>
    </row>
    <row r="4343" spans="2:6">
      <c r="B4343" s="348" t="s">
        <v>2092</v>
      </c>
      <c r="C4343" s="341"/>
      <c r="D4343" s="341"/>
      <c r="E4343" s="341"/>
      <c r="F4343" s="139">
        <v>2002</v>
      </c>
    </row>
    <row r="4344" spans="2:6">
      <c r="B4344" s="15"/>
      <c r="C4344" s="15"/>
      <c r="D4344" s="15"/>
      <c r="E4344" s="15"/>
      <c r="F4344" s="59"/>
    </row>
    <row r="4345" spans="2:6">
      <c r="B4345" s="340" t="s">
        <v>2093</v>
      </c>
      <c r="C4345" s="341"/>
      <c r="D4345" s="341"/>
      <c r="E4345" s="341"/>
      <c r="F4345" s="341"/>
    </row>
    <row r="4346" spans="2:6" ht="36">
      <c r="B4346" s="129" t="s">
        <v>2094</v>
      </c>
      <c r="C4346" s="129" t="s">
        <v>2095</v>
      </c>
      <c r="D4346" s="129" t="s">
        <v>2096</v>
      </c>
      <c r="E4346" s="129" t="s">
        <v>2097</v>
      </c>
      <c r="F4346" s="129"/>
    </row>
    <row r="4347" spans="2:6">
      <c r="B4347" s="130" t="s">
        <v>2098</v>
      </c>
      <c r="C4347" s="131" t="s">
        <v>2099</v>
      </c>
      <c r="D4347" s="131" t="s">
        <v>2100</v>
      </c>
      <c r="E4347" s="133">
        <v>13336</v>
      </c>
      <c r="F4347" s="140" t="s">
        <v>2101</v>
      </c>
    </row>
    <row r="4348" spans="2:6">
      <c r="B4348" s="86" t="s">
        <v>2102</v>
      </c>
      <c r="C4348" s="68" t="s">
        <v>2099</v>
      </c>
      <c r="D4348" s="68" t="s">
        <v>2103</v>
      </c>
      <c r="E4348" s="136">
        <v>4000</v>
      </c>
      <c r="F4348" s="69" t="s">
        <v>2104</v>
      </c>
    </row>
    <row r="4349" spans="2:6">
      <c r="B4349" s="348" t="s">
        <v>728</v>
      </c>
      <c r="C4349" s="341"/>
      <c r="D4349" s="341"/>
      <c r="E4349" s="341"/>
      <c r="F4349" s="139">
        <v>17336</v>
      </c>
    </row>
    <row r="4350" spans="2:6">
      <c r="B4350" s="15"/>
      <c r="C4350" s="15"/>
      <c r="D4350" s="15"/>
      <c r="E4350" s="15"/>
      <c r="F4350" s="59"/>
    </row>
    <row r="4351" spans="2:6">
      <c r="B4351" s="349" t="s">
        <v>2105</v>
      </c>
      <c r="C4351" s="341"/>
      <c r="D4351" s="341"/>
      <c r="E4351" s="341"/>
      <c r="F4351" s="341"/>
    </row>
    <row r="4352" spans="2:6">
      <c r="B4352" s="344" t="s">
        <v>2106</v>
      </c>
      <c r="C4352" s="341"/>
      <c r="D4352" s="341"/>
      <c r="E4352" s="341"/>
      <c r="F4352" s="134">
        <v>131145</v>
      </c>
    </row>
    <row r="4353" spans="2:9">
      <c r="B4353" s="345" t="s">
        <v>2107</v>
      </c>
      <c r="C4353" s="341"/>
      <c r="D4353" s="341"/>
      <c r="E4353" s="341"/>
      <c r="F4353" s="137">
        <v>40040</v>
      </c>
    </row>
    <row r="4354" spans="2:9">
      <c r="B4354" s="344" t="s">
        <v>363</v>
      </c>
      <c r="C4354" s="341"/>
      <c r="D4354" s="341"/>
      <c r="E4354" s="341"/>
      <c r="F4354" s="134">
        <v>2002</v>
      </c>
    </row>
    <row r="4355" spans="2:9">
      <c r="B4355" s="345" t="s">
        <v>2108</v>
      </c>
      <c r="C4355" s="341"/>
      <c r="D4355" s="341"/>
      <c r="E4355" s="341"/>
      <c r="F4355" s="137">
        <v>17336</v>
      </c>
    </row>
    <row r="4356" spans="2:9" ht="16.8">
      <c r="B4356" s="346" t="s">
        <v>2124</v>
      </c>
      <c r="C4356" s="341"/>
      <c r="D4356" s="341"/>
      <c r="E4356" s="341"/>
      <c r="F4356" s="128">
        <v>190523</v>
      </c>
    </row>
    <row r="4357" spans="2:9" ht="21.75" customHeight="1">
      <c r="B4357" s="144" t="s">
        <v>2171</v>
      </c>
      <c r="C4357" s="145"/>
      <c r="D4357" s="145"/>
      <c r="E4357" s="145"/>
      <c r="F4357" s="148">
        <v>260064</v>
      </c>
      <c r="G4357" s="150"/>
      <c r="H4357" s="151">
        <v>0</v>
      </c>
      <c r="I4357" s="152"/>
    </row>
    <row r="4358" spans="2:9">
      <c r="B4358" s="347" t="s">
        <v>2125</v>
      </c>
      <c r="C4358" s="341"/>
      <c r="D4358" s="341"/>
      <c r="E4358" s="341"/>
      <c r="F4358" s="341"/>
    </row>
    <row r="4359" spans="2:9">
      <c r="B4359" s="15"/>
      <c r="C4359" s="15"/>
      <c r="D4359" s="15"/>
      <c r="E4359" s="15"/>
      <c r="F4359" s="59"/>
    </row>
    <row r="4360" spans="2:9">
      <c r="B4360" s="340" t="s">
        <v>2111</v>
      </c>
      <c r="C4360" s="341"/>
      <c r="D4360" s="341"/>
      <c r="E4360" s="341"/>
      <c r="F4360" s="341"/>
    </row>
    <row r="4361" spans="2:9">
      <c r="B4361" s="342" t="s">
        <v>2126</v>
      </c>
      <c r="C4361" s="341"/>
      <c r="D4361" s="341"/>
      <c r="E4361" s="341"/>
      <c r="F4361" s="341"/>
    </row>
    <row r="4362" spans="2:9">
      <c r="B4362" s="15"/>
      <c r="C4362" s="15"/>
      <c r="D4362" s="15"/>
      <c r="E4362" s="15"/>
      <c r="F4362" s="59"/>
    </row>
    <row r="4363" spans="2:9">
      <c r="B4363" s="343" t="s">
        <v>2113</v>
      </c>
      <c r="C4363" s="341"/>
      <c r="D4363" s="341"/>
      <c r="E4363" s="341"/>
      <c r="F4363" s="341"/>
    </row>
    <row r="4366" spans="2:9" ht="17.399999999999999">
      <c r="B4366" s="353" t="s">
        <v>2059</v>
      </c>
      <c r="C4366" s="341"/>
      <c r="D4366" s="341"/>
      <c r="E4366" s="341"/>
      <c r="F4366" s="341"/>
    </row>
    <row r="4367" spans="2:9">
      <c r="B4367" s="350" t="s">
        <v>2060</v>
      </c>
      <c r="C4367" s="341"/>
      <c r="D4367" s="341"/>
      <c r="E4367" s="341"/>
      <c r="F4367" s="341"/>
    </row>
    <row r="4368" spans="2:9">
      <c r="B4368" s="351" t="s">
        <v>2061</v>
      </c>
      <c r="C4368" s="341"/>
      <c r="D4368" s="341"/>
      <c r="E4368" s="341"/>
      <c r="F4368" s="341"/>
    </row>
    <row r="4369" spans="2:6">
      <c r="B4369" s="15"/>
      <c r="C4369" s="15"/>
      <c r="D4369" s="15"/>
      <c r="E4369" s="15"/>
      <c r="F4369" s="59"/>
    </row>
    <row r="4370" spans="2:6">
      <c r="B4370" s="126" t="s">
        <v>2062</v>
      </c>
      <c r="C4370" s="68" t="s">
        <v>1215</v>
      </c>
      <c r="D4370" s="126" t="s">
        <v>674</v>
      </c>
      <c r="E4370" s="126" t="s">
        <v>2063</v>
      </c>
      <c r="F4370" s="127"/>
    </row>
    <row r="4371" spans="2:6" ht="51.75" customHeight="1">
      <c r="B4371" s="352" t="s">
        <v>2127</v>
      </c>
      <c r="C4371" s="341"/>
      <c r="D4371" s="341"/>
      <c r="E4371" s="341"/>
      <c r="F4371" s="128">
        <v>169363</v>
      </c>
    </row>
    <row r="4372" spans="2:6">
      <c r="B4372" s="15"/>
      <c r="C4372" s="15"/>
      <c r="D4372" s="15"/>
      <c r="E4372" s="15"/>
      <c r="F4372" s="59"/>
    </row>
    <row r="4373" spans="2:6">
      <c r="B4373" s="340" t="s">
        <v>2065</v>
      </c>
      <c r="C4373" s="341"/>
      <c r="D4373" s="341"/>
      <c r="E4373" s="341"/>
      <c r="F4373" s="341"/>
    </row>
    <row r="4374" spans="2:6" ht="24">
      <c r="B4374" s="129" t="s">
        <v>2066</v>
      </c>
      <c r="C4374" s="129" t="s">
        <v>1</v>
      </c>
      <c r="D4374" s="129" t="s">
        <v>2</v>
      </c>
      <c r="E4374" s="129" t="s">
        <v>683</v>
      </c>
      <c r="F4374" s="129" t="s">
        <v>686</v>
      </c>
    </row>
    <row r="4375" spans="2:6">
      <c r="B4375" s="130" t="s">
        <v>2067</v>
      </c>
      <c r="C4375" s="131" t="s">
        <v>440</v>
      </c>
      <c r="D4375" s="132">
        <v>2</v>
      </c>
      <c r="E4375" s="133">
        <v>5200</v>
      </c>
      <c r="F4375" s="134">
        <v>10400</v>
      </c>
    </row>
    <row r="4376" spans="2:6">
      <c r="B4376" s="86" t="s">
        <v>2068</v>
      </c>
      <c r="C4376" s="68" t="s">
        <v>2069</v>
      </c>
      <c r="D4376" s="135">
        <v>2</v>
      </c>
      <c r="E4376" s="136">
        <v>3500</v>
      </c>
      <c r="F4376" s="137">
        <v>7000</v>
      </c>
    </row>
    <row r="4377" spans="2:6">
      <c r="B4377" s="130" t="s">
        <v>2128</v>
      </c>
      <c r="C4377" s="131" t="s">
        <v>2069</v>
      </c>
      <c r="D4377" s="132">
        <v>1</v>
      </c>
      <c r="E4377" s="133">
        <v>13500</v>
      </c>
      <c r="F4377" s="134">
        <v>13500</v>
      </c>
    </row>
    <row r="4378" spans="2:6">
      <c r="B4378" s="86" t="s">
        <v>2071</v>
      </c>
      <c r="C4378" s="68" t="s">
        <v>440</v>
      </c>
      <c r="D4378" s="135">
        <v>12</v>
      </c>
      <c r="E4378" s="136">
        <v>3400</v>
      </c>
      <c r="F4378" s="137">
        <v>40800</v>
      </c>
    </row>
    <row r="4379" spans="2:6">
      <c r="B4379" s="130" t="s">
        <v>2129</v>
      </c>
      <c r="C4379" s="131" t="s">
        <v>2069</v>
      </c>
      <c r="D4379" s="132">
        <v>1</v>
      </c>
      <c r="E4379" s="133">
        <v>38500</v>
      </c>
      <c r="F4379" s="134">
        <v>38500</v>
      </c>
    </row>
    <row r="4380" spans="2:6">
      <c r="B4380" s="86" t="s">
        <v>2073</v>
      </c>
      <c r="C4380" s="68" t="s">
        <v>2069</v>
      </c>
      <c r="D4380" s="135">
        <v>3</v>
      </c>
      <c r="E4380" s="136">
        <v>1500</v>
      </c>
      <c r="F4380" s="137">
        <v>4500</v>
      </c>
    </row>
    <row r="4381" spans="2:6">
      <c r="B4381" s="130" t="s">
        <v>2074</v>
      </c>
      <c r="C4381" s="131" t="s">
        <v>2075</v>
      </c>
      <c r="D4381" s="132">
        <v>1</v>
      </c>
      <c r="E4381" s="133">
        <v>3200</v>
      </c>
      <c r="F4381" s="134">
        <v>3200</v>
      </c>
    </row>
    <row r="4382" spans="2:6">
      <c r="B4382" s="130" t="s">
        <v>2076</v>
      </c>
      <c r="C4382" s="131" t="s">
        <v>2075</v>
      </c>
      <c r="D4382" s="138">
        <v>0.05</v>
      </c>
      <c r="E4382" s="133">
        <v>117900</v>
      </c>
      <c r="F4382" s="134">
        <v>5895</v>
      </c>
    </row>
    <row r="4383" spans="2:6">
      <c r="B4383" s="348" t="s">
        <v>181</v>
      </c>
      <c r="C4383" s="341"/>
      <c r="D4383" s="341"/>
      <c r="E4383" s="341"/>
      <c r="F4383" s="139">
        <v>123795</v>
      </c>
    </row>
    <row r="4384" spans="2:6">
      <c r="B4384" s="15"/>
      <c r="C4384" s="15"/>
      <c r="D4384" s="15"/>
      <c r="E4384" s="15"/>
      <c r="F4384" s="59"/>
    </row>
    <row r="4385" spans="2:6">
      <c r="B4385" s="340" t="s">
        <v>2077</v>
      </c>
      <c r="C4385" s="341"/>
      <c r="D4385" s="341"/>
      <c r="E4385" s="341"/>
      <c r="F4385" s="341"/>
    </row>
    <row r="4386" spans="2:6" ht="36">
      <c r="B4386" s="129" t="s">
        <v>2078</v>
      </c>
      <c r="C4386" s="129" t="s">
        <v>2079</v>
      </c>
      <c r="D4386" s="129" t="s">
        <v>2080</v>
      </c>
      <c r="E4386" s="129" t="s">
        <v>686</v>
      </c>
      <c r="F4386" s="129" t="s">
        <v>2081</v>
      </c>
    </row>
    <row r="4387" spans="2:6">
      <c r="B4387" s="130" t="s">
        <v>2082</v>
      </c>
      <c r="C4387" s="132">
        <v>0.2</v>
      </c>
      <c r="D4387" s="133">
        <v>108000</v>
      </c>
      <c r="E4387" s="133">
        <v>21600</v>
      </c>
      <c r="F4387" s="140" t="s">
        <v>2083</v>
      </c>
    </row>
    <row r="4388" spans="2:6">
      <c r="B4388" s="86" t="s">
        <v>2084</v>
      </c>
      <c r="C4388" s="135">
        <v>0.2</v>
      </c>
      <c r="D4388" s="136">
        <v>74000</v>
      </c>
      <c r="E4388" s="136">
        <v>14800</v>
      </c>
      <c r="F4388" s="69" t="s">
        <v>2085</v>
      </c>
    </row>
    <row r="4389" spans="2:6">
      <c r="B4389" s="348" t="s">
        <v>182</v>
      </c>
      <c r="C4389" s="341"/>
      <c r="D4389" s="341"/>
      <c r="E4389" s="341"/>
      <c r="F4389" s="139">
        <v>36400</v>
      </c>
    </row>
    <row r="4390" spans="2:6">
      <c r="B4390" s="15"/>
      <c r="C4390" s="15"/>
      <c r="D4390" s="15"/>
      <c r="E4390" s="15"/>
      <c r="F4390" s="59"/>
    </row>
    <row r="4391" spans="2:6">
      <c r="B4391" s="340" t="s">
        <v>2086</v>
      </c>
      <c r="C4391" s="341"/>
      <c r="D4391" s="341"/>
      <c r="E4391" s="341"/>
      <c r="F4391" s="341"/>
    </row>
    <row r="4392" spans="2:6" ht="36">
      <c r="B4392" s="129" t="s">
        <v>0</v>
      </c>
      <c r="C4392" s="129" t="s">
        <v>2087</v>
      </c>
      <c r="D4392" s="129" t="s">
        <v>2088</v>
      </c>
      <c r="E4392" s="129" t="s">
        <v>2089</v>
      </c>
      <c r="F4392" s="129"/>
    </row>
    <row r="4393" spans="2:6" ht="22.8">
      <c r="B4393" s="130" t="s">
        <v>2090</v>
      </c>
      <c r="C4393" s="138">
        <v>0.05</v>
      </c>
      <c r="D4393" s="133">
        <v>36400</v>
      </c>
      <c r="E4393" s="133">
        <v>1820</v>
      </c>
      <c r="F4393" s="140" t="s">
        <v>2091</v>
      </c>
    </row>
    <row r="4394" spans="2:6">
      <c r="B4394" s="348" t="s">
        <v>2092</v>
      </c>
      <c r="C4394" s="341"/>
      <c r="D4394" s="341"/>
      <c r="E4394" s="341"/>
      <c r="F4394" s="139">
        <v>1820</v>
      </c>
    </row>
    <row r="4395" spans="2:6">
      <c r="B4395" s="15"/>
      <c r="C4395" s="15"/>
      <c r="D4395" s="15"/>
      <c r="E4395" s="15"/>
      <c r="F4395" s="59"/>
    </row>
    <row r="4396" spans="2:6">
      <c r="B4396" s="340" t="s">
        <v>2093</v>
      </c>
      <c r="C4396" s="341"/>
      <c r="D4396" s="341"/>
      <c r="E4396" s="341"/>
      <c r="F4396" s="341"/>
    </row>
    <row r="4397" spans="2:6" ht="36">
      <c r="B4397" s="129" t="s">
        <v>2094</v>
      </c>
      <c r="C4397" s="129" t="s">
        <v>2095</v>
      </c>
      <c r="D4397" s="129" t="s">
        <v>2096</v>
      </c>
      <c r="E4397" s="129" t="s">
        <v>2097</v>
      </c>
      <c r="F4397" s="129"/>
    </row>
    <row r="4398" spans="2:6">
      <c r="B4398" s="130" t="s">
        <v>2098</v>
      </c>
      <c r="C4398" s="131" t="s">
        <v>2099</v>
      </c>
      <c r="D4398" s="131" t="s">
        <v>2100</v>
      </c>
      <c r="E4398" s="133">
        <v>5348</v>
      </c>
      <c r="F4398" s="140" t="s">
        <v>2101</v>
      </c>
    </row>
    <row r="4399" spans="2:6">
      <c r="B4399" s="86" t="s">
        <v>2102</v>
      </c>
      <c r="C4399" s="68" t="s">
        <v>2099</v>
      </c>
      <c r="D4399" s="68" t="s">
        <v>2103</v>
      </c>
      <c r="E4399" s="136">
        <v>2000</v>
      </c>
      <c r="F4399" s="69" t="s">
        <v>2104</v>
      </c>
    </row>
    <row r="4400" spans="2:6">
      <c r="B4400" s="348" t="s">
        <v>728</v>
      </c>
      <c r="C4400" s="341"/>
      <c r="D4400" s="341"/>
      <c r="E4400" s="341"/>
      <c r="F4400" s="139">
        <v>7348</v>
      </c>
    </row>
    <row r="4401" spans="2:9">
      <c r="B4401" s="15"/>
      <c r="C4401" s="15"/>
      <c r="D4401" s="15"/>
      <c r="E4401" s="15"/>
      <c r="F4401" s="59"/>
    </row>
    <row r="4402" spans="2:9">
      <c r="B4402" s="349" t="s">
        <v>2105</v>
      </c>
      <c r="C4402" s="341"/>
      <c r="D4402" s="341"/>
      <c r="E4402" s="341"/>
      <c r="F4402" s="341"/>
    </row>
    <row r="4403" spans="2:9">
      <c r="B4403" s="344" t="s">
        <v>2106</v>
      </c>
      <c r="C4403" s="341"/>
      <c r="D4403" s="341"/>
      <c r="E4403" s="341"/>
      <c r="F4403" s="134">
        <v>123795</v>
      </c>
    </row>
    <row r="4404" spans="2:9">
      <c r="B4404" s="345" t="s">
        <v>2107</v>
      </c>
      <c r="C4404" s="341"/>
      <c r="D4404" s="341"/>
      <c r="E4404" s="341"/>
      <c r="F4404" s="137">
        <v>36400</v>
      </c>
    </row>
    <row r="4405" spans="2:9">
      <c r="B4405" s="344" t="s">
        <v>363</v>
      </c>
      <c r="C4405" s="341"/>
      <c r="D4405" s="341"/>
      <c r="E4405" s="341"/>
      <c r="F4405" s="134">
        <v>1820</v>
      </c>
    </row>
    <row r="4406" spans="2:9">
      <c r="B4406" s="345" t="s">
        <v>2108</v>
      </c>
      <c r="C4406" s="341"/>
      <c r="D4406" s="341"/>
      <c r="E4406" s="341"/>
      <c r="F4406" s="137">
        <v>7348</v>
      </c>
    </row>
    <row r="4407" spans="2:9" ht="16.8">
      <c r="B4407" s="346" t="s">
        <v>2130</v>
      </c>
      <c r="C4407" s="341"/>
      <c r="D4407" s="341"/>
      <c r="E4407" s="341"/>
      <c r="F4407" s="128">
        <v>169363</v>
      </c>
    </row>
    <row r="4408" spans="2:9" ht="21.75" customHeight="1">
      <c r="B4408" s="144" t="s">
        <v>2171</v>
      </c>
      <c r="C4408" s="145"/>
      <c r="D4408" s="145"/>
      <c r="E4408" s="145"/>
      <c r="F4408" s="148">
        <v>231180</v>
      </c>
      <c r="G4408" s="150"/>
      <c r="H4408" s="151">
        <v>0</v>
      </c>
      <c r="I4408" s="152"/>
    </row>
    <row r="4409" spans="2:9">
      <c r="B4409" s="347" t="s">
        <v>2131</v>
      </c>
      <c r="C4409" s="341"/>
      <c r="D4409" s="341"/>
      <c r="E4409" s="341"/>
      <c r="F4409" s="341"/>
    </row>
    <row r="4410" spans="2:9">
      <c r="B4410" s="15"/>
      <c r="C4410" s="15"/>
      <c r="D4410" s="15"/>
      <c r="E4410" s="15"/>
      <c r="F4410" s="59"/>
    </row>
    <row r="4411" spans="2:9">
      <c r="B4411" s="340" t="s">
        <v>2111</v>
      </c>
      <c r="C4411" s="341"/>
      <c r="D4411" s="341"/>
      <c r="E4411" s="341"/>
      <c r="F4411" s="341"/>
    </row>
    <row r="4412" spans="2:9">
      <c r="B4412" s="342" t="s">
        <v>2132</v>
      </c>
      <c r="C4412" s="341"/>
      <c r="D4412" s="341"/>
      <c r="E4412" s="341"/>
      <c r="F4412" s="341"/>
    </row>
    <row r="4413" spans="2:9">
      <c r="B4413" s="15"/>
      <c r="C4413" s="15"/>
      <c r="D4413" s="15"/>
      <c r="E4413" s="15"/>
      <c r="F4413" s="59"/>
    </row>
    <row r="4414" spans="2:9">
      <c r="B4414" s="343" t="s">
        <v>2113</v>
      </c>
      <c r="C4414" s="341"/>
      <c r="D4414" s="341"/>
      <c r="E4414" s="341"/>
      <c r="F4414" s="341"/>
    </row>
    <row r="4417" spans="2:6" ht="17.399999999999999">
      <c r="B4417" s="353" t="s">
        <v>2059</v>
      </c>
      <c r="C4417" s="341"/>
      <c r="D4417" s="341"/>
      <c r="E4417" s="341"/>
      <c r="F4417" s="341"/>
    </row>
    <row r="4418" spans="2:6">
      <c r="B4418" s="350" t="s">
        <v>2060</v>
      </c>
      <c r="C4418" s="341"/>
      <c r="D4418" s="341"/>
      <c r="E4418" s="341"/>
      <c r="F4418" s="341"/>
    </row>
    <row r="4419" spans="2:6">
      <c r="B4419" s="351" t="s">
        <v>2061</v>
      </c>
      <c r="C4419" s="341"/>
      <c r="D4419" s="341"/>
      <c r="E4419" s="341"/>
      <c r="F4419" s="341"/>
    </row>
    <row r="4420" spans="2:6">
      <c r="B4420" s="15"/>
      <c r="C4420" s="15"/>
      <c r="D4420" s="15"/>
      <c r="E4420" s="15"/>
      <c r="F4420" s="59"/>
    </row>
    <row r="4421" spans="2:6">
      <c r="B4421" s="126" t="s">
        <v>2062</v>
      </c>
      <c r="C4421" s="68" t="s">
        <v>1327</v>
      </c>
      <c r="D4421" s="126" t="s">
        <v>674</v>
      </c>
      <c r="E4421" s="126" t="s">
        <v>2063</v>
      </c>
      <c r="F4421" s="127"/>
    </row>
    <row r="4422" spans="2:6" ht="53.7" customHeight="1">
      <c r="B4422" s="352" t="s">
        <v>2133</v>
      </c>
      <c r="C4422" s="341"/>
      <c r="D4422" s="341"/>
      <c r="E4422" s="341"/>
      <c r="F4422" s="128">
        <v>174987</v>
      </c>
    </row>
    <row r="4423" spans="2:6">
      <c r="B4423" s="15"/>
      <c r="C4423" s="15"/>
      <c r="D4423" s="15"/>
      <c r="E4423" s="15"/>
      <c r="F4423" s="59"/>
    </row>
    <row r="4424" spans="2:6">
      <c r="B4424" s="340" t="s">
        <v>2065</v>
      </c>
      <c r="C4424" s="341"/>
      <c r="D4424" s="341"/>
      <c r="E4424" s="341"/>
      <c r="F4424" s="341"/>
    </row>
    <row r="4425" spans="2:6" ht="24">
      <c r="B4425" s="129" t="s">
        <v>2066</v>
      </c>
      <c r="C4425" s="129" t="s">
        <v>1</v>
      </c>
      <c r="D4425" s="129" t="s">
        <v>2</v>
      </c>
      <c r="E4425" s="129" t="s">
        <v>683</v>
      </c>
      <c r="F4425" s="129" t="s">
        <v>686</v>
      </c>
    </row>
    <row r="4426" spans="2:6">
      <c r="B4426" s="130" t="s">
        <v>2067</v>
      </c>
      <c r="C4426" s="131" t="s">
        <v>440</v>
      </c>
      <c r="D4426" s="132">
        <v>2</v>
      </c>
      <c r="E4426" s="133">
        <v>5200</v>
      </c>
      <c r="F4426" s="134">
        <v>10400</v>
      </c>
    </row>
    <row r="4427" spans="2:6">
      <c r="B4427" s="86" t="s">
        <v>2068</v>
      </c>
      <c r="C4427" s="68" t="s">
        <v>2069</v>
      </c>
      <c r="D4427" s="135">
        <v>2</v>
      </c>
      <c r="E4427" s="136">
        <v>3500</v>
      </c>
      <c r="F4427" s="137">
        <v>7000</v>
      </c>
    </row>
    <row r="4428" spans="2:6">
      <c r="B4428" s="130" t="s">
        <v>2128</v>
      </c>
      <c r="C4428" s="131" t="s">
        <v>2069</v>
      </c>
      <c r="D4428" s="132">
        <v>1</v>
      </c>
      <c r="E4428" s="133">
        <v>13500</v>
      </c>
      <c r="F4428" s="134">
        <v>13500</v>
      </c>
    </row>
    <row r="4429" spans="2:6">
      <c r="B4429" s="86" t="s">
        <v>2071</v>
      </c>
      <c r="C4429" s="68" t="s">
        <v>440</v>
      </c>
      <c r="D4429" s="135">
        <v>12</v>
      </c>
      <c r="E4429" s="136">
        <v>3400</v>
      </c>
      <c r="F4429" s="137">
        <v>40800</v>
      </c>
    </row>
    <row r="4430" spans="2:6">
      <c r="B4430" s="130" t="s">
        <v>2134</v>
      </c>
      <c r="C4430" s="131" t="s">
        <v>2069</v>
      </c>
      <c r="D4430" s="132">
        <v>1</v>
      </c>
      <c r="E4430" s="133">
        <v>44000</v>
      </c>
      <c r="F4430" s="134">
        <v>44000</v>
      </c>
    </row>
    <row r="4431" spans="2:6">
      <c r="B4431" s="86" t="s">
        <v>2073</v>
      </c>
      <c r="C4431" s="68" t="s">
        <v>2069</v>
      </c>
      <c r="D4431" s="135">
        <v>3</v>
      </c>
      <c r="E4431" s="136">
        <v>1500</v>
      </c>
      <c r="F4431" s="137">
        <v>4500</v>
      </c>
    </row>
    <row r="4432" spans="2:6">
      <c r="B4432" s="130" t="s">
        <v>2074</v>
      </c>
      <c r="C4432" s="131" t="s">
        <v>2075</v>
      </c>
      <c r="D4432" s="132">
        <v>1</v>
      </c>
      <c r="E4432" s="133">
        <v>3500</v>
      </c>
      <c r="F4432" s="134">
        <v>3500</v>
      </c>
    </row>
    <row r="4433" spans="2:6">
      <c r="B4433" s="130" t="s">
        <v>2076</v>
      </c>
      <c r="C4433" s="131" t="s">
        <v>2075</v>
      </c>
      <c r="D4433" s="138">
        <v>0.05</v>
      </c>
      <c r="E4433" s="133">
        <v>123700</v>
      </c>
      <c r="F4433" s="134">
        <v>6185</v>
      </c>
    </row>
    <row r="4434" spans="2:6">
      <c r="B4434" s="348" t="s">
        <v>181</v>
      </c>
      <c r="C4434" s="341"/>
      <c r="D4434" s="341"/>
      <c r="E4434" s="341"/>
      <c r="F4434" s="139">
        <v>129885</v>
      </c>
    </row>
    <row r="4435" spans="2:6">
      <c r="B4435" s="15"/>
      <c r="C4435" s="15"/>
      <c r="D4435" s="15"/>
      <c r="E4435" s="15"/>
      <c r="F4435" s="59"/>
    </row>
    <row r="4436" spans="2:6">
      <c r="B4436" s="340" t="s">
        <v>2077</v>
      </c>
      <c r="C4436" s="341"/>
      <c r="D4436" s="341"/>
      <c r="E4436" s="341"/>
      <c r="F4436" s="341"/>
    </row>
    <row r="4437" spans="2:6" ht="36">
      <c r="B4437" s="129" t="s">
        <v>2078</v>
      </c>
      <c r="C4437" s="129" t="s">
        <v>2079</v>
      </c>
      <c r="D4437" s="129" t="s">
        <v>2080</v>
      </c>
      <c r="E4437" s="129" t="s">
        <v>686</v>
      </c>
      <c r="F4437" s="129" t="s">
        <v>2081</v>
      </c>
    </row>
    <row r="4438" spans="2:6">
      <c r="B4438" s="130" t="s">
        <v>2082</v>
      </c>
      <c r="C4438" s="132">
        <v>0.2</v>
      </c>
      <c r="D4438" s="133">
        <v>108000</v>
      </c>
      <c r="E4438" s="133">
        <v>21600</v>
      </c>
      <c r="F4438" s="140" t="s">
        <v>2083</v>
      </c>
    </row>
    <row r="4439" spans="2:6">
      <c r="B4439" s="86" t="s">
        <v>2084</v>
      </c>
      <c r="C4439" s="135">
        <v>0.2</v>
      </c>
      <c r="D4439" s="136">
        <v>74000</v>
      </c>
      <c r="E4439" s="136">
        <v>14800</v>
      </c>
      <c r="F4439" s="69" t="s">
        <v>2085</v>
      </c>
    </row>
    <row r="4440" spans="2:6">
      <c r="B4440" s="348" t="s">
        <v>182</v>
      </c>
      <c r="C4440" s="341"/>
      <c r="D4440" s="341"/>
      <c r="E4440" s="341"/>
      <c r="F4440" s="139">
        <v>36400</v>
      </c>
    </row>
    <row r="4441" spans="2:6">
      <c r="B4441" s="15"/>
      <c r="C4441" s="15"/>
      <c r="D4441" s="15"/>
      <c r="E4441" s="15"/>
      <c r="F4441" s="59"/>
    </row>
    <row r="4442" spans="2:6">
      <c r="B4442" s="340" t="s">
        <v>2086</v>
      </c>
      <c r="C4442" s="341"/>
      <c r="D4442" s="341"/>
      <c r="E4442" s="341"/>
      <c r="F4442" s="341"/>
    </row>
    <row r="4443" spans="2:6" ht="36">
      <c r="B4443" s="129" t="s">
        <v>0</v>
      </c>
      <c r="C4443" s="129" t="s">
        <v>2087</v>
      </c>
      <c r="D4443" s="129" t="s">
        <v>2088</v>
      </c>
      <c r="E4443" s="129" t="s">
        <v>2089</v>
      </c>
      <c r="F4443" s="129"/>
    </row>
    <row r="4444" spans="2:6" ht="22.8">
      <c r="B4444" s="130" t="s">
        <v>2090</v>
      </c>
      <c r="C4444" s="138">
        <v>0.05</v>
      </c>
      <c r="D4444" s="133">
        <v>36400</v>
      </c>
      <c r="E4444" s="133">
        <v>1820</v>
      </c>
      <c r="F4444" s="140" t="s">
        <v>2091</v>
      </c>
    </row>
    <row r="4445" spans="2:6">
      <c r="B4445" s="348" t="s">
        <v>2092</v>
      </c>
      <c r="C4445" s="341"/>
      <c r="D4445" s="341"/>
      <c r="E4445" s="341"/>
      <c r="F4445" s="139">
        <v>1820</v>
      </c>
    </row>
    <row r="4446" spans="2:6">
      <c r="B4446" s="15"/>
      <c r="C4446" s="15"/>
      <c r="D4446" s="15"/>
      <c r="E4446" s="15"/>
      <c r="F4446" s="59"/>
    </row>
    <row r="4447" spans="2:6">
      <c r="B4447" s="340" t="s">
        <v>2093</v>
      </c>
      <c r="C4447" s="341"/>
      <c r="D4447" s="341"/>
      <c r="E4447" s="341"/>
      <c r="F4447" s="341"/>
    </row>
    <row r="4448" spans="2:6" ht="36">
      <c r="B4448" s="129" t="s">
        <v>2094</v>
      </c>
      <c r="C4448" s="129" t="s">
        <v>2095</v>
      </c>
      <c r="D4448" s="129" t="s">
        <v>2096</v>
      </c>
      <c r="E4448" s="129" t="s">
        <v>2097</v>
      </c>
      <c r="F4448" s="129"/>
    </row>
    <row r="4449" spans="2:9">
      <c r="B4449" s="130" t="s">
        <v>2098</v>
      </c>
      <c r="C4449" s="131" t="s">
        <v>2099</v>
      </c>
      <c r="D4449" s="131" t="s">
        <v>2100</v>
      </c>
      <c r="E4449" s="133">
        <v>4882</v>
      </c>
      <c r="F4449" s="140" t="s">
        <v>2101</v>
      </c>
    </row>
    <row r="4450" spans="2:9">
      <c r="B4450" s="86" t="s">
        <v>2102</v>
      </c>
      <c r="C4450" s="68" t="s">
        <v>2099</v>
      </c>
      <c r="D4450" s="68" t="s">
        <v>2103</v>
      </c>
      <c r="E4450" s="136">
        <v>2000</v>
      </c>
      <c r="F4450" s="69" t="s">
        <v>2104</v>
      </c>
    </row>
    <row r="4451" spans="2:9">
      <c r="B4451" s="348" t="s">
        <v>728</v>
      </c>
      <c r="C4451" s="341"/>
      <c r="D4451" s="341"/>
      <c r="E4451" s="341"/>
      <c r="F4451" s="139">
        <v>6882</v>
      </c>
    </row>
    <row r="4452" spans="2:9">
      <c r="B4452" s="15"/>
      <c r="C4452" s="15"/>
      <c r="D4452" s="15"/>
      <c r="E4452" s="15"/>
      <c r="F4452" s="59"/>
    </row>
    <row r="4453" spans="2:9">
      <c r="B4453" s="349" t="s">
        <v>2105</v>
      </c>
      <c r="C4453" s="341"/>
      <c r="D4453" s="341"/>
      <c r="E4453" s="341"/>
      <c r="F4453" s="341"/>
    </row>
    <row r="4454" spans="2:9">
      <c r="B4454" s="344" t="s">
        <v>2106</v>
      </c>
      <c r="C4454" s="341"/>
      <c r="D4454" s="341"/>
      <c r="E4454" s="341"/>
      <c r="F4454" s="134">
        <v>129885</v>
      </c>
    </row>
    <row r="4455" spans="2:9">
      <c r="B4455" s="345" t="s">
        <v>2107</v>
      </c>
      <c r="C4455" s="341"/>
      <c r="D4455" s="341"/>
      <c r="E4455" s="341"/>
      <c r="F4455" s="137">
        <v>36400</v>
      </c>
    </row>
    <row r="4456" spans="2:9">
      <c r="B4456" s="344" t="s">
        <v>363</v>
      </c>
      <c r="C4456" s="341"/>
      <c r="D4456" s="341"/>
      <c r="E4456" s="341"/>
      <c r="F4456" s="134">
        <v>1820</v>
      </c>
    </row>
    <row r="4457" spans="2:9">
      <c r="B4457" s="345" t="s">
        <v>2108</v>
      </c>
      <c r="C4457" s="341"/>
      <c r="D4457" s="341"/>
      <c r="E4457" s="341"/>
      <c r="F4457" s="137">
        <v>6882</v>
      </c>
    </row>
    <row r="4458" spans="2:9" ht="16.8">
      <c r="B4458" s="346" t="s">
        <v>2135</v>
      </c>
      <c r="C4458" s="341"/>
      <c r="D4458" s="341"/>
      <c r="E4458" s="341"/>
      <c r="F4458" s="128">
        <v>174987</v>
      </c>
    </row>
    <row r="4459" spans="2:9" ht="21.75" customHeight="1">
      <c r="B4459" s="144" t="s">
        <v>2171</v>
      </c>
      <c r="C4459" s="145"/>
      <c r="D4459" s="145"/>
      <c r="E4459" s="145"/>
      <c r="F4459" s="148">
        <v>238857</v>
      </c>
      <c r="G4459" s="150"/>
      <c r="H4459" s="151">
        <v>0</v>
      </c>
      <c r="I4459" s="152"/>
    </row>
    <row r="4460" spans="2:9">
      <c r="B4460" s="347" t="s">
        <v>2136</v>
      </c>
      <c r="C4460" s="341"/>
      <c r="D4460" s="341"/>
      <c r="E4460" s="341"/>
      <c r="F4460" s="341"/>
    </row>
    <row r="4461" spans="2:9">
      <c r="B4461" s="15"/>
      <c r="C4461" s="15"/>
      <c r="D4461" s="15"/>
      <c r="E4461" s="15"/>
      <c r="F4461" s="59"/>
    </row>
    <row r="4462" spans="2:9">
      <c r="B4462" s="340" t="s">
        <v>2111</v>
      </c>
      <c r="C4462" s="341"/>
      <c r="D4462" s="341"/>
      <c r="E4462" s="341"/>
      <c r="F4462" s="341"/>
    </row>
    <row r="4463" spans="2:9">
      <c r="B4463" s="342" t="s">
        <v>2137</v>
      </c>
      <c r="C4463" s="341"/>
      <c r="D4463" s="341"/>
      <c r="E4463" s="341"/>
      <c r="F4463" s="341"/>
    </row>
    <row r="4464" spans="2:9">
      <c r="B4464" s="15"/>
      <c r="C4464" s="15"/>
      <c r="D4464" s="15"/>
      <c r="E4464" s="15"/>
      <c r="F4464" s="59"/>
    </row>
    <row r="4465" spans="2:6">
      <c r="B4465" s="343" t="s">
        <v>2113</v>
      </c>
      <c r="C4465" s="341"/>
      <c r="D4465" s="341"/>
      <c r="E4465" s="341"/>
      <c r="F4465" s="341"/>
    </row>
    <row r="4468" spans="2:6" ht="17.399999999999999">
      <c r="B4468" s="353" t="s">
        <v>2059</v>
      </c>
      <c r="C4468" s="341"/>
      <c r="D4468" s="341"/>
      <c r="E4468" s="341"/>
      <c r="F4468" s="341"/>
    </row>
    <row r="4469" spans="2:6">
      <c r="B4469" s="350" t="s">
        <v>2060</v>
      </c>
      <c r="C4469" s="341"/>
      <c r="D4469" s="341"/>
      <c r="E4469" s="341"/>
      <c r="F4469" s="341"/>
    </row>
    <row r="4470" spans="2:6">
      <c r="B4470" s="351" t="s">
        <v>2061</v>
      </c>
      <c r="C4470" s="341"/>
      <c r="D4470" s="341"/>
      <c r="E4470" s="341"/>
      <c r="F4470" s="341"/>
    </row>
    <row r="4471" spans="2:6">
      <c r="B4471" s="15"/>
      <c r="C4471" s="15"/>
      <c r="D4471" s="15"/>
      <c r="E4471" s="15"/>
      <c r="F4471" s="59"/>
    </row>
    <row r="4472" spans="2:6">
      <c r="B4472" s="126" t="s">
        <v>2062</v>
      </c>
      <c r="C4472" s="68" t="s">
        <v>1356</v>
      </c>
      <c r="D4472" s="126" t="s">
        <v>674</v>
      </c>
      <c r="E4472" s="126" t="s">
        <v>2063</v>
      </c>
      <c r="F4472" s="127"/>
    </row>
    <row r="4473" spans="2:6" ht="46.95" customHeight="1">
      <c r="B4473" s="352" t="s">
        <v>2138</v>
      </c>
      <c r="C4473" s="341"/>
      <c r="D4473" s="341"/>
      <c r="E4473" s="341"/>
      <c r="F4473" s="128">
        <v>197273</v>
      </c>
    </row>
    <row r="4474" spans="2:6">
      <c r="B4474" s="15"/>
      <c r="C4474" s="15"/>
      <c r="D4474" s="15"/>
      <c r="E4474" s="15"/>
      <c r="F4474" s="59"/>
    </row>
    <row r="4475" spans="2:6">
      <c r="B4475" s="340" t="s">
        <v>2065</v>
      </c>
      <c r="C4475" s="341"/>
      <c r="D4475" s="341"/>
      <c r="E4475" s="341"/>
      <c r="F4475" s="341"/>
    </row>
    <row r="4476" spans="2:6" ht="24">
      <c r="B4476" s="129" t="s">
        <v>2066</v>
      </c>
      <c r="C4476" s="129" t="s">
        <v>1</v>
      </c>
      <c r="D4476" s="129" t="s">
        <v>2</v>
      </c>
      <c r="E4476" s="129" t="s">
        <v>683</v>
      </c>
      <c r="F4476" s="129" t="s">
        <v>686</v>
      </c>
    </row>
    <row r="4477" spans="2:6">
      <c r="B4477" s="130" t="s">
        <v>2067</v>
      </c>
      <c r="C4477" s="131" t="s">
        <v>440</v>
      </c>
      <c r="D4477" s="132">
        <v>2</v>
      </c>
      <c r="E4477" s="133">
        <v>5200</v>
      </c>
      <c r="F4477" s="134">
        <v>10400</v>
      </c>
    </row>
    <row r="4478" spans="2:6">
      <c r="B4478" s="86" t="s">
        <v>2068</v>
      </c>
      <c r="C4478" s="68" t="s">
        <v>2069</v>
      </c>
      <c r="D4478" s="135">
        <v>2</v>
      </c>
      <c r="E4478" s="136">
        <v>3500</v>
      </c>
      <c r="F4478" s="137">
        <v>7000</v>
      </c>
    </row>
    <row r="4479" spans="2:6">
      <c r="B4479" s="130" t="s">
        <v>2128</v>
      </c>
      <c r="C4479" s="131" t="s">
        <v>2069</v>
      </c>
      <c r="D4479" s="132">
        <v>1</v>
      </c>
      <c r="E4479" s="133">
        <v>13500</v>
      </c>
      <c r="F4479" s="134">
        <v>13500</v>
      </c>
    </row>
    <row r="4480" spans="2:6">
      <c r="B4480" s="86" t="s">
        <v>2071</v>
      </c>
      <c r="C4480" s="68" t="s">
        <v>440</v>
      </c>
      <c r="D4480" s="135">
        <v>12</v>
      </c>
      <c r="E4480" s="136">
        <v>3400</v>
      </c>
      <c r="F4480" s="137">
        <v>40800</v>
      </c>
    </row>
    <row r="4481" spans="2:6">
      <c r="B4481" s="130" t="s">
        <v>2139</v>
      </c>
      <c r="C4481" s="131" t="s">
        <v>2069</v>
      </c>
      <c r="D4481" s="132">
        <v>1</v>
      </c>
      <c r="E4481" s="133">
        <v>55000</v>
      </c>
      <c r="F4481" s="134">
        <v>55000</v>
      </c>
    </row>
    <row r="4482" spans="2:6">
      <c r="B4482" s="86" t="s">
        <v>2073</v>
      </c>
      <c r="C4482" s="68" t="s">
        <v>2069</v>
      </c>
      <c r="D4482" s="135">
        <v>3</v>
      </c>
      <c r="E4482" s="136">
        <v>1500</v>
      </c>
      <c r="F4482" s="137">
        <v>4500</v>
      </c>
    </row>
    <row r="4483" spans="2:6">
      <c r="B4483" s="130" t="s">
        <v>2074</v>
      </c>
      <c r="C4483" s="131" t="s">
        <v>2075</v>
      </c>
      <c r="D4483" s="132">
        <v>1</v>
      </c>
      <c r="E4483" s="133">
        <v>3800</v>
      </c>
      <c r="F4483" s="134">
        <v>3800</v>
      </c>
    </row>
    <row r="4484" spans="2:6">
      <c r="B4484" s="130" t="s">
        <v>2076</v>
      </c>
      <c r="C4484" s="131" t="s">
        <v>2075</v>
      </c>
      <c r="D4484" s="138">
        <v>0.05</v>
      </c>
      <c r="E4484" s="133">
        <v>135000</v>
      </c>
      <c r="F4484" s="134">
        <v>6750</v>
      </c>
    </row>
    <row r="4485" spans="2:6">
      <c r="B4485" s="348" t="s">
        <v>181</v>
      </c>
      <c r="C4485" s="341"/>
      <c r="D4485" s="341"/>
      <c r="E4485" s="341"/>
      <c r="F4485" s="139">
        <v>141750</v>
      </c>
    </row>
    <row r="4486" spans="2:6">
      <c r="B4486" s="15"/>
      <c r="C4486" s="15"/>
      <c r="D4486" s="15"/>
      <c r="E4486" s="15"/>
      <c r="F4486" s="59"/>
    </row>
    <row r="4487" spans="2:6">
      <c r="B4487" s="340" t="s">
        <v>2077</v>
      </c>
      <c r="C4487" s="341"/>
      <c r="D4487" s="341"/>
      <c r="E4487" s="341"/>
      <c r="F4487" s="341"/>
    </row>
    <row r="4488" spans="2:6" ht="36">
      <c r="B4488" s="129" t="s">
        <v>2078</v>
      </c>
      <c r="C4488" s="129" t="s">
        <v>2079</v>
      </c>
      <c r="D4488" s="129" t="s">
        <v>2080</v>
      </c>
      <c r="E4488" s="129" t="s">
        <v>686</v>
      </c>
      <c r="F4488" s="129" t="s">
        <v>2081</v>
      </c>
    </row>
    <row r="4489" spans="2:6">
      <c r="B4489" s="130" t="s">
        <v>2082</v>
      </c>
      <c r="C4489" s="132">
        <v>0.25</v>
      </c>
      <c r="D4489" s="133">
        <v>108000</v>
      </c>
      <c r="E4489" s="133">
        <v>27000</v>
      </c>
      <c r="F4489" s="140" t="s">
        <v>2083</v>
      </c>
    </row>
    <row r="4490" spans="2:6">
      <c r="B4490" s="86" t="s">
        <v>2084</v>
      </c>
      <c r="C4490" s="135">
        <v>0.25</v>
      </c>
      <c r="D4490" s="136">
        <v>74000</v>
      </c>
      <c r="E4490" s="136">
        <v>18500</v>
      </c>
      <c r="F4490" s="69" t="s">
        <v>2085</v>
      </c>
    </row>
    <row r="4491" spans="2:6">
      <c r="B4491" s="348" t="s">
        <v>182</v>
      </c>
      <c r="C4491" s="341"/>
      <c r="D4491" s="341"/>
      <c r="E4491" s="341"/>
      <c r="F4491" s="139">
        <v>45500</v>
      </c>
    </row>
    <row r="4492" spans="2:6">
      <c r="B4492" s="15"/>
      <c r="C4492" s="15"/>
      <c r="D4492" s="15"/>
      <c r="E4492" s="15"/>
      <c r="F4492" s="59"/>
    </row>
    <row r="4493" spans="2:6">
      <c r="B4493" s="340" t="s">
        <v>2086</v>
      </c>
      <c r="C4493" s="341"/>
      <c r="D4493" s="341"/>
      <c r="E4493" s="341"/>
      <c r="F4493" s="341"/>
    </row>
    <row r="4494" spans="2:6" ht="36">
      <c r="B4494" s="129" t="s">
        <v>0</v>
      </c>
      <c r="C4494" s="129" t="s">
        <v>2087</v>
      </c>
      <c r="D4494" s="129" t="s">
        <v>2088</v>
      </c>
      <c r="E4494" s="129" t="s">
        <v>2089</v>
      </c>
      <c r="F4494" s="129"/>
    </row>
    <row r="4495" spans="2:6" ht="22.8">
      <c r="B4495" s="130" t="s">
        <v>2090</v>
      </c>
      <c r="C4495" s="138">
        <v>0.05</v>
      </c>
      <c r="D4495" s="133">
        <v>45500</v>
      </c>
      <c r="E4495" s="133">
        <v>2275</v>
      </c>
      <c r="F4495" s="140" t="s">
        <v>2091</v>
      </c>
    </row>
    <row r="4496" spans="2:6">
      <c r="B4496" s="348" t="s">
        <v>2092</v>
      </c>
      <c r="C4496" s="341"/>
      <c r="D4496" s="341"/>
      <c r="E4496" s="341"/>
      <c r="F4496" s="139">
        <v>2275</v>
      </c>
    </row>
    <row r="4497" spans="2:9">
      <c r="B4497" s="15"/>
      <c r="C4497" s="15"/>
      <c r="D4497" s="15"/>
      <c r="E4497" s="15"/>
      <c r="F4497" s="59"/>
    </row>
    <row r="4498" spans="2:9">
      <c r="B4498" s="340" t="s">
        <v>2093</v>
      </c>
      <c r="C4498" s="341"/>
      <c r="D4498" s="341"/>
      <c r="E4498" s="341"/>
      <c r="F4498" s="341"/>
    </row>
    <row r="4499" spans="2:9" ht="36">
      <c r="B4499" s="129" t="s">
        <v>2094</v>
      </c>
      <c r="C4499" s="129" t="s">
        <v>2095</v>
      </c>
      <c r="D4499" s="129" t="s">
        <v>2096</v>
      </c>
      <c r="E4499" s="129" t="s">
        <v>2097</v>
      </c>
      <c r="F4499" s="129"/>
    </row>
    <row r="4500" spans="2:9">
      <c r="B4500" s="130" t="s">
        <v>2098</v>
      </c>
      <c r="C4500" s="131" t="s">
        <v>2099</v>
      </c>
      <c r="D4500" s="131" t="s">
        <v>2100</v>
      </c>
      <c r="E4500" s="133">
        <v>5748</v>
      </c>
      <c r="F4500" s="140" t="s">
        <v>2101</v>
      </c>
    </row>
    <row r="4501" spans="2:9">
      <c r="B4501" s="86" t="s">
        <v>2102</v>
      </c>
      <c r="C4501" s="68" t="s">
        <v>2099</v>
      </c>
      <c r="D4501" s="68" t="s">
        <v>2103</v>
      </c>
      <c r="E4501" s="136">
        <v>2000</v>
      </c>
      <c r="F4501" s="69" t="s">
        <v>2104</v>
      </c>
    </row>
    <row r="4502" spans="2:9">
      <c r="B4502" s="348" t="s">
        <v>728</v>
      </c>
      <c r="C4502" s="341"/>
      <c r="D4502" s="341"/>
      <c r="E4502" s="341"/>
      <c r="F4502" s="139">
        <v>7748</v>
      </c>
    </row>
    <row r="4503" spans="2:9">
      <c r="B4503" s="15"/>
      <c r="C4503" s="15"/>
      <c r="D4503" s="15"/>
      <c r="E4503" s="15"/>
      <c r="F4503" s="59"/>
    </row>
    <row r="4504" spans="2:9">
      <c r="B4504" s="349" t="s">
        <v>2105</v>
      </c>
      <c r="C4504" s="341"/>
      <c r="D4504" s="341"/>
      <c r="E4504" s="341"/>
      <c r="F4504" s="341"/>
    </row>
    <row r="4505" spans="2:9">
      <c r="B4505" s="344" t="s">
        <v>2106</v>
      </c>
      <c r="C4505" s="341"/>
      <c r="D4505" s="341"/>
      <c r="E4505" s="341"/>
      <c r="F4505" s="134">
        <v>141750</v>
      </c>
    </row>
    <row r="4506" spans="2:9">
      <c r="B4506" s="345" t="s">
        <v>2107</v>
      </c>
      <c r="C4506" s="341"/>
      <c r="D4506" s="341"/>
      <c r="E4506" s="341"/>
      <c r="F4506" s="137">
        <v>45500</v>
      </c>
    </row>
    <row r="4507" spans="2:9">
      <c r="B4507" s="344" t="s">
        <v>363</v>
      </c>
      <c r="C4507" s="341"/>
      <c r="D4507" s="341"/>
      <c r="E4507" s="341"/>
      <c r="F4507" s="134">
        <v>2275</v>
      </c>
    </row>
    <row r="4508" spans="2:9">
      <c r="B4508" s="345" t="s">
        <v>2108</v>
      </c>
      <c r="C4508" s="341"/>
      <c r="D4508" s="341"/>
      <c r="E4508" s="341"/>
      <c r="F4508" s="137">
        <v>7748</v>
      </c>
    </row>
    <row r="4509" spans="2:9" ht="16.8">
      <c r="B4509" s="346" t="s">
        <v>2140</v>
      </c>
      <c r="C4509" s="341"/>
      <c r="D4509" s="341"/>
      <c r="E4509" s="341"/>
      <c r="F4509" s="128">
        <v>197273</v>
      </c>
    </row>
    <row r="4510" spans="2:9" ht="21.75" customHeight="1">
      <c r="B4510" s="144" t="s">
        <v>2171</v>
      </c>
      <c r="C4510" s="145"/>
      <c r="D4510" s="145"/>
      <c r="E4510" s="145"/>
      <c r="F4510" s="148">
        <v>269278</v>
      </c>
      <c r="G4510" s="150"/>
      <c r="H4510" s="151">
        <v>0</v>
      </c>
      <c r="I4510" s="152"/>
    </row>
    <row r="4511" spans="2:9">
      <c r="B4511" s="347" t="s">
        <v>2141</v>
      </c>
      <c r="C4511" s="341"/>
      <c r="D4511" s="341"/>
      <c r="E4511" s="341"/>
      <c r="F4511" s="341"/>
    </row>
    <row r="4512" spans="2:9">
      <c r="B4512" s="15"/>
      <c r="C4512" s="15"/>
      <c r="D4512" s="15"/>
      <c r="E4512" s="15"/>
      <c r="F4512" s="59"/>
    </row>
    <row r="4513" spans="2:6">
      <c r="B4513" s="340" t="s">
        <v>2111</v>
      </c>
      <c r="C4513" s="341"/>
      <c r="D4513" s="341"/>
      <c r="E4513" s="341"/>
      <c r="F4513" s="341"/>
    </row>
    <row r="4514" spans="2:6">
      <c r="B4514" s="342" t="s">
        <v>2142</v>
      </c>
      <c r="C4514" s="341"/>
      <c r="D4514" s="341"/>
      <c r="E4514" s="341"/>
      <c r="F4514" s="341"/>
    </row>
    <row r="4515" spans="2:6">
      <c r="B4515" s="15"/>
      <c r="C4515" s="15"/>
      <c r="D4515" s="15"/>
      <c r="E4515" s="15"/>
      <c r="F4515" s="59"/>
    </row>
    <row r="4516" spans="2:6">
      <c r="B4516" s="343" t="s">
        <v>2113</v>
      </c>
      <c r="C4516" s="341"/>
      <c r="D4516" s="341"/>
      <c r="E4516" s="341"/>
      <c r="F4516" s="341"/>
    </row>
    <row r="4519" spans="2:6" ht="17.399999999999999">
      <c r="B4519" s="353" t="s">
        <v>2059</v>
      </c>
      <c r="C4519" s="341"/>
      <c r="D4519" s="341"/>
      <c r="E4519" s="341"/>
      <c r="F4519" s="341"/>
    </row>
    <row r="4520" spans="2:6">
      <c r="B4520" s="350" t="s">
        <v>2060</v>
      </c>
      <c r="C4520" s="341"/>
      <c r="D4520" s="341"/>
      <c r="E4520" s="341"/>
      <c r="F4520" s="341"/>
    </row>
    <row r="4521" spans="2:6">
      <c r="B4521" s="351" t="s">
        <v>2061</v>
      </c>
      <c r="C4521" s="341"/>
      <c r="D4521" s="341"/>
      <c r="E4521" s="341"/>
      <c r="F4521" s="341"/>
    </row>
    <row r="4522" spans="2:6">
      <c r="B4522" s="15"/>
      <c r="C4522" s="15"/>
      <c r="D4522" s="15"/>
      <c r="E4522" s="15"/>
      <c r="F4522" s="59"/>
    </row>
    <row r="4523" spans="2:6">
      <c r="B4523" s="126" t="s">
        <v>2062</v>
      </c>
      <c r="C4523" s="68" t="s">
        <v>1371</v>
      </c>
      <c r="D4523" s="126" t="s">
        <v>674</v>
      </c>
      <c r="E4523" s="126" t="s">
        <v>2063</v>
      </c>
      <c r="F4523" s="127"/>
    </row>
    <row r="4524" spans="2:6" ht="45.75" customHeight="1">
      <c r="B4524" s="352" t="s">
        <v>2143</v>
      </c>
      <c r="C4524" s="341"/>
      <c r="D4524" s="341"/>
      <c r="E4524" s="341"/>
      <c r="F4524" s="128">
        <v>79444</v>
      </c>
    </row>
    <row r="4525" spans="2:6">
      <c r="B4525" s="15"/>
      <c r="C4525" s="15"/>
      <c r="D4525" s="15"/>
      <c r="E4525" s="15"/>
      <c r="F4525" s="59"/>
    </row>
    <row r="4526" spans="2:6">
      <c r="B4526" s="340" t="s">
        <v>2065</v>
      </c>
      <c r="C4526" s="341"/>
      <c r="D4526" s="341"/>
      <c r="E4526" s="341"/>
      <c r="F4526" s="341"/>
    </row>
    <row r="4527" spans="2:6" ht="24">
      <c r="B4527" s="129" t="s">
        <v>2066</v>
      </c>
      <c r="C4527" s="129" t="s">
        <v>1</v>
      </c>
      <c r="D4527" s="129" t="s">
        <v>2</v>
      </c>
      <c r="E4527" s="129" t="s">
        <v>683</v>
      </c>
      <c r="F4527" s="129" t="s">
        <v>686</v>
      </c>
    </row>
    <row r="4528" spans="2:6">
      <c r="B4528" s="130" t="s">
        <v>2144</v>
      </c>
      <c r="C4528" s="131" t="s">
        <v>2069</v>
      </c>
      <c r="D4528" s="132">
        <v>1</v>
      </c>
      <c r="E4528" s="133">
        <v>58000</v>
      </c>
      <c r="F4528" s="134">
        <v>58000</v>
      </c>
    </row>
    <row r="4529" spans="2:6">
      <c r="B4529" s="86" t="s">
        <v>2145</v>
      </c>
      <c r="C4529" s="68" t="s">
        <v>2075</v>
      </c>
      <c r="D4529" s="135">
        <v>1</v>
      </c>
      <c r="E4529" s="136">
        <v>1500</v>
      </c>
      <c r="F4529" s="137">
        <v>1500</v>
      </c>
    </row>
    <row r="4530" spans="2:6">
      <c r="B4530" s="130" t="s">
        <v>2146</v>
      </c>
      <c r="C4530" s="131" t="s">
        <v>2075</v>
      </c>
      <c r="D4530" s="132">
        <v>1</v>
      </c>
      <c r="E4530" s="133">
        <v>800</v>
      </c>
      <c r="F4530" s="134">
        <v>800</v>
      </c>
    </row>
    <row r="4531" spans="2:6">
      <c r="B4531" s="130" t="s">
        <v>2147</v>
      </c>
      <c r="C4531" s="131" t="s">
        <v>2075</v>
      </c>
      <c r="D4531" s="138">
        <v>0.02</v>
      </c>
      <c r="E4531" s="133">
        <v>60300</v>
      </c>
      <c r="F4531" s="134">
        <v>1206</v>
      </c>
    </row>
    <row r="4532" spans="2:6">
      <c r="B4532" s="348" t="s">
        <v>181</v>
      </c>
      <c r="C4532" s="341"/>
      <c r="D4532" s="341"/>
      <c r="E4532" s="341"/>
      <c r="F4532" s="139">
        <v>61506</v>
      </c>
    </row>
    <row r="4533" spans="2:6">
      <c r="B4533" s="15"/>
      <c r="C4533" s="15"/>
      <c r="D4533" s="15"/>
      <c r="E4533" s="15"/>
      <c r="F4533" s="59"/>
    </row>
    <row r="4534" spans="2:6">
      <c r="B4534" s="340" t="s">
        <v>2077</v>
      </c>
      <c r="C4534" s="341"/>
      <c r="D4534" s="341"/>
      <c r="E4534" s="341"/>
      <c r="F4534" s="341"/>
    </row>
    <row r="4535" spans="2:6" ht="36">
      <c r="B4535" s="129" t="s">
        <v>2078</v>
      </c>
      <c r="C4535" s="129" t="s">
        <v>2079</v>
      </c>
      <c r="D4535" s="129" t="s">
        <v>2080</v>
      </c>
      <c r="E4535" s="129" t="s">
        <v>686</v>
      </c>
      <c r="F4535" s="129" t="s">
        <v>2081</v>
      </c>
    </row>
    <row r="4536" spans="2:6">
      <c r="B4536" s="130" t="s">
        <v>2082</v>
      </c>
      <c r="C4536" s="132">
        <v>0.08</v>
      </c>
      <c r="D4536" s="133">
        <v>108000</v>
      </c>
      <c r="E4536" s="133">
        <v>8640</v>
      </c>
      <c r="F4536" s="140" t="s">
        <v>2083</v>
      </c>
    </row>
    <row r="4537" spans="2:6">
      <c r="B4537" s="86" t="s">
        <v>2084</v>
      </c>
      <c r="C4537" s="135">
        <v>0.08</v>
      </c>
      <c r="D4537" s="136">
        <v>74000</v>
      </c>
      <c r="E4537" s="136">
        <v>5920</v>
      </c>
      <c r="F4537" s="69" t="s">
        <v>2085</v>
      </c>
    </row>
    <row r="4538" spans="2:6">
      <c r="B4538" s="348" t="s">
        <v>182</v>
      </c>
      <c r="C4538" s="341"/>
      <c r="D4538" s="341"/>
      <c r="E4538" s="341"/>
      <c r="F4538" s="139">
        <v>14560</v>
      </c>
    </row>
    <row r="4539" spans="2:6">
      <c r="B4539" s="15"/>
      <c r="C4539" s="15"/>
      <c r="D4539" s="15"/>
      <c r="E4539" s="15"/>
      <c r="F4539" s="59"/>
    </row>
    <row r="4540" spans="2:6">
      <c r="B4540" s="340" t="s">
        <v>2086</v>
      </c>
      <c r="C4540" s="341"/>
      <c r="D4540" s="341"/>
      <c r="E4540" s="341"/>
      <c r="F4540" s="341"/>
    </row>
    <row r="4541" spans="2:6" ht="36">
      <c r="B4541" s="129" t="s">
        <v>0</v>
      </c>
      <c r="C4541" s="129" t="s">
        <v>2087</v>
      </c>
      <c r="D4541" s="129" t="s">
        <v>2088</v>
      </c>
      <c r="E4541" s="129" t="s">
        <v>2089</v>
      </c>
      <c r="F4541" s="129"/>
    </row>
    <row r="4542" spans="2:6" ht="22.8">
      <c r="B4542" s="130" t="s">
        <v>2090</v>
      </c>
      <c r="C4542" s="138">
        <v>0.05</v>
      </c>
      <c r="D4542" s="133">
        <v>14560</v>
      </c>
      <c r="E4542" s="133">
        <v>728</v>
      </c>
      <c r="F4542" s="140" t="s">
        <v>2091</v>
      </c>
    </row>
    <row r="4543" spans="2:6">
      <c r="B4543" s="348" t="s">
        <v>2092</v>
      </c>
      <c r="C4543" s="341"/>
      <c r="D4543" s="341"/>
      <c r="E4543" s="341"/>
      <c r="F4543" s="139">
        <v>728</v>
      </c>
    </row>
    <row r="4544" spans="2:6">
      <c r="B4544" s="15"/>
      <c r="C4544" s="15"/>
      <c r="D4544" s="15"/>
      <c r="E4544" s="15"/>
      <c r="F4544" s="59"/>
    </row>
    <row r="4545" spans="2:9">
      <c r="B4545" s="340" t="s">
        <v>2093</v>
      </c>
      <c r="C4545" s="341"/>
      <c r="D4545" s="341"/>
      <c r="E4545" s="341"/>
      <c r="F4545" s="341"/>
    </row>
    <row r="4546" spans="2:9" ht="36">
      <c r="B4546" s="129" t="s">
        <v>2094</v>
      </c>
      <c r="C4546" s="129" t="s">
        <v>2095</v>
      </c>
      <c r="D4546" s="129" t="s">
        <v>2096</v>
      </c>
      <c r="E4546" s="129" t="s">
        <v>2097</v>
      </c>
      <c r="F4546" s="129"/>
    </row>
    <row r="4547" spans="2:9">
      <c r="B4547" s="130" t="s">
        <v>2098</v>
      </c>
      <c r="C4547" s="131" t="s">
        <v>2099</v>
      </c>
      <c r="D4547" s="131" t="s">
        <v>2100</v>
      </c>
      <c r="E4547" s="133">
        <v>2650</v>
      </c>
      <c r="F4547" s="140" t="s">
        <v>2101</v>
      </c>
    </row>
    <row r="4548" spans="2:9">
      <c r="B4548" s="348" t="s">
        <v>728</v>
      </c>
      <c r="C4548" s="341"/>
      <c r="D4548" s="341"/>
      <c r="E4548" s="341"/>
      <c r="F4548" s="139">
        <v>2650</v>
      </c>
    </row>
    <row r="4549" spans="2:9">
      <c r="B4549" s="15"/>
      <c r="C4549" s="15"/>
      <c r="D4549" s="15"/>
      <c r="E4549" s="15"/>
      <c r="F4549" s="59"/>
    </row>
    <row r="4550" spans="2:9">
      <c r="B4550" s="349" t="s">
        <v>2105</v>
      </c>
      <c r="C4550" s="341"/>
      <c r="D4550" s="341"/>
      <c r="E4550" s="341"/>
      <c r="F4550" s="341"/>
    </row>
    <row r="4551" spans="2:9">
      <c r="B4551" s="344" t="s">
        <v>2106</v>
      </c>
      <c r="C4551" s="341"/>
      <c r="D4551" s="341"/>
      <c r="E4551" s="341"/>
      <c r="F4551" s="134">
        <v>61506</v>
      </c>
    </row>
    <row r="4552" spans="2:9">
      <c r="B4552" s="345" t="s">
        <v>2107</v>
      </c>
      <c r="C4552" s="341"/>
      <c r="D4552" s="341"/>
      <c r="E4552" s="341"/>
      <c r="F4552" s="137">
        <v>14560</v>
      </c>
    </row>
    <row r="4553" spans="2:9">
      <c r="B4553" s="344" t="s">
        <v>363</v>
      </c>
      <c r="C4553" s="341"/>
      <c r="D4553" s="341"/>
      <c r="E4553" s="341"/>
      <c r="F4553" s="134">
        <v>728</v>
      </c>
    </row>
    <row r="4554" spans="2:9">
      <c r="B4554" s="345" t="s">
        <v>2108</v>
      </c>
      <c r="C4554" s="341"/>
      <c r="D4554" s="341"/>
      <c r="E4554" s="341"/>
      <c r="F4554" s="137">
        <v>2650</v>
      </c>
    </row>
    <row r="4555" spans="2:9" ht="16.8">
      <c r="B4555" s="346" t="s">
        <v>2148</v>
      </c>
      <c r="C4555" s="341"/>
      <c r="D4555" s="341"/>
      <c r="E4555" s="341"/>
      <c r="F4555" s="128">
        <v>79444</v>
      </c>
    </row>
    <row r="4556" spans="2:9" ht="21.75" customHeight="1">
      <c r="B4556" s="144" t="s">
        <v>2171</v>
      </c>
      <c r="C4556" s="145"/>
      <c r="D4556" s="145"/>
      <c r="E4556" s="145"/>
      <c r="F4556" s="148">
        <v>108441</v>
      </c>
      <c r="G4556" s="150"/>
      <c r="H4556" s="151">
        <v>0</v>
      </c>
      <c r="I4556" s="152"/>
    </row>
    <row r="4557" spans="2:9">
      <c r="B4557" s="347" t="s">
        <v>2149</v>
      </c>
      <c r="C4557" s="341"/>
      <c r="D4557" s="341"/>
      <c r="E4557" s="341"/>
      <c r="F4557" s="341"/>
    </row>
    <row r="4558" spans="2:9">
      <c r="B4558" s="15"/>
      <c r="C4558" s="15"/>
      <c r="D4558" s="15"/>
      <c r="E4558" s="15"/>
      <c r="F4558" s="59"/>
    </row>
    <row r="4559" spans="2:9">
      <c r="B4559" s="340" t="s">
        <v>2111</v>
      </c>
      <c r="C4559" s="341"/>
      <c r="D4559" s="341"/>
      <c r="E4559" s="341"/>
      <c r="F4559" s="341"/>
    </row>
    <row r="4560" spans="2:9">
      <c r="B4560" s="342" t="s">
        <v>2150</v>
      </c>
      <c r="C4560" s="341"/>
      <c r="D4560" s="341"/>
      <c r="E4560" s="341"/>
      <c r="F4560" s="341"/>
    </row>
    <row r="4561" spans="2:6">
      <c r="B4561" s="15"/>
      <c r="C4561" s="15"/>
      <c r="D4561" s="15"/>
      <c r="E4561" s="15"/>
      <c r="F4561" s="59"/>
    </row>
    <row r="4562" spans="2:6">
      <c r="B4562" s="343" t="s">
        <v>2113</v>
      </c>
      <c r="C4562" s="341"/>
      <c r="D4562" s="341"/>
      <c r="E4562" s="341"/>
      <c r="F4562" s="341"/>
    </row>
    <row r="4565" spans="2:6" ht="17.399999999999999">
      <c r="B4565" s="353" t="s">
        <v>2059</v>
      </c>
      <c r="C4565" s="341"/>
      <c r="D4565" s="341"/>
      <c r="E4565" s="341"/>
      <c r="F4565" s="341"/>
    </row>
    <row r="4566" spans="2:6">
      <c r="B4566" s="350" t="s">
        <v>2060</v>
      </c>
      <c r="C4566" s="341"/>
      <c r="D4566" s="341"/>
      <c r="E4566" s="341"/>
      <c r="F4566" s="341"/>
    </row>
    <row r="4567" spans="2:6">
      <c r="B4567" s="351" t="s">
        <v>2061</v>
      </c>
      <c r="C4567" s="341"/>
      <c r="D4567" s="341"/>
      <c r="E4567" s="341"/>
      <c r="F4567" s="341"/>
    </row>
    <row r="4568" spans="2:6">
      <c r="B4568" s="15"/>
      <c r="C4568" s="15"/>
      <c r="D4568" s="15"/>
      <c r="E4568" s="15"/>
      <c r="F4568" s="59"/>
    </row>
    <row r="4569" spans="2:6">
      <c r="B4569" s="126" t="s">
        <v>2062</v>
      </c>
      <c r="C4569" s="68" t="s">
        <v>1385</v>
      </c>
      <c r="D4569" s="126" t="s">
        <v>674</v>
      </c>
      <c r="E4569" s="126" t="s">
        <v>2063</v>
      </c>
      <c r="F4569" s="127"/>
    </row>
    <row r="4570" spans="2:6" ht="41.25" customHeight="1">
      <c r="B4570" s="352" t="s">
        <v>2151</v>
      </c>
      <c r="C4570" s="341"/>
      <c r="D4570" s="341"/>
      <c r="E4570" s="341"/>
      <c r="F4570" s="128">
        <v>151846</v>
      </c>
    </row>
    <row r="4571" spans="2:6">
      <c r="B4571" s="15"/>
      <c r="C4571" s="15"/>
      <c r="D4571" s="15"/>
      <c r="E4571" s="15"/>
      <c r="F4571" s="59"/>
    </row>
    <row r="4572" spans="2:6">
      <c r="B4572" s="340" t="s">
        <v>2065</v>
      </c>
      <c r="C4572" s="341"/>
      <c r="D4572" s="341"/>
      <c r="E4572" s="341"/>
      <c r="F4572" s="341"/>
    </row>
    <row r="4573" spans="2:6" ht="24">
      <c r="B4573" s="129" t="s">
        <v>2066</v>
      </c>
      <c r="C4573" s="129" t="s">
        <v>1</v>
      </c>
      <c r="D4573" s="129" t="s">
        <v>2</v>
      </c>
      <c r="E4573" s="129" t="s">
        <v>683</v>
      </c>
      <c r="F4573" s="129" t="s">
        <v>686</v>
      </c>
    </row>
    <row r="4574" spans="2:6">
      <c r="B4574" s="130" t="s">
        <v>2152</v>
      </c>
      <c r="C4574" s="131" t="s">
        <v>2069</v>
      </c>
      <c r="D4574" s="132">
        <v>1</v>
      </c>
      <c r="E4574" s="133">
        <v>115000</v>
      </c>
      <c r="F4574" s="134">
        <v>115000</v>
      </c>
    </row>
    <row r="4575" spans="2:6">
      <c r="B4575" s="86" t="s">
        <v>2145</v>
      </c>
      <c r="C4575" s="68" t="s">
        <v>2075</v>
      </c>
      <c r="D4575" s="135">
        <v>1</v>
      </c>
      <c r="E4575" s="136">
        <v>3500</v>
      </c>
      <c r="F4575" s="137">
        <v>3500</v>
      </c>
    </row>
    <row r="4576" spans="2:6">
      <c r="B4576" s="130" t="s">
        <v>2146</v>
      </c>
      <c r="C4576" s="131" t="s">
        <v>2075</v>
      </c>
      <c r="D4576" s="132">
        <v>1</v>
      </c>
      <c r="E4576" s="133">
        <v>1500</v>
      </c>
      <c r="F4576" s="134">
        <v>1500</v>
      </c>
    </row>
    <row r="4577" spans="2:6">
      <c r="B4577" s="130" t="s">
        <v>2147</v>
      </c>
      <c r="C4577" s="131" t="s">
        <v>2075</v>
      </c>
      <c r="D4577" s="138">
        <v>0.02</v>
      </c>
      <c r="E4577" s="133">
        <v>120000</v>
      </c>
      <c r="F4577" s="134">
        <v>2400</v>
      </c>
    </row>
    <row r="4578" spans="2:6">
      <c r="B4578" s="348" t="s">
        <v>181</v>
      </c>
      <c r="C4578" s="341"/>
      <c r="D4578" s="341"/>
      <c r="E4578" s="341"/>
      <c r="F4578" s="139">
        <v>122400</v>
      </c>
    </row>
    <row r="4579" spans="2:6">
      <c r="B4579" s="15"/>
      <c r="C4579" s="15"/>
      <c r="D4579" s="15"/>
      <c r="E4579" s="15"/>
      <c r="F4579" s="59"/>
    </row>
    <row r="4580" spans="2:6">
      <c r="B4580" s="340" t="s">
        <v>2077</v>
      </c>
      <c r="C4580" s="341"/>
      <c r="D4580" s="341"/>
      <c r="E4580" s="341"/>
      <c r="F4580" s="341"/>
    </row>
    <row r="4581" spans="2:6" ht="36">
      <c r="B4581" s="129" t="s">
        <v>2078</v>
      </c>
      <c r="C4581" s="129" t="s">
        <v>2079</v>
      </c>
      <c r="D4581" s="129" t="s">
        <v>2080</v>
      </c>
      <c r="E4581" s="129" t="s">
        <v>686</v>
      </c>
      <c r="F4581" s="129" t="s">
        <v>2081</v>
      </c>
    </row>
    <row r="4582" spans="2:6">
      <c r="B4582" s="130" t="s">
        <v>2082</v>
      </c>
      <c r="C4582" s="132">
        <v>0.12</v>
      </c>
      <c r="D4582" s="133">
        <v>108000</v>
      </c>
      <c r="E4582" s="133">
        <v>12960</v>
      </c>
      <c r="F4582" s="140" t="s">
        <v>2083</v>
      </c>
    </row>
    <row r="4583" spans="2:6">
      <c r="B4583" s="86" t="s">
        <v>2084</v>
      </c>
      <c r="C4583" s="135">
        <v>0.12</v>
      </c>
      <c r="D4583" s="136">
        <v>74000</v>
      </c>
      <c r="E4583" s="136">
        <v>8880</v>
      </c>
      <c r="F4583" s="69" t="s">
        <v>2085</v>
      </c>
    </row>
    <row r="4584" spans="2:6">
      <c r="B4584" s="348" t="s">
        <v>182</v>
      </c>
      <c r="C4584" s="341"/>
      <c r="D4584" s="341"/>
      <c r="E4584" s="341"/>
      <c r="F4584" s="139">
        <v>21840</v>
      </c>
    </row>
    <row r="4585" spans="2:6">
      <c r="B4585" s="15"/>
      <c r="C4585" s="15"/>
      <c r="D4585" s="15"/>
      <c r="E4585" s="15"/>
      <c r="F4585" s="59"/>
    </row>
    <row r="4586" spans="2:6">
      <c r="B4586" s="340" t="s">
        <v>2086</v>
      </c>
      <c r="C4586" s="341"/>
      <c r="D4586" s="341"/>
      <c r="E4586" s="341"/>
      <c r="F4586" s="341"/>
    </row>
    <row r="4587" spans="2:6" ht="36">
      <c r="B4587" s="129" t="s">
        <v>0</v>
      </c>
      <c r="C4587" s="129" t="s">
        <v>2087</v>
      </c>
      <c r="D4587" s="129" t="s">
        <v>2088</v>
      </c>
      <c r="E4587" s="129" t="s">
        <v>2089</v>
      </c>
      <c r="F4587" s="129"/>
    </row>
    <row r="4588" spans="2:6" ht="22.8">
      <c r="B4588" s="130" t="s">
        <v>2090</v>
      </c>
      <c r="C4588" s="138">
        <v>0.05</v>
      </c>
      <c r="D4588" s="133">
        <v>21840</v>
      </c>
      <c r="E4588" s="133">
        <v>1092</v>
      </c>
      <c r="F4588" s="140" t="s">
        <v>2091</v>
      </c>
    </row>
    <row r="4589" spans="2:6">
      <c r="B4589" s="348" t="s">
        <v>2092</v>
      </c>
      <c r="C4589" s="341"/>
      <c r="D4589" s="341"/>
      <c r="E4589" s="341"/>
      <c r="F4589" s="139">
        <v>1092</v>
      </c>
    </row>
    <row r="4590" spans="2:6">
      <c r="B4590" s="15"/>
      <c r="C4590" s="15"/>
      <c r="D4590" s="15"/>
      <c r="E4590" s="15"/>
      <c r="F4590" s="59"/>
    </row>
    <row r="4591" spans="2:6">
      <c r="B4591" s="340" t="s">
        <v>2093</v>
      </c>
      <c r="C4591" s="341"/>
      <c r="D4591" s="341"/>
      <c r="E4591" s="341"/>
      <c r="F4591" s="341"/>
    </row>
    <row r="4592" spans="2:6" ht="36">
      <c r="B4592" s="129" t="s">
        <v>2094</v>
      </c>
      <c r="C4592" s="129" t="s">
        <v>2095</v>
      </c>
      <c r="D4592" s="129" t="s">
        <v>2096</v>
      </c>
      <c r="E4592" s="129" t="s">
        <v>2097</v>
      </c>
      <c r="F4592" s="129"/>
    </row>
    <row r="4593" spans="2:9">
      <c r="B4593" s="130" t="s">
        <v>2098</v>
      </c>
      <c r="C4593" s="131" t="s">
        <v>2099</v>
      </c>
      <c r="D4593" s="131" t="s">
        <v>2100</v>
      </c>
      <c r="E4593" s="133">
        <v>4514</v>
      </c>
      <c r="F4593" s="140" t="s">
        <v>2101</v>
      </c>
    </row>
    <row r="4594" spans="2:9">
      <c r="B4594" s="86" t="s">
        <v>2102</v>
      </c>
      <c r="C4594" s="68" t="s">
        <v>2099</v>
      </c>
      <c r="D4594" s="68" t="s">
        <v>2103</v>
      </c>
      <c r="E4594" s="136">
        <v>2000</v>
      </c>
      <c r="F4594" s="69" t="s">
        <v>2104</v>
      </c>
    </row>
    <row r="4595" spans="2:9">
      <c r="B4595" s="348" t="s">
        <v>728</v>
      </c>
      <c r="C4595" s="341"/>
      <c r="D4595" s="341"/>
      <c r="E4595" s="341"/>
      <c r="F4595" s="139">
        <v>6514</v>
      </c>
    </row>
    <row r="4596" spans="2:9">
      <c r="B4596" s="15"/>
      <c r="C4596" s="15"/>
      <c r="D4596" s="15"/>
      <c r="E4596" s="15"/>
      <c r="F4596" s="59"/>
    </row>
    <row r="4597" spans="2:9">
      <c r="B4597" s="349" t="s">
        <v>2105</v>
      </c>
      <c r="C4597" s="341"/>
      <c r="D4597" s="341"/>
      <c r="E4597" s="341"/>
      <c r="F4597" s="341"/>
    </row>
    <row r="4598" spans="2:9">
      <c r="B4598" s="344" t="s">
        <v>2106</v>
      </c>
      <c r="C4598" s="341"/>
      <c r="D4598" s="341"/>
      <c r="E4598" s="341"/>
      <c r="F4598" s="134">
        <v>122400</v>
      </c>
    </row>
    <row r="4599" spans="2:9">
      <c r="B4599" s="345" t="s">
        <v>2107</v>
      </c>
      <c r="C4599" s="341"/>
      <c r="D4599" s="341"/>
      <c r="E4599" s="341"/>
      <c r="F4599" s="137">
        <v>21840</v>
      </c>
    </row>
    <row r="4600" spans="2:9">
      <c r="B4600" s="344" t="s">
        <v>363</v>
      </c>
      <c r="C4600" s="341"/>
      <c r="D4600" s="341"/>
      <c r="E4600" s="341"/>
      <c r="F4600" s="134">
        <v>1092</v>
      </c>
    </row>
    <row r="4601" spans="2:9">
      <c r="B4601" s="345" t="s">
        <v>2108</v>
      </c>
      <c r="C4601" s="341"/>
      <c r="D4601" s="341"/>
      <c r="E4601" s="341"/>
      <c r="F4601" s="137">
        <v>6514</v>
      </c>
    </row>
    <row r="4602" spans="2:9" ht="16.8">
      <c r="B4602" s="346" t="s">
        <v>2153</v>
      </c>
      <c r="C4602" s="341"/>
      <c r="D4602" s="341"/>
      <c r="E4602" s="341"/>
      <c r="F4602" s="128">
        <v>151846</v>
      </c>
    </row>
    <row r="4603" spans="2:9" ht="21.75" customHeight="1">
      <c r="B4603" s="144" t="s">
        <v>2171</v>
      </c>
      <c r="C4603" s="145"/>
      <c r="D4603" s="145"/>
      <c r="E4603" s="145"/>
      <c r="F4603" s="148">
        <v>207270</v>
      </c>
      <c r="G4603" s="150"/>
      <c r="H4603" s="151">
        <v>0</v>
      </c>
      <c r="I4603" s="152"/>
    </row>
    <row r="4604" spans="2:9">
      <c r="B4604" s="347" t="s">
        <v>2154</v>
      </c>
      <c r="C4604" s="341"/>
      <c r="D4604" s="341"/>
      <c r="E4604" s="341"/>
      <c r="F4604" s="341"/>
    </row>
    <row r="4605" spans="2:9">
      <c r="B4605" s="15"/>
      <c r="C4605" s="15"/>
      <c r="D4605" s="15"/>
      <c r="E4605" s="15"/>
      <c r="F4605" s="59"/>
    </row>
    <row r="4606" spans="2:9">
      <c r="B4606" s="340" t="s">
        <v>2111</v>
      </c>
      <c r="C4606" s="341"/>
      <c r="D4606" s="341"/>
      <c r="E4606" s="341"/>
      <c r="F4606" s="341"/>
    </row>
    <row r="4607" spans="2:9">
      <c r="B4607" s="342" t="s">
        <v>2155</v>
      </c>
      <c r="C4607" s="341"/>
      <c r="D4607" s="341"/>
      <c r="E4607" s="341"/>
      <c r="F4607" s="341"/>
    </row>
    <row r="4608" spans="2:9">
      <c r="B4608" s="15"/>
      <c r="C4608" s="15"/>
      <c r="D4608" s="15"/>
      <c r="E4608" s="15"/>
      <c r="F4608" s="59"/>
    </row>
    <row r="4609" spans="2:6">
      <c r="B4609" s="343" t="s">
        <v>2113</v>
      </c>
      <c r="C4609" s="341"/>
      <c r="D4609" s="341"/>
      <c r="E4609" s="341"/>
      <c r="F4609" s="341"/>
    </row>
    <row r="4612" spans="2:6" ht="17.399999999999999">
      <c r="B4612" s="353" t="s">
        <v>2059</v>
      </c>
      <c r="C4612" s="341"/>
      <c r="D4612" s="341"/>
      <c r="E4612" s="341"/>
      <c r="F4612" s="341"/>
    </row>
    <row r="4613" spans="2:6">
      <c r="B4613" s="350" t="s">
        <v>2060</v>
      </c>
      <c r="C4613" s="341"/>
      <c r="D4613" s="341"/>
      <c r="E4613" s="341"/>
      <c r="F4613" s="341"/>
    </row>
    <row r="4614" spans="2:6">
      <c r="B4614" s="351" t="s">
        <v>2061</v>
      </c>
      <c r="C4614" s="341"/>
      <c r="D4614" s="341"/>
      <c r="E4614" s="341"/>
      <c r="F4614" s="341"/>
    </row>
    <row r="4615" spans="2:6">
      <c r="B4615" s="15"/>
      <c r="C4615" s="15"/>
      <c r="D4615" s="15"/>
      <c r="E4615" s="15"/>
      <c r="F4615" s="59"/>
    </row>
    <row r="4616" spans="2:6">
      <c r="B4616" s="126" t="s">
        <v>2062</v>
      </c>
      <c r="C4616" s="68" t="s">
        <v>1397</v>
      </c>
      <c r="D4616" s="126" t="s">
        <v>674</v>
      </c>
      <c r="E4616" s="126" t="s">
        <v>2063</v>
      </c>
      <c r="F4616" s="127"/>
    </row>
    <row r="4617" spans="2:6" ht="40.950000000000003" customHeight="1">
      <c r="B4617" s="352" t="s">
        <v>2156</v>
      </c>
      <c r="C4617" s="341"/>
      <c r="D4617" s="341"/>
      <c r="E4617" s="341"/>
      <c r="F4617" s="128">
        <v>192600</v>
      </c>
    </row>
    <row r="4618" spans="2:6">
      <c r="B4618" s="15"/>
      <c r="C4618" s="15"/>
      <c r="D4618" s="15"/>
      <c r="E4618" s="15"/>
      <c r="F4618" s="59"/>
    </row>
    <row r="4619" spans="2:6">
      <c r="B4619" s="340" t="s">
        <v>2065</v>
      </c>
      <c r="C4619" s="341"/>
      <c r="D4619" s="341"/>
      <c r="E4619" s="341"/>
      <c r="F4619" s="341"/>
    </row>
    <row r="4620" spans="2:6" ht="24">
      <c r="B4620" s="129" t="s">
        <v>2066</v>
      </c>
      <c r="C4620" s="129" t="s">
        <v>1</v>
      </c>
      <c r="D4620" s="129" t="s">
        <v>2</v>
      </c>
      <c r="E4620" s="129" t="s">
        <v>683</v>
      </c>
      <c r="F4620" s="129" t="s">
        <v>686</v>
      </c>
    </row>
    <row r="4621" spans="2:6">
      <c r="B4621" s="130" t="s">
        <v>2157</v>
      </c>
      <c r="C4621" s="131" t="s">
        <v>2069</v>
      </c>
      <c r="D4621" s="132">
        <v>1</v>
      </c>
      <c r="E4621" s="133">
        <v>148000</v>
      </c>
      <c r="F4621" s="134">
        <v>148000</v>
      </c>
    </row>
    <row r="4622" spans="2:6">
      <c r="B4622" s="86" t="s">
        <v>2145</v>
      </c>
      <c r="C4622" s="68" t="s">
        <v>2075</v>
      </c>
      <c r="D4622" s="135">
        <v>1</v>
      </c>
      <c r="E4622" s="136">
        <v>4500</v>
      </c>
      <c r="F4622" s="137">
        <v>4500</v>
      </c>
    </row>
    <row r="4623" spans="2:6">
      <c r="B4623" s="130" t="s">
        <v>2146</v>
      </c>
      <c r="C4623" s="131" t="s">
        <v>2075</v>
      </c>
      <c r="D4623" s="132">
        <v>1</v>
      </c>
      <c r="E4623" s="133">
        <v>2000</v>
      </c>
      <c r="F4623" s="134">
        <v>2000</v>
      </c>
    </row>
    <row r="4624" spans="2:6">
      <c r="B4624" s="130" t="s">
        <v>2147</v>
      </c>
      <c r="C4624" s="131" t="s">
        <v>2075</v>
      </c>
      <c r="D4624" s="138">
        <v>0.02</v>
      </c>
      <c r="E4624" s="133">
        <v>154500</v>
      </c>
      <c r="F4624" s="134">
        <v>3090</v>
      </c>
    </row>
    <row r="4625" spans="2:6">
      <c r="B4625" s="348" t="s">
        <v>181</v>
      </c>
      <c r="C4625" s="341"/>
      <c r="D4625" s="341"/>
      <c r="E4625" s="341"/>
      <c r="F4625" s="139">
        <v>157590</v>
      </c>
    </row>
    <row r="4626" spans="2:6">
      <c r="B4626" s="15"/>
      <c r="C4626" s="15"/>
      <c r="D4626" s="15"/>
      <c r="E4626" s="15"/>
      <c r="F4626" s="59"/>
    </row>
    <row r="4627" spans="2:6">
      <c r="B4627" s="340" t="s">
        <v>2077</v>
      </c>
      <c r="C4627" s="341"/>
      <c r="D4627" s="341"/>
      <c r="E4627" s="341"/>
      <c r="F4627" s="341"/>
    </row>
    <row r="4628" spans="2:6" ht="36">
      <c r="B4628" s="129" t="s">
        <v>2078</v>
      </c>
      <c r="C4628" s="129" t="s">
        <v>2079</v>
      </c>
      <c r="D4628" s="129" t="s">
        <v>2080</v>
      </c>
      <c r="E4628" s="129" t="s">
        <v>686</v>
      </c>
      <c r="F4628" s="129" t="s">
        <v>2081</v>
      </c>
    </row>
    <row r="4629" spans="2:6">
      <c r="B4629" s="130" t="s">
        <v>2082</v>
      </c>
      <c r="C4629" s="132">
        <v>0.15</v>
      </c>
      <c r="D4629" s="133">
        <v>108000</v>
      </c>
      <c r="E4629" s="133">
        <v>16200</v>
      </c>
      <c r="F4629" s="140" t="s">
        <v>2083</v>
      </c>
    </row>
    <row r="4630" spans="2:6">
      <c r="B4630" s="86" t="s">
        <v>2084</v>
      </c>
      <c r="C4630" s="135">
        <v>0.15</v>
      </c>
      <c r="D4630" s="136">
        <v>74000</v>
      </c>
      <c r="E4630" s="136">
        <v>11100</v>
      </c>
      <c r="F4630" s="69" t="s">
        <v>2085</v>
      </c>
    </row>
    <row r="4631" spans="2:6">
      <c r="B4631" s="348" t="s">
        <v>182</v>
      </c>
      <c r="C4631" s="341"/>
      <c r="D4631" s="341"/>
      <c r="E4631" s="341"/>
      <c r="F4631" s="139">
        <v>27300</v>
      </c>
    </row>
    <row r="4632" spans="2:6">
      <c r="B4632" s="15"/>
      <c r="C4632" s="15"/>
      <c r="D4632" s="15"/>
      <c r="E4632" s="15"/>
      <c r="F4632" s="59"/>
    </row>
    <row r="4633" spans="2:6">
      <c r="B4633" s="340" t="s">
        <v>2086</v>
      </c>
      <c r="C4633" s="341"/>
      <c r="D4633" s="341"/>
      <c r="E4633" s="341"/>
      <c r="F4633" s="341"/>
    </row>
    <row r="4634" spans="2:6" ht="36">
      <c r="B4634" s="129" t="s">
        <v>0</v>
      </c>
      <c r="C4634" s="129" t="s">
        <v>2087</v>
      </c>
      <c r="D4634" s="129" t="s">
        <v>2088</v>
      </c>
      <c r="E4634" s="129" t="s">
        <v>2089</v>
      </c>
      <c r="F4634" s="129"/>
    </row>
    <row r="4635" spans="2:6" ht="22.8">
      <c r="B4635" s="130" t="s">
        <v>2090</v>
      </c>
      <c r="C4635" s="138">
        <v>0.05</v>
      </c>
      <c r="D4635" s="133">
        <v>27300</v>
      </c>
      <c r="E4635" s="133">
        <v>1365</v>
      </c>
      <c r="F4635" s="140" t="s">
        <v>2091</v>
      </c>
    </row>
    <row r="4636" spans="2:6">
      <c r="B4636" s="348" t="s">
        <v>2092</v>
      </c>
      <c r="C4636" s="341"/>
      <c r="D4636" s="341"/>
      <c r="E4636" s="341"/>
      <c r="F4636" s="139">
        <v>1365</v>
      </c>
    </row>
    <row r="4637" spans="2:6">
      <c r="B4637" s="15"/>
      <c r="C4637" s="15"/>
      <c r="D4637" s="15"/>
      <c r="E4637" s="15"/>
      <c r="F4637" s="59"/>
    </row>
    <row r="4638" spans="2:6">
      <c r="B4638" s="340" t="s">
        <v>2093</v>
      </c>
      <c r="C4638" s="341"/>
      <c r="D4638" s="341"/>
      <c r="E4638" s="341"/>
      <c r="F4638" s="341"/>
    </row>
    <row r="4639" spans="2:6" ht="36">
      <c r="B4639" s="129" t="s">
        <v>2094</v>
      </c>
      <c r="C4639" s="129" t="s">
        <v>2095</v>
      </c>
      <c r="D4639" s="129" t="s">
        <v>2096</v>
      </c>
      <c r="E4639" s="129" t="s">
        <v>2097</v>
      </c>
      <c r="F4639" s="129"/>
    </row>
    <row r="4640" spans="2:6">
      <c r="B4640" s="130" t="s">
        <v>2098</v>
      </c>
      <c r="C4640" s="131" t="s">
        <v>2099</v>
      </c>
      <c r="D4640" s="131" t="s">
        <v>2100</v>
      </c>
      <c r="E4640" s="133">
        <v>4345</v>
      </c>
      <c r="F4640" s="140" t="s">
        <v>2101</v>
      </c>
    </row>
    <row r="4641" spans="2:9">
      <c r="B4641" s="86" t="s">
        <v>2102</v>
      </c>
      <c r="C4641" s="68" t="s">
        <v>2099</v>
      </c>
      <c r="D4641" s="68" t="s">
        <v>2103</v>
      </c>
      <c r="E4641" s="136">
        <v>2000</v>
      </c>
      <c r="F4641" s="69" t="s">
        <v>2104</v>
      </c>
    </row>
    <row r="4642" spans="2:9">
      <c r="B4642" s="348" t="s">
        <v>728</v>
      </c>
      <c r="C4642" s="341"/>
      <c r="D4642" s="341"/>
      <c r="E4642" s="341"/>
      <c r="F4642" s="139">
        <v>6345</v>
      </c>
    </row>
    <row r="4643" spans="2:9">
      <c r="B4643" s="15"/>
      <c r="C4643" s="15"/>
      <c r="D4643" s="15"/>
      <c r="E4643" s="15"/>
      <c r="F4643" s="59"/>
    </row>
    <row r="4644" spans="2:9">
      <c r="B4644" s="349" t="s">
        <v>2105</v>
      </c>
      <c r="C4644" s="341"/>
      <c r="D4644" s="341"/>
      <c r="E4644" s="341"/>
      <c r="F4644" s="341"/>
    </row>
    <row r="4645" spans="2:9">
      <c r="B4645" s="344" t="s">
        <v>2106</v>
      </c>
      <c r="C4645" s="341"/>
      <c r="D4645" s="341"/>
      <c r="E4645" s="341"/>
      <c r="F4645" s="134">
        <v>157590</v>
      </c>
    </row>
    <row r="4646" spans="2:9">
      <c r="B4646" s="345" t="s">
        <v>2107</v>
      </c>
      <c r="C4646" s="341"/>
      <c r="D4646" s="341"/>
      <c r="E4646" s="341"/>
      <c r="F4646" s="137">
        <v>27300</v>
      </c>
    </row>
    <row r="4647" spans="2:9">
      <c r="B4647" s="344" t="s">
        <v>363</v>
      </c>
      <c r="C4647" s="341"/>
      <c r="D4647" s="341"/>
      <c r="E4647" s="341"/>
      <c r="F4647" s="134">
        <v>1365</v>
      </c>
    </row>
    <row r="4648" spans="2:9">
      <c r="B4648" s="345" t="s">
        <v>2108</v>
      </c>
      <c r="C4648" s="341"/>
      <c r="D4648" s="341"/>
      <c r="E4648" s="341"/>
      <c r="F4648" s="137">
        <v>6345</v>
      </c>
    </row>
    <row r="4649" spans="2:9" ht="16.8">
      <c r="B4649" s="346" t="s">
        <v>2158</v>
      </c>
      <c r="C4649" s="341"/>
      <c r="D4649" s="341"/>
      <c r="E4649" s="341"/>
      <c r="F4649" s="128">
        <v>192600</v>
      </c>
    </row>
    <row r="4650" spans="2:9" ht="21.75" customHeight="1">
      <c r="B4650" s="144" t="s">
        <v>2171</v>
      </c>
      <c r="C4650" s="145"/>
      <c r="D4650" s="145"/>
      <c r="E4650" s="145"/>
      <c r="F4650" s="148">
        <v>262899</v>
      </c>
      <c r="G4650" s="150"/>
      <c r="H4650" s="151">
        <v>0</v>
      </c>
      <c r="I4650" s="152"/>
    </row>
    <row r="4651" spans="2:9">
      <c r="B4651" s="347" t="s">
        <v>2159</v>
      </c>
      <c r="C4651" s="341"/>
      <c r="D4651" s="341"/>
      <c r="E4651" s="341"/>
      <c r="F4651" s="341"/>
    </row>
    <row r="4652" spans="2:9">
      <c r="B4652" s="15"/>
      <c r="C4652" s="15"/>
      <c r="D4652" s="15"/>
      <c r="E4652" s="15"/>
      <c r="F4652" s="59"/>
    </row>
    <row r="4653" spans="2:9">
      <c r="B4653" s="340" t="s">
        <v>2111</v>
      </c>
      <c r="C4653" s="341"/>
      <c r="D4653" s="341"/>
      <c r="E4653" s="341"/>
      <c r="F4653" s="341"/>
    </row>
    <row r="4654" spans="2:9">
      <c r="B4654" s="342" t="s">
        <v>2160</v>
      </c>
      <c r="C4654" s="341"/>
      <c r="D4654" s="341"/>
      <c r="E4654" s="341"/>
      <c r="F4654" s="341"/>
    </row>
    <row r="4655" spans="2:9">
      <c r="B4655" s="15"/>
      <c r="C4655" s="15"/>
      <c r="D4655" s="15"/>
      <c r="E4655" s="15"/>
      <c r="F4655" s="59"/>
    </row>
    <row r="4656" spans="2:9">
      <c r="B4656" s="343" t="s">
        <v>2113</v>
      </c>
      <c r="C4656" s="341"/>
      <c r="D4656" s="341"/>
      <c r="E4656" s="341"/>
      <c r="F4656" s="341"/>
    </row>
    <row r="4659" spans="2:6" ht="17.399999999999999">
      <c r="B4659" s="353" t="s">
        <v>2059</v>
      </c>
      <c r="C4659" s="341"/>
      <c r="D4659" s="341"/>
      <c r="E4659" s="341"/>
      <c r="F4659" s="341"/>
    </row>
    <row r="4660" spans="2:6">
      <c r="B4660" s="350" t="s">
        <v>2060</v>
      </c>
      <c r="C4660" s="341"/>
      <c r="D4660" s="341"/>
      <c r="E4660" s="341"/>
      <c r="F4660" s="341"/>
    </row>
    <row r="4661" spans="2:6">
      <c r="B4661" s="351" t="s">
        <v>2061</v>
      </c>
      <c r="C4661" s="341"/>
      <c r="D4661" s="341"/>
      <c r="E4661" s="341"/>
      <c r="F4661" s="341"/>
    </row>
    <row r="4662" spans="2:6">
      <c r="B4662" s="15"/>
      <c r="C4662" s="15"/>
      <c r="D4662" s="15"/>
      <c r="E4662" s="15"/>
      <c r="F4662" s="59"/>
    </row>
    <row r="4663" spans="2:6">
      <c r="B4663" s="126" t="s">
        <v>2062</v>
      </c>
      <c r="C4663" s="68" t="s">
        <v>1408</v>
      </c>
      <c r="D4663" s="126" t="s">
        <v>674</v>
      </c>
      <c r="E4663" s="126" t="s">
        <v>2063</v>
      </c>
      <c r="F4663" s="127"/>
    </row>
    <row r="4664" spans="2:6" ht="43.2" customHeight="1">
      <c r="B4664" s="352" t="s">
        <v>2161</v>
      </c>
      <c r="C4664" s="341"/>
      <c r="D4664" s="341"/>
      <c r="E4664" s="341"/>
      <c r="F4664" s="128">
        <v>481948</v>
      </c>
    </row>
    <row r="4665" spans="2:6">
      <c r="B4665" s="15"/>
      <c r="C4665" s="15"/>
      <c r="D4665" s="15"/>
      <c r="E4665" s="15"/>
      <c r="F4665" s="59"/>
    </row>
    <row r="4666" spans="2:6">
      <c r="B4666" s="340" t="s">
        <v>2065</v>
      </c>
      <c r="C4666" s="341"/>
      <c r="D4666" s="341"/>
      <c r="E4666" s="341"/>
      <c r="F4666" s="341"/>
    </row>
    <row r="4667" spans="2:6" ht="24">
      <c r="B4667" s="129" t="s">
        <v>2066</v>
      </c>
      <c r="C4667" s="129" t="s">
        <v>1</v>
      </c>
      <c r="D4667" s="129" t="s">
        <v>2</v>
      </c>
      <c r="E4667" s="129" t="s">
        <v>683</v>
      </c>
      <c r="F4667" s="129" t="s">
        <v>686</v>
      </c>
    </row>
    <row r="4668" spans="2:6">
      <c r="B4668" s="130" t="s">
        <v>2162</v>
      </c>
      <c r="C4668" s="131" t="s">
        <v>2069</v>
      </c>
      <c r="D4668" s="132">
        <v>1</v>
      </c>
      <c r="E4668" s="133">
        <v>400000</v>
      </c>
      <c r="F4668" s="134">
        <v>400000</v>
      </c>
    </row>
    <row r="4669" spans="2:6">
      <c r="B4669" s="86" t="s">
        <v>2163</v>
      </c>
      <c r="C4669" s="68" t="s">
        <v>2075</v>
      </c>
      <c r="D4669" s="135">
        <v>1</v>
      </c>
      <c r="E4669" s="136">
        <v>12000</v>
      </c>
      <c r="F4669" s="137">
        <v>12000</v>
      </c>
    </row>
    <row r="4670" spans="2:6">
      <c r="B4670" s="130" t="s">
        <v>2164</v>
      </c>
      <c r="C4670" s="131" t="s">
        <v>2075</v>
      </c>
      <c r="D4670" s="132">
        <v>1</v>
      </c>
      <c r="E4670" s="133">
        <v>5000</v>
      </c>
      <c r="F4670" s="134">
        <v>5000</v>
      </c>
    </row>
    <row r="4671" spans="2:6">
      <c r="B4671" s="86" t="s">
        <v>2146</v>
      </c>
      <c r="C4671" s="68" t="s">
        <v>2075</v>
      </c>
      <c r="D4671" s="135">
        <v>1</v>
      </c>
      <c r="E4671" s="136">
        <v>2000</v>
      </c>
      <c r="F4671" s="137">
        <v>2000</v>
      </c>
    </row>
    <row r="4672" spans="2:6">
      <c r="B4672" s="130" t="s">
        <v>2147</v>
      </c>
      <c r="C4672" s="131" t="s">
        <v>2075</v>
      </c>
      <c r="D4672" s="138">
        <v>0.02</v>
      </c>
      <c r="E4672" s="133">
        <v>419000</v>
      </c>
      <c r="F4672" s="134">
        <v>8380</v>
      </c>
    </row>
    <row r="4673" spans="2:6">
      <c r="B4673" s="348" t="s">
        <v>181</v>
      </c>
      <c r="C4673" s="341"/>
      <c r="D4673" s="341"/>
      <c r="E4673" s="341"/>
      <c r="F4673" s="139">
        <v>427380</v>
      </c>
    </row>
    <row r="4674" spans="2:6">
      <c r="B4674" s="15"/>
      <c r="C4674" s="15"/>
      <c r="D4674" s="15"/>
      <c r="E4674" s="15"/>
      <c r="F4674" s="59"/>
    </row>
    <row r="4675" spans="2:6">
      <c r="B4675" s="340" t="s">
        <v>2077</v>
      </c>
      <c r="C4675" s="341"/>
      <c r="D4675" s="341"/>
      <c r="E4675" s="341"/>
      <c r="F4675" s="341"/>
    </row>
    <row r="4676" spans="2:6" ht="36">
      <c r="B4676" s="129" t="s">
        <v>2078</v>
      </c>
      <c r="C4676" s="129" t="s">
        <v>2079</v>
      </c>
      <c r="D4676" s="129" t="s">
        <v>2080</v>
      </c>
      <c r="E4676" s="129" t="s">
        <v>686</v>
      </c>
      <c r="F4676" s="129" t="s">
        <v>2081</v>
      </c>
    </row>
    <row r="4677" spans="2:6">
      <c r="B4677" s="130" t="s">
        <v>2082</v>
      </c>
      <c r="C4677" s="132">
        <v>0.18</v>
      </c>
      <c r="D4677" s="133">
        <v>108000</v>
      </c>
      <c r="E4677" s="133">
        <v>19440</v>
      </c>
      <c r="F4677" s="140" t="s">
        <v>2083</v>
      </c>
    </row>
    <row r="4678" spans="2:6">
      <c r="B4678" s="86" t="s">
        <v>2084</v>
      </c>
      <c r="C4678" s="135">
        <v>0.18</v>
      </c>
      <c r="D4678" s="136">
        <v>74000</v>
      </c>
      <c r="E4678" s="136">
        <v>13320</v>
      </c>
      <c r="F4678" s="69" t="s">
        <v>2085</v>
      </c>
    </row>
    <row r="4679" spans="2:6">
      <c r="B4679" s="348" t="s">
        <v>182</v>
      </c>
      <c r="C4679" s="341"/>
      <c r="D4679" s="341"/>
      <c r="E4679" s="341"/>
      <c r="F4679" s="139">
        <v>32760</v>
      </c>
    </row>
    <row r="4680" spans="2:6">
      <c r="B4680" s="15"/>
      <c r="C4680" s="15"/>
      <c r="D4680" s="15"/>
      <c r="E4680" s="15"/>
      <c r="F4680" s="59"/>
    </row>
    <row r="4681" spans="2:6">
      <c r="B4681" s="340" t="s">
        <v>2086</v>
      </c>
      <c r="C4681" s="341"/>
      <c r="D4681" s="341"/>
      <c r="E4681" s="341"/>
      <c r="F4681" s="341"/>
    </row>
    <row r="4682" spans="2:6" ht="36">
      <c r="B4682" s="129" t="s">
        <v>0</v>
      </c>
      <c r="C4682" s="129" t="s">
        <v>2087</v>
      </c>
      <c r="D4682" s="129" t="s">
        <v>2088</v>
      </c>
      <c r="E4682" s="129" t="s">
        <v>2089</v>
      </c>
      <c r="F4682" s="129"/>
    </row>
    <row r="4683" spans="2:6" ht="22.8">
      <c r="B4683" s="130" t="s">
        <v>2090</v>
      </c>
      <c r="C4683" s="138">
        <v>0.05</v>
      </c>
      <c r="D4683" s="133">
        <v>32760</v>
      </c>
      <c r="E4683" s="133">
        <v>1638</v>
      </c>
      <c r="F4683" s="140" t="s">
        <v>2091</v>
      </c>
    </row>
    <row r="4684" spans="2:6">
      <c r="B4684" s="348" t="s">
        <v>2092</v>
      </c>
      <c r="C4684" s="341"/>
      <c r="D4684" s="341"/>
      <c r="E4684" s="341"/>
      <c r="F4684" s="139">
        <v>1638</v>
      </c>
    </row>
    <row r="4685" spans="2:6">
      <c r="B4685" s="15"/>
      <c r="C4685" s="15"/>
      <c r="D4685" s="15"/>
      <c r="E4685" s="15"/>
      <c r="F4685" s="59"/>
    </row>
    <row r="4686" spans="2:6">
      <c r="B4686" s="340" t="s">
        <v>2093</v>
      </c>
      <c r="C4686" s="341"/>
      <c r="D4686" s="341"/>
      <c r="E4686" s="341"/>
      <c r="F4686" s="341"/>
    </row>
    <row r="4687" spans="2:6" ht="36">
      <c r="B4687" s="129" t="s">
        <v>2094</v>
      </c>
      <c r="C4687" s="129" t="s">
        <v>2095</v>
      </c>
      <c r="D4687" s="129" t="s">
        <v>2096</v>
      </c>
      <c r="E4687" s="129" t="s">
        <v>2097</v>
      </c>
      <c r="F4687" s="129"/>
    </row>
    <row r="4688" spans="2:6">
      <c r="B4688" s="130" t="s">
        <v>2098</v>
      </c>
      <c r="C4688" s="131" t="s">
        <v>2099</v>
      </c>
      <c r="D4688" s="131" t="s">
        <v>2100</v>
      </c>
      <c r="E4688" s="133">
        <v>14170</v>
      </c>
      <c r="F4688" s="140" t="s">
        <v>2101</v>
      </c>
    </row>
    <row r="4689" spans="2:9">
      <c r="B4689" s="86" t="s">
        <v>2102</v>
      </c>
      <c r="C4689" s="68" t="s">
        <v>2099</v>
      </c>
      <c r="D4689" s="68" t="s">
        <v>2103</v>
      </c>
      <c r="E4689" s="136">
        <v>6000</v>
      </c>
      <c r="F4689" s="69" t="s">
        <v>2104</v>
      </c>
    </row>
    <row r="4690" spans="2:9">
      <c r="B4690" s="348" t="s">
        <v>728</v>
      </c>
      <c r="C4690" s="341"/>
      <c r="D4690" s="341"/>
      <c r="E4690" s="341"/>
      <c r="F4690" s="139">
        <v>20170</v>
      </c>
    </row>
    <row r="4691" spans="2:9">
      <c r="B4691" s="15"/>
      <c r="C4691" s="15"/>
      <c r="D4691" s="15"/>
      <c r="E4691" s="15"/>
      <c r="F4691" s="59"/>
    </row>
    <row r="4692" spans="2:9">
      <c r="B4692" s="349" t="s">
        <v>2105</v>
      </c>
      <c r="C4692" s="341"/>
      <c r="D4692" s="341"/>
      <c r="E4692" s="341"/>
      <c r="F4692" s="341"/>
    </row>
    <row r="4693" spans="2:9">
      <c r="B4693" s="344" t="s">
        <v>2106</v>
      </c>
      <c r="C4693" s="341"/>
      <c r="D4693" s="341"/>
      <c r="E4693" s="341"/>
      <c r="F4693" s="134">
        <v>427380</v>
      </c>
    </row>
    <row r="4694" spans="2:9">
      <c r="B4694" s="345" t="s">
        <v>2107</v>
      </c>
      <c r="C4694" s="341"/>
      <c r="D4694" s="341"/>
      <c r="E4694" s="341"/>
      <c r="F4694" s="137">
        <v>32760</v>
      </c>
    </row>
    <row r="4695" spans="2:9">
      <c r="B4695" s="344" t="s">
        <v>363</v>
      </c>
      <c r="C4695" s="341"/>
      <c r="D4695" s="341"/>
      <c r="E4695" s="341"/>
      <c r="F4695" s="134">
        <v>1638</v>
      </c>
    </row>
    <row r="4696" spans="2:9">
      <c r="B4696" s="345" t="s">
        <v>2108</v>
      </c>
      <c r="C4696" s="341"/>
      <c r="D4696" s="341"/>
      <c r="E4696" s="341"/>
      <c r="F4696" s="137">
        <v>20170</v>
      </c>
    </row>
    <row r="4697" spans="2:9" ht="16.8">
      <c r="B4697" s="346" t="s">
        <v>2165</v>
      </c>
      <c r="C4697" s="341"/>
      <c r="D4697" s="341"/>
      <c r="E4697" s="341"/>
      <c r="F4697" s="128">
        <v>481948</v>
      </c>
    </row>
    <row r="4698" spans="2:9" ht="21.75" customHeight="1">
      <c r="B4698" s="144" t="s">
        <v>2171</v>
      </c>
      <c r="C4698" s="145"/>
      <c r="D4698" s="145"/>
      <c r="E4698" s="145"/>
      <c r="F4698" s="148">
        <v>657859</v>
      </c>
      <c r="G4698" s="150"/>
      <c r="H4698" s="151">
        <v>0</v>
      </c>
      <c r="I4698" s="152"/>
    </row>
    <row r="4699" spans="2:9">
      <c r="B4699" s="347" t="s">
        <v>2166</v>
      </c>
      <c r="C4699" s="341"/>
      <c r="D4699" s="341"/>
      <c r="E4699" s="341"/>
      <c r="F4699" s="341"/>
    </row>
    <row r="4700" spans="2:9">
      <c r="B4700" s="15"/>
      <c r="C4700" s="15"/>
      <c r="D4700" s="15"/>
      <c r="E4700" s="15"/>
      <c r="F4700" s="59"/>
    </row>
    <row r="4701" spans="2:9">
      <c r="B4701" s="340" t="s">
        <v>2111</v>
      </c>
      <c r="C4701" s="341"/>
      <c r="D4701" s="341"/>
      <c r="E4701" s="341"/>
      <c r="F4701" s="341"/>
    </row>
    <row r="4702" spans="2:9">
      <c r="B4702" s="342" t="s">
        <v>2167</v>
      </c>
      <c r="C4702" s="341"/>
      <c r="D4702" s="341"/>
      <c r="E4702" s="341"/>
      <c r="F4702" s="341"/>
    </row>
    <row r="4703" spans="2:9">
      <c r="B4703" s="15"/>
      <c r="C4703" s="15"/>
      <c r="D4703" s="15"/>
      <c r="E4703" s="15"/>
      <c r="F4703" s="59"/>
    </row>
    <row r="4704" spans="2:9">
      <c r="B4704" s="343" t="s">
        <v>2113</v>
      </c>
      <c r="C4704" s="341"/>
      <c r="D4704" s="341"/>
      <c r="E4704" s="341"/>
      <c r="F4704" s="341"/>
    </row>
  </sheetData>
  <autoFilter ref="A1:I4209" xr:uid="{F3ADF38C-6054-4550-849F-6D186C051472}"/>
  <mergeCells count="3274">
    <mergeCell ref="B6:C6"/>
    <mergeCell ref="E6:I6"/>
    <mergeCell ref="A9:I9"/>
    <mergeCell ref="A15:G15"/>
    <mergeCell ref="A16:I16"/>
    <mergeCell ref="A21:G21"/>
    <mergeCell ref="A2:I2"/>
    <mergeCell ref="A3:B3"/>
    <mergeCell ref="C3:I3"/>
    <mergeCell ref="B4:C4"/>
    <mergeCell ref="E4:I4"/>
    <mergeCell ref="B5:C5"/>
    <mergeCell ref="E5:I5"/>
    <mergeCell ref="B34:D34"/>
    <mergeCell ref="E34:I34"/>
    <mergeCell ref="A35:G35"/>
    <mergeCell ref="A36:I36"/>
    <mergeCell ref="A37:F37"/>
    <mergeCell ref="A38:F38"/>
    <mergeCell ref="B31:D31"/>
    <mergeCell ref="E31:I31"/>
    <mergeCell ref="B32:D32"/>
    <mergeCell ref="E32:I32"/>
    <mergeCell ref="B33:D33"/>
    <mergeCell ref="E33:I33"/>
    <mergeCell ref="A22:I22"/>
    <mergeCell ref="A27:G27"/>
    <mergeCell ref="A28:I28"/>
    <mergeCell ref="B29:D29"/>
    <mergeCell ref="E29:I29"/>
    <mergeCell ref="B30:D30"/>
    <mergeCell ref="E30:I30"/>
    <mergeCell ref="A57:B57"/>
    <mergeCell ref="C57:I57"/>
    <mergeCell ref="B58:C58"/>
    <mergeCell ref="E58:I58"/>
    <mergeCell ref="B59:C59"/>
    <mergeCell ref="E59:I59"/>
    <mergeCell ref="A46:G46"/>
    <mergeCell ref="A47:G47"/>
    <mergeCell ref="A50:I50"/>
    <mergeCell ref="A51:I51"/>
    <mergeCell ref="A53:I53"/>
    <mergeCell ref="A56:I56"/>
    <mergeCell ref="A48:G48"/>
    <mergeCell ref="A39:G39"/>
    <mergeCell ref="A41:G41"/>
    <mergeCell ref="A42:G42"/>
    <mergeCell ref="A43:G43"/>
    <mergeCell ref="A44:G44"/>
    <mergeCell ref="A45:G45"/>
    <mergeCell ref="B87:D87"/>
    <mergeCell ref="E87:I87"/>
    <mergeCell ref="B88:D88"/>
    <mergeCell ref="E88:I88"/>
    <mergeCell ref="B89:D89"/>
    <mergeCell ref="E89:I89"/>
    <mergeCell ref="A77:I77"/>
    <mergeCell ref="A83:G83"/>
    <mergeCell ref="A84:I84"/>
    <mergeCell ref="B85:D85"/>
    <mergeCell ref="E85:I85"/>
    <mergeCell ref="B86:D86"/>
    <mergeCell ref="E86:I86"/>
    <mergeCell ref="B60:C60"/>
    <mergeCell ref="E60:I60"/>
    <mergeCell ref="A63:I63"/>
    <mergeCell ref="A70:G70"/>
    <mergeCell ref="A71:I71"/>
    <mergeCell ref="A76:G76"/>
    <mergeCell ref="A102:G102"/>
    <mergeCell ref="A103:G103"/>
    <mergeCell ref="A106:I106"/>
    <mergeCell ref="A107:I111"/>
    <mergeCell ref="A113:I113"/>
    <mergeCell ref="A116:I116"/>
    <mergeCell ref="A95:G95"/>
    <mergeCell ref="A97:G97"/>
    <mergeCell ref="A98:G98"/>
    <mergeCell ref="A99:G99"/>
    <mergeCell ref="A100:G100"/>
    <mergeCell ref="A101:G101"/>
    <mergeCell ref="B90:D90"/>
    <mergeCell ref="E90:I90"/>
    <mergeCell ref="A91:G91"/>
    <mergeCell ref="A92:I92"/>
    <mergeCell ref="A93:F93"/>
    <mergeCell ref="A94:F94"/>
    <mergeCell ref="A104:G104"/>
    <mergeCell ref="A134:I134"/>
    <mergeCell ref="A138:G138"/>
    <mergeCell ref="A139:I139"/>
    <mergeCell ref="B140:D140"/>
    <mergeCell ref="E140:I140"/>
    <mergeCell ref="B141:D141"/>
    <mergeCell ref="E141:I141"/>
    <mergeCell ref="B120:C120"/>
    <mergeCell ref="E120:I120"/>
    <mergeCell ref="A123:I123"/>
    <mergeCell ref="A128:G128"/>
    <mergeCell ref="A129:I129"/>
    <mergeCell ref="A133:G133"/>
    <mergeCell ref="A117:B117"/>
    <mergeCell ref="C117:I117"/>
    <mergeCell ref="B118:C118"/>
    <mergeCell ref="E118:I118"/>
    <mergeCell ref="B119:C119"/>
    <mergeCell ref="E119:I119"/>
    <mergeCell ref="A150:G150"/>
    <mergeCell ref="A152:G152"/>
    <mergeCell ref="A153:G153"/>
    <mergeCell ref="A154:G154"/>
    <mergeCell ref="A155:G155"/>
    <mergeCell ref="A156:G156"/>
    <mergeCell ref="B145:D145"/>
    <mergeCell ref="E145:I145"/>
    <mergeCell ref="A146:G146"/>
    <mergeCell ref="A147:I147"/>
    <mergeCell ref="A148:F148"/>
    <mergeCell ref="A149:F149"/>
    <mergeCell ref="B142:D142"/>
    <mergeCell ref="E142:I142"/>
    <mergeCell ref="B143:D143"/>
    <mergeCell ref="E143:I143"/>
    <mergeCell ref="B144:D144"/>
    <mergeCell ref="E144:I144"/>
    <mergeCell ref="B175:C175"/>
    <mergeCell ref="E175:I175"/>
    <mergeCell ref="A178:I178"/>
    <mergeCell ref="A186:G186"/>
    <mergeCell ref="A187:I187"/>
    <mergeCell ref="A192:G192"/>
    <mergeCell ref="A172:B172"/>
    <mergeCell ref="C172:I172"/>
    <mergeCell ref="B173:C173"/>
    <mergeCell ref="E173:I173"/>
    <mergeCell ref="B174:C174"/>
    <mergeCell ref="E174:I174"/>
    <mergeCell ref="A157:G157"/>
    <mergeCell ref="A158:G158"/>
    <mergeCell ref="A161:I161"/>
    <mergeCell ref="A162:I166"/>
    <mergeCell ref="A168:I168"/>
    <mergeCell ref="A171:I171"/>
    <mergeCell ref="A159:G159"/>
    <mergeCell ref="B206:D206"/>
    <mergeCell ref="E206:I206"/>
    <mergeCell ref="A207:G207"/>
    <mergeCell ref="A208:I208"/>
    <mergeCell ref="A209:F209"/>
    <mergeCell ref="A210:F210"/>
    <mergeCell ref="B203:D203"/>
    <mergeCell ref="E203:I203"/>
    <mergeCell ref="B204:D204"/>
    <mergeCell ref="E204:I204"/>
    <mergeCell ref="B205:D205"/>
    <mergeCell ref="E205:I205"/>
    <mergeCell ref="A193:I193"/>
    <mergeCell ref="A199:G199"/>
    <mergeCell ref="A200:I200"/>
    <mergeCell ref="B201:D201"/>
    <mergeCell ref="E201:I201"/>
    <mergeCell ref="B202:D202"/>
    <mergeCell ref="E202:I202"/>
    <mergeCell ref="A232:B232"/>
    <mergeCell ref="C232:I232"/>
    <mergeCell ref="B233:C233"/>
    <mergeCell ref="E233:I233"/>
    <mergeCell ref="B234:C234"/>
    <mergeCell ref="E234:I234"/>
    <mergeCell ref="A218:G218"/>
    <mergeCell ref="A219:G219"/>
    <mergeCell ref="A222:I222"/>
    <mergeCell ref="A223:I227"/>
    <mergeCell ref="A229:I229"/>
    <mergeCell ref="A231:I231"/>
    <mergeCell ref="A211:G211"/>
    <mergeCell ref="A213:G213"/>
    <mergeCell ref="A214:G214"/>
    <mergeCell ref="A215:G215"/>
    <mergeCell ref="A216:G216"/>
    <mergeCell ref="A217:G217"/>
    <mergeCell ref="A220:G220"/>
    <mergeCell ref="B262:D262"/>
    <mergeCell ref="E262:I262"/>
    <mergeCell ref="B263:D263"/>
    <mergeCell ref="E263:I263"/>
    <mergeCell ref="B264:D264"/>
    <mergeCell ref="E264:I264"/>
    <mergeCell ref="A253:I253"/>
    <mergeCell ref="A258:G258"/>
    <mergeCell ref="A259:I259"/>
    <mergeCell ref="B260:D260"/>
    <mergeCell ref="E260:I260"/>
    <mergeCell ref="B261:D261"/>
    <mergeCell ref="E261:I261"/>
    <mergeCell ref="B235:C235"/>
    <mergeCell ref="E235:I235"/>
    <mergeCell ref="A238:I238"/>
    <mergeCell ref="A246:G246"/>
    <mergeCell ref="A247:I247"/>
    <mergeCell ref="A252:G252"/>
    <mergeCell ref="A277:G277"/>
    <mergeCell ref="A278:G278"/>
    <mergeCell ref="A281:I281"/>
    <mergeCell ref="A282:I286"/>
    <mergeCell ref="A288:I288"/>
    <mergeCell ref="A293:I293"/>
    <mergeCell ref="A270:G270"/>
    <mergeCell ref="A272:G272"/>
    <mergeCell ref="A273:G273"/>
    <mergeCell ref="A274:G274"/>
    <mergeCell ref="A275:G275"/>
    <mergeCell ref="A276:G276"/>
    <mergeCell ref="B265:D265"/>
    <mergeCell ref="E265:I265"/>
    <mergeCell ref="A266:G266"/>
    <mergeCell ref="A267:I267"/>
    <mergeCell ref="A268:F268"/>
    <mergeCell ref="A269:F269"/>
    <mergeCell ref="A279:G279"/>
    <mergeCell ref="A315:I315"/>
    <mergeCell ref="A320:G320"/>
    <mergeCell ref="A321:I321"/>
    <mergeCell ref="B322:D322"/>
    <mergeCell ref="E322:I322"/>
    <mergeCell ref="B323:D323"/>
    <mergeCell ref="E323:I323"/>
    <mergeCell ref="B297:C297"/>
    <mergeCell ref="E297:I297"/>
    <mergeCell ref="A300:I300"/>
    <mergeCell ref="A308:G308"/>
    <mergeCell ref="A309:I309"/>
    <mergeCell ref="A314:G314"/>
    <mergeCell ref="A294:B294"/>
    <mergeCell ref="C294:I294"/>
    <mergeCell ref="B295:C295"/>
    <mergeCell ref="E295:I295"/>
    <mergeCell ref="B296:C296"/>
    <mergeCell ref="E296:I296"/>
    <mergeCell ref="A332:G332"/>
    <mergeCell ref="A334:G334"/>
    <mergeCell ref="A335:G335"/>
    <mergeCell ref="A336:G336"/>
    <mergeCell ref="A337:G337"/>
    <mergeCell ref="A338:G338"/>
    <mergeCell ref="B327:D327"/>
    <mergeCell ref="E327:I327"/>
    <mergeCell ref="A328:G328"/>
    <mergeCell ref="A329:I329"/>
    <mergeCell ref="A330:F330"/>
    <mergeCell ref="A331:F331"/>
    <mergeCell ref="B324:D324"/>
    <mergeCell ref="E324:I324"/>
    <mergeCell ref="B325:D325"/>
    <mergeCell ref="E325:I325"/>
    <mergeCell ref="B326:D326"/>
    <mergeCell ref="E326:I326"/>
    <mergeCell ref="B357:C357"/>
    <mergeCell ref="E357:I357"/>
    <mergeCell ref="A360:I360"/>
    <mergeCell ref="A368:G368"/>
    <mergeCell ref="A369:I369"/>
    <mergeCell ref="A373:G373"/>
    <mergeCell ref="A354:B354"/>
    <mergeCell ref="C354:I354"/>
    <mergeCell ref="B355:C355"/>
    <mergeCell ref="E355:I355"/>
    <mergeCell ref="B356:C356"/>
    <mergeCell ref="E356:I356"/>
    <mergeCell ref="A339:G339"/>
    <mergeCell ref="A340:G340"/>
    <mergeCell ref="A343:I343"/>
    <mergeCell ref="A344:I348"/>
    <mergeCell ref="A350:I350"/>
    <mergeCell ref="A353:I353"/>
    <mergeCell ref="A341:G341"/>
    <mergeCell ref="B385:D385"/>
    <mergeCell ref="E385:I385"/>
    <mergeCell ref="A386:G386"/>
    <mergeCell ref="A387:I387"/>
    <mergeCell ref="A388:F388"/>
    <mergeCell ref="A389:F389"/>
    <mergeCell ref="B382:D382"/>
    <mergeCell ref="E382:I382"/>
    <mergeCell ref="B383:D383"/>
    <mergeCell ref="E383:I383"/>
    <mergeCell ref="B384:D384"/>
    <mergeCell ref="E384:I384"/>
    <mergeCell ref="A374:I374"/>
    <mergeCell ref="A378:G378"/>
    <mergeCell ref="A379:I379"/>
    <mergeCell ref="B380:D380"/>
    <mergeCell ref="E380:I380"/>
    <mergeCell ref="B381:D381"/>
    <mergeCell ref="E381:I381"/>
    <mergeCell ref="A412:B412"/>
    <mergeCell ref="C412:I412"/>
    <mergeCell ref="B413:C413"/>
    <mergeCell ref="E413:I413"/>
    <mergeCell ref="B414:C414"/>
    <mergeCell ref="E414:I414"/>
    <mergeCell ref="A397:G397"/>
    <mergeCell ref="A398:G398"/>
    <mergeCell ref="A401:I401"/>
    <mergeCell ref="A402:I406"/>
    <mergeCell ref="A408:I408"/>
    <mergeCell ref="A411:I411"/>
    <mergeCell ref="A390:G390"/>
    <mergeCell ref="A392:G392"/>
    <mergeCell ref="A393:G393"/>
    <mergeCell ref="A394:G394"/>
    <mergeCell ref="A395:G395"/>
    <mergeCell ref="A396:G396"/>
    <mergeCell ref="A399:G399"/>
    <mergeCell ref="B450:D450"/>
    <mergeCell ref="E450:I450"/>
    <mergeCell ref="B451:D451"/>
    <mergeCell ref="E451:I451"/>
    <mergeCell ref="B452:D452"/>
    <mergeCell ref="E452:I452"/>
    <mergeCell ref="A439:I439"/>
    <mergeCell ref="A446:G446"/>
    <mergeCell ref="A447:I447"/>
    <mergeCell ref="B448:D448"/>
    <mergeCell ref="E448:I448"/>
    <mergeCell ref="B449:D449"/>
    <mergeCell ref="E449:I449"/>
    <mergeCell ref="B415:C415"/>
    <mergeCell ref="E415:I415"/>
    <mergeCell ref="A418:I418"/>
    <mergeCell ref="A430:G430"/>
    <mergeCell ref="A431:I431"/>
    <mergeCell ref="A438:G438"/>
    <mergeCell ref="A465:G465"/>
    <mergeCell ref="A466:G466"/>
    <mergeCell ref="A469:I469"/>
    <mergeCell ref="A470:I474"/>
    <mergeCell ref="A476:I476"/>
    <mergeCell ref="A479:I479"/>
    <mergeCell ref="A458:G458"/>
    <mergeCell ref="A460:G460"/>
    <mergeCell ref="A461:G461"/>
    <mergeCell ref="A462:G462"/>
    <mergeCell ref="A463:G463"/>
    <mergeCell ref="A464:G464"/>
    <mergeCell ref="B453:D453"/>
    <mergeCell ref="E453:I453"/>
    <mergeCell ref="A454:G454"/>
    <mergeCell ref="A455:I455"/>
    <mergeCell ref="A456:F456"/>
    <mergeCell ref="A457:F457"/>
    <mergeCell ref="A467:G467"/>
    <mergeCell ref="A494:I494"/>
    <mergeCell ref="A498:G498"/>
    <mergeCell ref="A499:I499"/>
    <mergeCell ref="B500:D500"/>
    <mergeCell ref="E500:I500"/>
    <mergeCell ref="B501:D501"/>
    <mergeCell ref="E501:I501"/>
    <mergeCell ref="B483:C483"/>
    <mergeCell ref="E483:I483"/>
    <mergeCell ref="A486:I486"/>
    <mergeCell ref="A488:G488"/>
    <mergeCell ref="A489:I489"/>
    <mergeCell ref="A493:G493"/>
    <mergeCell ref="A480:B480"/>
    <mergeCell ref="C480:I480"/>
    <mergeCell ref="B481:C481"/>
    <mergeCell ref="E481:I481"/>
    <mergeCell ref="B482:C482"/>
    <mergeCell ref="E482:I482"/>
    <mergeCell ref="A510:G510"/>
    <mergeCell ref="A512:G512"/>
    <mergeCell ref="A513:G513"/>
    <mergeCell ref="A514:G514"/>
    <mergeCell ref="A515:G515"/>
    <mergeCell ref="A516:G516"/>
    <mergeCell ref="B505:D505"/>
    <mergeCell ref="E505:I505"/>
    <mergeCell ref="A506:G506"/>
    <mergeCell ref="A507:I507"/>
    <mergeCell ref="A508:F508"/>
    <mergeCell ref="A509:F509"/>
    <mergeCell ref="A519:G519"/>
    <mergeCell ref="B502:D502"/>
    <mergeCell ref="E502:I502"/>
    <mergeCell ref="B503:D503"/>
    <mergeCell ref="E503:I503"/>
    <mergeCell ref="B504:D504"/>
    <mergeCell ref="E504:I504"/>
    <mergeCell ref="B535:C535"/>
    <mergeCell ref="E535:I535"/>
    <mergeCell ref="A538:I538"/>
    <mergeCell ref="A541:G541"/>
    <mergeCell ref="A542:I542"/>
    <mergeCell ref="A547:G547"/>
    <mergeCell ref="A532:B532"/>
    <mergeCell ref="C532:I532"/>
    <mergeCell ref="B533:C533"/>
    <mergeCell ref="E533:I533"/>
    <mergeCell ref="B534:C534"/>
    <mergeCell ref="E534:I534"/>
    <mergeCell ref="A517:G517"/>
    <mergeCell ref="A518:G518"/>
    <mergeCell ref="A521:I521"/>
    <mergeCell ref="A522:I526"/>
    <mergeCell ref="A528:I528"/>
    <mergeCell ref="A531:I531"/>
    <mergeCell ref="B561:D561"/>
    <mergeCell ref="E561:I561"/>
    <mergeCell ref="A562:G562"/>
    <mergeCell ref="A563:I563"/>
    <mergeCell ref="A564:F564"/>
    <mergeCell ref="A565:F565"/>
    <mergeCell ref="B558:D558"/>
    <mergeCell ref="E558:I558"/>
    <mergeCell ref="B559:D559"/>
    <mergeCell ref="E559:I559"/>
    <mergeCell ref="B560:D560"/>
    <mergeCell ref="E560:I560"/>
    <mergeCell ref="A548:I548"/>
    <mergeCell ref="A554:G554"/>
    <mergeCell ref="A555:I555"/>
    <mergeCell ref="B556:D556"/>
    <mergeCell ref="E556:I556"/>
    <mergeCell ref="B557:D557"/>
    <mergeCell ref="E557:I557"/>
    <mergeCell ref="A588:B588"/>
    <mergeCell ref="C588:I588"/>
    <mergeCell ref="B589:C589"/>
    <mergeCell ref="E589:I589"/>
    <mergeCell ref="B590:C590"/>
    <mergeCell ref="E590:I590"/>
    <mergeCell ref="A573:G573"/>
    <mergeCell ref="A574:G574"/>
    <mergeCell ref="A577:I577"/>
    <mergeCell ref="A578:I582"/>
    <mergeCell ref="A584:I584"/>
    <mergeCell ref="A587:I587"/>
    <mergeCell ref="A575:G575"/>
    <mergeCell ref="A566:G566"/>
    <mergeCell ref="A568:G568"/>
    <mergeCell ref="A569:G569"/>
    <mergeCell ref="A570:G570"/>
    <mergeCell ref="A571:G571"/>
    <mergeCell ref="A572:G572"/>
    <mergeCell ref="B611:D611"/>
    <mergeCell ref="E611:I611"/>
    <mergeCell ref="B612:D612"/>
    <mergeCell ref="E612:I612"/>
    <mergeCell ref="B613:D613"/>
    <mergeCell ref="E613:I613"/>
    <mergeCell ref="A602:I602"/>
    <mergeCell ref="A607:G607"/>
    <mergeCell ref="A608:I608"/>
    <mergeCell ref="B609:D609"/>
    <mergeCell ref="E609:I609"/>
    <mergeCell ref="B610:D610"/>
    <mergeCell ref="E610:I610"/>
    <mergeCell ref="B591:C591"/>
    <mergeCell ref="E591:I591"/>
    <mergeCell ref="A594:I594"/>
    <mergeCell ref="A596:G596"/>
    <mergeCell ref="A597:I597"/>
    <mergeCell ref="A601:G601"/>
    <mergeCell ref="A626:G626"/>
    <mergeCell ref="A627:G627"/>
    <mergeCell ref="A630:I630"/>
    <mergeCell ref="A631:I635"/>
    <mergeCell ref="A637:I637"/>
    <mergeCell ref="A640:I640"/>
    <mergeCell ref="A619:G619"/>
    <mergeCell ref="A621:G621"/>
    <mergeCell ref="A622:G622"/>
    <mergeCell ref="A623:G623"/>
    <mergeCell ref="A624:G624"/>
    <mergeCell ref="A625:G625"/>
    <mergeCell ref="A628:G628"/>
    <mergeCell ref="B614:D614"/>
    <mergeCell ref="E614:I614"/>
    <mergeCell ref="A615:G615"/>
    <mergeCell ref="A616:I616"/>
    <mergeCell ref="A617:F617"/>
    <mergeCell ref="A618:F618"/>
    <mergeCell ref="A660:I660"/>
    <mergeCell ref="A665:G665"/>
    <mergeCell ref="A666:I666"/>
    <mergeCell ref="B667:D667"/>
    <mergeCell ref="E667:I667"/>
    <mergeCell ref="B668:D668"/>
    <mergeCell ref="E668:I668"/>
    <mergeCell ref="B644:C644"/>
    <mergeCell ref="E644:I644"/>
    <mergeCell ref="A647:I647"/>
    <mergeCell ref="A653:G653"/>
    <mergeCell ref="A654:I654"/>
    <mergeCell ref="A659:G659"/>
    <mergeCell ref="A641:B641"/>
    <mergeCell ref="C641:I641"/>
    <mergeCell ref="B642:C642"/>
    <mergeCell ref="E642:I642"/>
    <mergeCell ref="B643:C643"/>
    <mergeCell ref="E643:I643"/>
    <mergeCell ref="A677:G677"/>
    <mergeCell ref="A679:G679"/>
    <mergeCell ref="A680:G680"/>
    <mergeCell ref="A681:G681"/>
    <mergeCell ref="A682:G682"/>
    <mergeCell ref="A683:G683"/>
    <mergeCell ref="B672:D672"/>
    <mergeCell ref="E672:I672"/>
    <mergeCell ref="A673:G673"/>
    <mergeCell ref="A674:I674"/>
    <mergeCell ref="A675:F675"/>
    <mergeCell ref="A676:F676"/>
    <mergeCell ref="A686:G686"/>
    <mergeCell ref="B669:D669"/>
    <mergeCell ref="E669:I669"/>
    <mergeCell ref="B670:D670"/>
    <mergeCell ref="E670:I670"/>
    <mergeCell ref="B671:D671"/>
    <mergeCell ref="E671:I671"/>
    <mergeCell ref="B702:C702"/>
    <mergeCell ref="E702:I702"/>
    <mergeCell ref="A705:I705"/>
    <mergeCell ref="A713:G713"/>
    <mergeCell ref="A714:I714"/>
    <mergeCell ref="A721:G721"/>
    <mergeCell ref="A699:B699"/>
    <mergeCell ref="C699:I699"/>
    <mergeCell ref="B700:C700"/>
    <mergeCell ref="E700:I700"/>
    <mergeCell ref="B701:C701"/>
    <mergeCell ref="E701:I701"/>
    <mergeCell ref="A684:G684"/>
    <mergeCell ref="A685:G685"/>
    <mergeCell ref="A688:I688"/>
    <mergeCell ref="A689:I693"/>
    <mergeCell ref="A695:I695"/>
    <mergeCell ref="A698:I698"/>
    <mergeCell ref="B735:D735"/>
    <mergeCell ref="E735:I735"/>
    <mergeCell ref="A736:G736"/>
    <mergeCell ref="A737:I737"/>
    <mergeCell ref="A738:F738"/>
    <mergeCell ref="A739:F739"/>
    <mergeCell ref="B732:D732"/>
    <mergeCell ref="E732:I732"/>
    <mergeCell ref="B733:D733"/>
    <mergeCell ref="E733:I733"/>
    <mergeCell ref="B734:D734"/>
    <mergeCell ref="E734:I734"/>
    <mergeCell ref="A722:I722"/>
    <mergeCell ref="A728:G728"/>
    <mergeCell ref="A729:I729"/>
    <mergeCell ref="B730:D730"/>
    <mergeCell ref="E730:I730"/>
    <mergeCell ref="B731:D731"/>
    <mergeCell ref="E731:I731"/>
    <mergeCell ref="A762:B762"/>
    <mergeCell ref="C762:I762"/>
    <mergeCell ref="B763:C763"/>
    <mergeCell ref="E763:I763"/>
    <mergeCell ref="B764:C764"/>
    <mergeCell ref="E764:I764"/>
    <mergeCell ref="A747:G747"/>
    <mergeCell ref="A748:G748"/>
    <mergeCell ref="A751:I751"/>
    <mergeCell ref="A752:I756"/>
    <mergeCell ref="A758:I758"/>
    <mergeCell ref="A761:I761"/>
    <mergeCell ref="A749:G749"/>
    <mergeCell ref="A740:G740"/>
    <mergeCell ref="A742:G742"/>
    <mergeCell ref="A743:G743"/>
    <mergeCell ref="A744:G744"/>
    <mergeCell ref="A745:G745"/>
    <mergeCell ref="A746:G746"/>
    <mergeCell ref="B786:D786"/>
    <mergeCell ref="E786:I786"/>
    <mergeCell ref="B787:D787"/>
    <mergeCell ref="E787:I787"/>
    <mergeCell ref="B788:D788"/>
    <mergeCell ref="E788:I788"/>
    <mergeCell ref="A778:I778"/>
    <mergeCell ref="A782:G782"/>
    <mergeCell ref="A783:I783"/>
    <mergeCell ref="B784:D784"/>
    <mergeCell ref="E784:I784"/>
    <mergeCell ref="B785:D785"/>
    <mergeCell ref="E785:I785"/>
    <mergeCell ref="B765:C765"/>
    <mergeCell ref="E765:I765"/>
    <mergeCell ref="A768:I768"/>
    <mergeCell ref="A772:G772"/>
    <mergeCell ref="A773:I773"/>
    <mergeCell ref="A777:G777"/>
    <mergeCell ref="A801:G801"/>
    <mergeCell ref="A802:G802"/>
    <mergeCell ref="A805:I805"/>
    <mergeCell ref="A806:I810"/>
    <mergeCell ref="A812:I812"/>
    <mergeCell ref="A815:I815"/>
    <mergeCell ref="A794:G794"/>
    <mergeCell ref="A796:G796"/>
    <mergeCell ref="A797:G797"/>
    <mergeCell ref="A798:G798"/>
    <mergeCell ref="A799:G799"/>
    <mergeCell ref="A800:G800"/>
    <mergeCell ref="A803:G803"/>
    <mergeCell ref="B789:D789"/>
    <mergeCell ref="E789:I789"/>
    <mergeCell ref="A790:G790"/>
    <mergeCell ref="A791:I791"/>
    <mergeCell ref="A792:F792"/>
    <mergeCell ref="A793:F793"/>
    <mergeCell ref="A835:I835"/>
    <mergeCell ref="A841:G841"/>
    <mergeCell ref="A842:I842"/>
    <mergeCell ref="B843:D843"/>
    <mergeCell ref="E843:I843"/>
    <mergeCell ref="B844:D844"/>
    <mergeCell ref="E844:I844"/>
    <mergeCell ref="B819:C819"/>
    <mergeCell ref="E819:I819"/>
    <mergeCell ref="A822:I822"/>
    <mergeCell ref="A828:G828"/>
    <mergeCell ref="A829:I829"/>
    <mergeCell ref="A834:G834"/>
    <mergeCell ref="A816:B816"/>
    <mergeCell ref="C816:I816"/>
    <mergeCell ref="B817:C817"/>
    <mergeCell ref="E817:I817"/>
    <mergeCell ref="B818:C818"/>
    <mergeCell ref="E818:I818"/>
    <mergeCell ref="A853:G853"/>
    <mergeCell ref="A855:G855"/>
    <mergeCell ref="A856:G856"/>
    <mergeCell ref="A857:G857"/>
    <mergeCell ref="A858:G858"/>
    <mergeCell ref="A859:G859"/>
    <mergeCell ref="B848:D848"/>
    <mergeCell ref="E848:I848"/>
    <mergeCell ref="A849:G849"/>
    <mergeCell ref="A850:I850"/>
    <mergeCell ref="A851:F851"/>
    <mergeCell ref="A852:F852"/>
    <mergeCell ref="A862:G862"/>
    <mergeCell ref="B845:D845"/>
    <mergeCell ref="E845:I845"/>
    <mergeCell ref="B846:D846"/>
    <mergeCell ref="E846:I846"/>
    <mergeCell ref="B847:D847"/>
    <mergeCell ref="E847:I847"/>
    <mergeCell ref="B878:C878"/>
    <mergeCell ref="E878:I878"/>
    <mergeCell ref="A881:I881"/>
    <mergeCell ref="A894:G894"/>
    <mergeCell ref="A895:I895"/>
    <mergeCell ref="A904:G904"/>
    <mergeCell ref="A875:B875"/>
    <mergeCell ref="C875:I875"/>
    <mergeCell ref="B876:C876"/>
    <mergeCell ref="E876:I876"/>
    <mergeCell ref="B877:C877"/>
    <mergeCell ref="E877:I877"/>
    <mergeCell ref="A860:G860"/>
    <mergeCell ref="A861:G861"/>
    <mergeCell ref="A864:I864"/>
    <mergeCell ref="A865:I869"/>
    <mergeCell ref="A871:I871"/>
    <mergeCell ref="A874:I874"/>
    <mergeCell ref="B920:D920"/>
    <mergeCell ref="E920:I920"/>
    <mergeCell ref="A921:G921"/>
    <mergeCell ref="A922:I922"/>
    <mergeCell ref="A923:F923"/>
    <mergeCell ref="A924:F924"/>
    <mergeCell ref="B917:D917"/>
    <mergeCell ref="E917:I917"/>
    <mergeCell ref="B918:D918"/>
    <mergeCell ref="E918:I918"/>
    <mergeCell ref="B919:D919"/>
    <mergeCell ref="E919:I919"/>
    <mergeCell ref="A905:I905"/>
    <mergeCell ref="A913:G913"/>
    <mergeCell ref="A914:I914"/>
    <mergeCell ref="B915:D915"/>
    <mergeCell ref="E915:I915"/>
    <mergeCell ref="B916:D916"/>
    <mergeCell ref="E916:I916"/>
    <mergeCell ref="A948:B948"/>
    <mergeCell ref="C948:I948"/>
    <mergeCell ref="B949:C949"/>
    <mergeCell ref="E949:I949"/>
    <mergeCell ref="B950:C950"/>
    <mergeCell ref="E950:I950"/>
    <mergeCell ref="A932:G932"/>
    <mergeCell ref="A933:G933"/>
    <mergeCell ref="A936:I936"/>
    <mergeCell ref="A937:I942"/>
    <mergeCell ref="A944:I944"/>
    <mergeCell ref="A947:I947"/>
    <mergeCell ref="A934:G934"/>
    <mergeCell ref="A925:G925"/>
    <mergeCell ref="A927:G927"/>
    <mergeCell ref="A928:G928"/>
    <mergeCell ref="A929:G929"/>
    <mergeCell ref="A930:G930"/>
    <mergeCell ref="A931:G931"/>
    <mergeCell ref="B982:D982"/>
    <mergeCell ref="E982:I982"/>
    <mergeCell ref="B983:D983"/>
    <mergeCell ref="E983:I983"/>
    <mergeCell ref="B984:D984"/>
    <mergeCell ref="E984:I984"/>
    <mergeCell ref="A972:I972"/>
    <mergeCell ref="A978:G978"/>
    <mergeCell ref="A979:I979"/>
    <mergeCell ref="B980:D980"/>
    <mergeCell ref="E980:I980"/>
    <mergeCell ref="B981:D981"/>
    <mergeCell ref="E981:I981"/>
    <mergeCell ref="B951:C951"/>
    <mergeCell ref="E951:I951"/>
    <mergeCell ref="A954:I954"/>
    <mergeCell ref="A964:G964"/>
    <mergeCell ref="A965:I965"/>
    <mergeCell ref="A971:G971"/>
    <mergeCell ref="A997:G997"/>
    <mergeCell ref="A998:G998"/>
    <mergeCell ref="A1001:I1001"/>
    <mergeCell ref="A1002:I1007"/>
    <mergeCell ref="A1009:I1009"/>
    <mergeCell ref="A1012:I1012"/>
    <mergeCell ref="A990:G990"/>
    <mergeCell ref="A992:G992"/>
    <mergeCell ref="A993:G993"/>
    <mergeCell ref="A994:G994"/>
    <mergeCell ref="A995:G995"/>
    <mergeCell ref="A996:G996"/>
    <mergeCell ref="A999:G999"/>
    <mergeCell ref="B985:D985"/>
    <mergeCell ref="E985:I985"/>
    <mergeCell ref="A986:G986"/>
    <mergeCell ref="A987:I987"/>
    <mergeCell ref="A988:F988"/>
    <mergeCell ref="A989:F989"/>
    <mergeCell ref="A1031:I1031"/>
    <mergeCell ref="A1035:G1035"/>
    <mergeCell ref="A1036:I1036"/>
    <mergeCell ref="B1037:D1037"/>
    <mergeCell ref="E1037:I1037"/>
    <mergeCell ref="B1038:D1038"/>
    <mergeCell ref="E1038:I1038"/>
    <mergeCell ref="B1016:C1016"/>
    <mergeCell ref="E1016:I1016"/>
    <mergeCell ref="A1019:I1019"/>
    <mergeCell ref="A1025:G1025"/>
    <mergeCell ref="A1026:I1026"/>
    <mergeCell ref="A1030:G1030"/>
    <mergeCell ref="A1013:B1013"/>
    <mergeCell ref="C1013:I1013"/>
    <mergeCell ref="B1014:C1014"/>
    <mergeCell ref="E1014:I1014"/>
    <mergeCell ref="B1015:C1015"/>
    <mergeCell ref="E1015:I1015"/>
    <mergeCell ref="A1047:G1047"/>
    <mergeCell ref="A1049:G1049"/>
    <mergeCell ref="A1050:G1050"/>
    <mergeCell ref="A1051:G1051"/>
    <mergeCell ref="A1052:G1052"/>
    <mergeCell ref="A1053:G1053"/>
    <mergeCell ref="B1042:D1042"/>
    <mergeCell ref="E1042:I1042"/>
    <mergeCell ref="A1043:G1043"/>
    <mergeCell ref="A1044:I1044"/>
    <mergeCell ref="A1045:F1045"/>
    <mergeCell ref="A1046:F1046"/>
    <mergeCell ref="A1056:G1056"/>
    <mergeCell ref="B1039:D1039"/>
    <mergeCell ref="E1039:I1039"/>
    <mergeCell ref="B1040:D1040"/>
    <mergeCell ref="E1040:I1040"/>
    <mergeCell ref="B1041:D1041"/>
    <mergeCell ref="E1041:I1041"/>
    <mergeCell ref="B1073:C1073"/>
    <mergeCell ref="E1073:I1073"/>
    <mergeCell ref="A1076:I1076"/>
    <mergeCell ref="A1082:G1082"/>
    <mergeCell ref="A1083:I1083"/>
    <mergeCell ref="A1088:G1088"/>
    <mergeCell ref="A1070:B1070"/>
    <mergeCell ref="C1070:I1070"/>
    <mergeCell ref="B1071:C1071"/>
    <mergeCell ref="E1071:I1071"/>
    <mergeCell ref="B1072:C1072"/>
    <mergeCell ref="E1072:I1072"/>
    <mergeCell ref="A1054:G1054"/>
    <mergeCell ref="A1055:G1055"/>
    <mergeCell ref="A1058:I1058"/>
    <mergeCell ref="A1059:I1064"/>
    <mergeCell ref="A1066:I1066"/>
    <mergeCell ref="A1069:I1069"/>
    <mergeCell ref="B1102:D1102"/>
    <mergeCell ref="E1102:I1102"/>
    <mergeCell ref="A1103:G1103"/>
    <mergeCell ref="A1104:I1104"/>
    <mergeCell ref="A1105:F1105"/>
    <mergeCell ref="A1106:F1106"/>
    <mergeCell ref="B1099:D1099"/>
    <mergeCell ref="E1099:I1099"/>
    <mergeCell ref="B1100:D1100"/>
    <mergeCell ref="E1100:I1100"/>
    <mergeCell ref="B1101:D1101"/>
    <mergeCell ref="E1101:I1101"/>
    <mergeCell ref="A1089:I1089"/>
    <mergeCell ref="A1095:G1095"/>
    <mergeCell ref="A1096:I1096"/>
    <mergeCell ref="B1097:D1097"/>
    <mergeCell ref="E1097:I1097"/>
    <mergeCell ref="B1098:D1098"/>
    <mergeCell ref="E1098:I1098"/>
    <mergeCell ref="A1130:B1130"/>
    <mergeCell ref="C1130:I1130"/>
    <mergeCell ref="B1131:C1131"/>
    <mergeCell ref="E1131:I1131"/>
    <mergeCell ref="B1132:C1132"/>
    <mergeCell ref="E1132:I1132"/>
    <mergeCell ref="A1114:G1114"/>
    <mergeCell ref="A1115:G1115"/>
    <mergeCell ref="A1118:I1118"/>
    <mergeCell ref="A1119:I1124"/>
    <mergeCell ref="A1126:I1126"/>
    <mergeCell ref="A1129:I1129"/>
    <mergeCell ref="A1116:G1116"/>
    <mergeCell ref="A1107:G1107"/>
    <mergeCell ref="A1109:G1109"/>
    <mergeCell ref="A1110:G1110"/>
    <mergeCell ref="A1111:G1111"/>
    <mergeCell ref="A1112:G1112"/>
    <mergeCell ref="A1113:G1113"/>
    <mergeCell ref="B1172:D1172"/>
    <mergeCell ref="E1172:I1172"/>
    <mergeCell ref="B1173:D1173"/>
    <mergeCell ref="E1173:I1173"/>
    <mergeCell ref="B1174:D1174"/>
    <mergeCell ref="E1174:I1174"/>
    <mergeCell ref="A1158:I1158"/>
    <mergeCell ref="A1168:G1168"/>
    <mergeCell ref="A1169:I1169"/>
    <mergeCell ref="B1170:D1170"/>
    <mergeCell ref="E1170:I1170"/>
    <mergeCell ref="B1171:D1171"/>
    <mergeCell ref="E1171:I1171"/>
    <mergeCell ref="B1133:C1133"/>
    <mergeCell ref="E1133:I1133"/>
    <mergeCell ref="A1136:I1136"/>
    <mergeCell ref="A1147:G1147"/>
    <mergeCell ref="A1148:I1148"/>
    <mergeCell ref="A1157:G1157"/>
    <mergeCell ref="A1187:G1187"/>
    <mergeCell ref="A1188:G1188"/>
    <mergeCell ref="A1191:I1191"/>
    <mergeCell ref="A1192:I1197"/>
    <mergeCell ref="A1199:I1199"/>
    <mergeCell ref="A1202:I1202"/>
    <mergeCell ref="A1180:G1180"/>
    <mergeCell ref="A1182:G1182"/>
    <mergeCell ref="A1183:G1183"/>
    <mergeCell ref="A1184:G1184"/>
    <mergeCell ref="A1185:G1185"/>
    <mergeCell ref="A1186:G1186"/>
    <mergeCell ref="A1189:G1189"/>
    <mergeCell ref="B1175:D1175"/>
    <mergeCell ref="E1175:I1175"/>
    <mergeCell ref="A1176:G1176"/>
    <mergeCell ref="A1177:I1177"/>
    <mergeCell ref="A1178:F1178"/>
    <mergeCell ref="A1179:F1179"/>
    <mergeCell ref="A1222:I1222"/>
    <mergeCell ref="A1228:G1228"/>
    <mergeCell ref="A1229:I1229"/>
    <mergeCell ref="B1230:D1230"/>
    <mergeCell ref="E1230:I1230"/>
    <mergeCell ref="B1231:D1231"/>
    <mergeCell ref="E1231:I1231"/>
    <mergeCell ref="B1206:C1206"/>
    <mergeCell ref="E1206:I1206"/>
    <mergeCell ref="A1209:I1209"/>
    <mergeCell ref="A1215:G1215"/>
    <mergeCell ref="A1216:I1216"/>
    <mergeCell ref="A1221:G1221"/>
    <mergeCell ref="A1203:B1203"/>
    <mergeCell ref="C1203:I1203"/>
    <mergeCell ref="B1204:C1204"/>
    <mergeCell ref="E1204:I1204"/>
    <mergeCell ref="B1205:C1205"/>
    <mergeCell ref="E1205:I1205"/>
    <mergeCell ref="A1240:G1240"/>
    <mergeCell ref="A1242:G1242"/>
    <mergeCell ref="A1243:G1243"/>
    <mergeCell ref="A1244:G1244"/>
    <mergeCell ref="A1245:G1245"/>
    <mergeCell ref="A1246:G1246"/>
    <mergeCell ref="B1235:D1235"/>
    <mergeCell ref="E1235:I1235"/>
    <mergeCell ref="A1236:G1236"/>
    <mergeCell ref="A1237:I1237"/>
    <mergeCell ref="A1238:F1238"/>
    <mergeCell ref="A1239:F1239"/>
    <mergeCell ref="A1249:G1249"/>
    <mergeCell ref="B1232:D1232"/>
    <mergeCell ref="E1232:I1232"/>
    <mergeCell ref="B1233:D1233"/>
    <mergeCell ref="E1233:I1233"/>
    <mergeCell ref="B1234:D1234"/>
    <mergeCell ref="E1234:I1234"/>
    <mergeCell ref="B1266:C1266"/>
    <mergeCell ref="E1266:I1266"/>
    <mergeCell ref="A1269:I1269"/>
    <mergeCell ref="A1275:G1275"/>
    <mergeCell ref="A1276:I1276"/>
    <mergeCell ref="A1281:G1281"/>
    <mergeCell ref="A1263:B1263"/>
    <mergeCell ref="C1263:I1263"/>
    <mergeCell ref="B1264:C1264"/>
    <mergeCell ref="E1264:I1264"/>
    <mergeCell ref="B1265:C1265"/>
    <mergeCell ref="E1265:I1265"/>
    <mergeCell ref="A1247:G1247"/>
    <mergeCell ref="A1248:G1248"/>
    <mergeCell ref="A1251:I1251"/>
    <mergeCell ref="A1252:I1257"/>
    <mergeCell ref="A1259:I1259"/>
    <mergeCell ref="A1262:I1262"/>
    <mergeCell ref="B1295:D1295"/>
    <mergeCell ref="E1295:I1295"/>
    <mergeCell ref="A1296:G1296"/>
    <mergeCell ref="A1297:I1297"/>
    <mergeCell ref="A1298:F1298"/>
    <mergeCell ref="A1299:F1299"/>
    <mergeCell ref="B1292:D1292"/>
    <mergeCell ref="E1292:I1292"/>
    <mergeCell ref="B1293:D1293"/>
    <mergeCell ref="E1293:I1293"/>
    <mergeCell ref="B1294:D1294"/>
    <mergeCell ref="E1294:I1294"/>
    <mergeCell ref="A1282:I1282"/>
    <mergeCell ref="A1288:G1288"/>
    <mergeCell ref="A1289:I1289"/>
    <mergeCell ref="B1290:D1290"/>
    <mergeCell ref="E1290:I1290"/>
    <mergeCell ref="B1291:D1291"/>
    <mergeCell ref="E1291:I1291"/>
    <mergeCell ref="A1323:B1323"/>
    <mergeCell ref="C1323:I1323"/>
    <mergeCell ref="B1324:C1324"/>
    <mergeCell ref="E1324:I1324"/>
    <mergeCell ref="B1325:C1325"/>
    <mergeCell ref="E1325:I1325"/>
    <mergeCell ref="A1307:G1307"/>
    <mergeCell ref="A1308:G1308"/>
    <mergeCell ref="A1311:I1311"/>
    <mergeCell ref="A1312:I1317"/>
    <mergeCell ref="A1319:I1319"/>
    <mergeCell ref="A1322:I1322"/>
    <mergeCell ref="A1309:G1309"/>
    <mergeCell ref="A1300:G1300"/>
    <mergeCell ref="A1302:G1302"/>
    <mergeCell ref="A1303:G1303"/>
    <mergeCell ref="A1304:G1304"/>
    <mergeCell ref="A1305:G1305"/>
    <mergeCell ref="A1306:G1306"/>
    <mergeCell ref="B1351:D1351"/>
    <mergeCell ref="E1351:I1351"/>
    <mergeCell ref="B1352:D1352"/>
    <mergeCell ref="E1352:I1352"/>
    <mergeCell ref="B1353:D1353"/>
    <mergeCell ref="E1353:I1353"/>
    <mergeCell ref="A1342:I1342"/>
    <mergeCell ref="A1347:G1347"/>
    <mergeCell ref="A1348:I1348"/>
    <mergeCell ref="B1349:D1349"/>
    <mergeCell ref="E1349:I1349"/>
    <mergeCell ref="B1350:D1350"/>
    <mergeCell ref="E1350:I1350"/>
    <mergeCell ref="B1326:C1326"/>
    <mergeCell ref="E1326:I1326"/>
    <mergeCell ref="A1329:I1329"/>
    <mergeCell ref="A1335:G1335"/>
    <mergeCell ref="A1336:I1336"/>
    <mergeCell ref="A1341:G1341"/>
    <mergeCell ref="A1366:G1366"/>
    <mergeCell ref="A1367:G1367"/>
    <mergeCell ref="A1370:I1370"/>
    <mergeCell ref="A1371:I1376"/>
    <mergeCell ref="A1378:I1378"/>
    <mergeCell ref="A1381:I1381"/>
    <mergeCell ref="A1359:G1359"/>
    <mergeCell ref="A1361:G1361"/>
    <mergeCell ref="A1362:G1362"/>
    <mergeCell ref="A1363:G1363"/>
    <mergeCell ref="A1364:G1364"/>
    <mergeCell ref="A1365:G1365"/>
    <mergeCell ref="A1368:G1368"/>
    <mergeCell ref="B1354:D1354"/>
    <mergeCell ref="E1354:I1354"/>
    <mergeCell ref="A1355:G1355"/>
    <mergeCell ref="A1356:I1356"/>
    <mergeCell ref="A1357:F1357"/>
    <mergeCell ref="A1358:F1358"/>
    <mergeCell ref="A1410:I1410"/>
    <mergeCell ref="A1420:G1420"/>
    <mergeCell ref="A1421:I1421"/>
    <mergeCell ref="B1422:D1422"/>
    <mergeCell ref="E1422:I1422"/>
    <mergeCell ref="B1423:D1423"/>
    <mergeCell ref="E1423:I1423"/>
    <mergeCell ref="B1385:C1385"/>
    <mergeCell ref="E1385:I1385"/>
    <mergeCell ref="A1388:I1388"/>
    <mergeCell ref="A1399:G1399"/>
    <mergeCell ref="A1400:I1400"/>
    <mergeCell ref="A1409:G1409"/>
    <mergeCell ref="A1382:B1382"/>
    <mergeCell ref="C1382:I1382"/>
    <mergeCell ref="B1383:C1383"/>
    <mergeCell ref="E1383:I1383"/>
    <mergeCell ref="B1384:C1384"/>
    <mergeCell ref="E1384:I1384"/>
    <mergeCell ref="A1432:G1432"/>
    <mergeCell ref="A1434:G1434"/>
    <mergeCell ref="A1435:G1435"/>
    <mergeCell ref="A1436:G1436"/>
    <mergeCell ref="A1437:G1437"/>
    <mergeCell ref="A1438:G1438"/>
    <mergeCell ref="B1427:D1427"/>
    <mergeCell ref="E1427:I1427"/>
    <mergeCell ref="A1428:G1428"/>
    <mergeCell ref="A1429:I1429"/>
    <mergeCell ref="A1430:F1430"/>
    <mergeCell ref="A1431:F1431"/>
    <mergeCell ref="A1441:G1441"/>
    <mergeCell ref="B1424:D1424"/>
    <mergeCell ref="E1424:I1424"/>
    <mergeCell ref="B1425:D1425"/>
    <mergeCell ref="E1425:I1425"/>
    <mergeCell ref="B1426:D1426"/>
    <mergeCell ref="E1426:I1426"/>
    <mergeCell ref="B1458:C1458"/>
    <mergeCell ref="E1458:I1458"/>
    <mergeCell ref="A1461:I1461"/>
    <mergeCell ref="A1473:G1473"/>
    <mergeCell ref="A1474:I1474"/>
    <mergeCell ref="A1481:G1481"/>
    <mergeCell ref="A1455:B1455"/>
    <mergeCell ref="C1455:I1455"/>
    <mergeCell ref="B1456:C1456"/>
    <mergeCell ref="E1456:I1456"/>
    <mergeCell ref="B1457:C1457"/>
    <mergeCell ref="E1457:I1457"/>
    <mergeCell ref="A1439:G1439"/>
    <mergeCell ref="A1440:G1440"/>
    <mergeCell ref="A1443:I1443"/>
    <mergeCell ref="A1444:I1449"/>
    <mergeCell ref="A1451:I1451"/>
    <mergeCell ref="A1454:I1454"/>
    <mergeCell ref="B1495:D1495"/>
    <mergeCell ref="E1495:I1495"/>
    <mergeCell ref="A1496:G1496"/>
    <mergeCell ref="A1497:I1497"/>
    <mergeCell ref="A1498:F1498"/>
    <mergeCell ref="A1499:F1499"/>
    <mergeCell ref="B1492:D1492"/>
    <mergeCell ref="E1492:I1492"/>
    <mergeCell ref="B1493:D1493"/>
    <mergeCell ref="E1493:I1493"/>
    <mergeCell ref="B1494:D1494"/>
    <mergeCell ref="E1494:I1494"/>
    <mergeCell ref="A1482:I1482"/>
    <mergeCell ref="A1488:G1488"/>
    <mergeCell ref="A1489:I1489"/>
    <mergeCell ref="B1490:D1490"/>
    <mergeCell ref="E1490:I1490"/>
    <mergeCell ref="B1491:D1491"/>
    <mergeCell ref="E1491:I1491"/>
    <mergeCell ref="A1523:B1523"/>
    <mergeCell ref="C1523:I1523"/>
    <mergeCell ref="B1524:C1524"/>
    <mergeCell ref="E1524:I1524"/>
    <mergeCell ref="B1525:C1525"/>
    <mergeCell ref="E1525:I1525"/>
    <mergeCell ref="A1507:G1507"/>
    <mergeCell ref="A1508:G1508"/>
    <mergeCell ref="A1511:I1511"/>
    <mergeCell ref="A1512:I1517"/>
    <mergeCell ref="A1519:I1519"/>
    <mergeCell ref="A1522:I1522"/>
    <mergeCell ref="A1509:G1509"/>
    <mergeCell ref="A1500:G1500"/>
    <mergeCell ref="A1502:G1502"/>
    <mergeCell ref="A1503:G1503"/>
    <mergeCell ref="A1504:G1504"/>
    <mergeCell ref="A1505:G1505"/>
    <mergeCell ref="A1506:G1506"/>
    <mergeCell ref="B1548:D1548"/>
    <mergeCell ref="E1548:I1548"/>
    <mergeCell ref="B1549:D1549"/>
    <mergeCell ref="E1549:I1549"/>
    <mergeCell ref="B1550:D1550"/>
    <mergeCell ref="E1550:I1550"/>
    <mergeCell ref="A1539:I1539"/>
    <mergeCell ref="A1544:G1544"/>
    <mergeCell ref="A1545:I1545"/>
    <mergeCell ref="B1546:D1546"/>
    <mergeCell ref="E1546:I1546"/>
    <mergeCell ref="B1547:D1547"/>
    <mergeCell ref="E1547:I1547"/>
    <mergeCell ref="B1526:C1526"/>
    <mergeCell ref="E1526:I1526"/>
    <mergeCell ref="A1529:I1529"/>
    <mergeCell ref="A1533:G1533"/>
    <mergeCell ref="A1534:I1534"/>
    <mergeCell ref="A1538:G1538"/>
    <mergeCell ref="A1563:G1563"/>
    <mergeCell ref="A1564:G1564"/>
    <mergeCell ref="A1567:I1567"/>
    <mergeCell ref="A1568:I1573"/>
    <mergeCell ref="A1575:I1575"/>
    <mergeCell ref="A1578:I1578"/>
    <mergeCell ref="A1556:G1556"/>
    <mergeCell ref="A1558:G1558"/>
    <mergeCell ref="A1559:G1559"/>
    <mergeCell ref="A1560:G1560"/>
    <mergeCell ref="A1561:G1561"/>
    <mergeCell ref="A1562:G1562"/>
    <mergeCell ref="A1565:G1565"/>
    <mergeCell ref="B1551:D1551"/>
    <mergeCell ref="E1551:I1551"/>
    <mergeCell ref="A1552:G1552"/>
    <mergeCell ref="A1553:I1553"/>
    <mergeCell ref="A1554:F1554"/>
    <mergeCell ref="A1555:F1555"/>
    <mergeCell ref="A1595:I1595"/>
    <mergeCell ref="A1599:G1599"/>
    <mergeCell ref="A1600:I1600"/>
    <mergeCell ref="B1601:D1601"/>
    <mergeCell ref="E1601:I1601"/>
    <mergeCell ref="B1602:D1602"/>
    <mergeCell ref="E1602:I1602"/>
    <mergeCell ref="B1582:C1582"/>
    <mergeCell ref="E1582:I1582"/>
    <mergeCell ref="A1585:I1585"/>
    <mergeCell ref="A1589:G1589"/>
    <mergeCell ref="A1590:I1590"/>
    <mergeCell ref="A1594:G1594"/>
    <mergeCell ref="A1579:B1579"/>
    <mergeCell ref="C1579:I1579"/>
    <mergeCell ref="B1580:C1580"/>
    <mergeCell ref="E1580:I1580"/>
    <mergeCell ref="B1581:C1581"/>
    <mergeCell ref="E1581:I1581"/>
    <mergeCell ref="A1611:G1611"/>
    <mergeCell ref="A1613:G1613"/>
    <mergeCell ref="A1614:G1614"/>
    <mergeCell ref="A1615:G1615"/>
    <mergeCell ref="A1616:G1616"/>
    <mergeCell ref="A1617:G1617"/>
    <mergeCell ref="B1606:D1606"/>
    <mergeCell ref="E1606:I1606"/>
    <mergeCell ref="A1607:G1607"/>
    <mergeCell ref="A1608:I1608"/>
    <mergeCell ref="A1609:F1609"/>
    <mergeCell ref="A1610:F1610"/>
    <mergeCell ref="A1620:G1620"/>
    <mergeCell ref="B1603:D1603"/>
    <mergeCell ref="E1603:I1603"/>
    <mergeCell ref="B1604:D1604"/>
    <mergeCell ref="E1604:I1604"/>
    <mergeCell ref="B1605:D1605"/>
    <mergeCell ref="E1605:I1605"/>
    <mergeCell ref="B1637:C1637"/>
    <mergeCell ref="E1637:I1637"/>
    <mergeCell ref="A1640:I1640"/>
    <mergeCell ref="A1644:G1644"/>
    <mergeCell ref="A1645:I1645"/>
    <mergeCell ref="A1649:G1649"/>
    <mergeCell ref="A1634:B1634"/>
    <mergeCell ref="C1634:I1634"/>
    <mergeCell ref="B1635:C1635"/>
    <mergeCell ref="E1635:I1635"/>
    <mergeCell ref="B1636:C1636"/>
    <mergeCell ref="E1636:I1636"/>
    <mergeCell ref="A1618:G1618"/>
    <mergeCell ref="A1619:G1619"/>
    <mergeCell ref="A1622:I1622"/>
    <mergeCell ref="A1623:I1628"/>
    <mergeCell ref="A1630:I1630"/>
    <mergeCell ref="A1633:I1633"/>
    <mergeCell ref="B1661:D1661"/>
    <mergeCell ref="E1661:I1661"/>
    <mergeCell ref="A1662:G1662"/>
    <mergeCell ref="A1663:I1663"/>
    <mergeCell ref="A1664:F1664"/>
    <mergeCell ref="A1665:F1665"/>
    <mergeCell ref="B1658:D1658"/>
    <mergeCell ref="E1658:I1658"/>
    <mergeCell ref="B1659:D1659"/>
    <mergeCell ref="E1659:I1659"/>
    <mergeCell ref="B1660:D1660"/>
    <mergeCell ref="E1660:I1660"/>
    <mergeCell ref="A1650:I1650"/>
    <mergeCell ref="A1654:G1654"/>
    <mergeCell ref="A1655:I1655"/>
    <mergeCell ref="B1656:D1656"/>
    <mergeCell ref="E1656:I1656"/>
    <mergeCell ref="B1657:D1657"/>
    <mergeCell ref="E1657:I1657"/>
    <mergeCell ref="A1689:B1689"/>
    <mergeCell ref="C1689:I1689"/>
    <mergeCell ref="B1690:C1690"/>
    <mergeCell ref="E1690:I1690"/>
    <mergeCell ref="B1691:C1691"/>
    <mergeCell ref="E1691:I1691"/>
    <mergeCell ref="A1673:G1673"/>
    <mergeCell ref="A1674:G1674"/>
    <mergeCell ref="A1677:I1677"/>
    <mergeCell ref="A1678:I1683"/>
    <mergeCell ref="A1685:I1685"/>
    <mergeCell ref="A1688:I1688"/>
    <mergeCell ref="A1675:G1675"/>
    <mergeCell ref="A1666:G1666"/>
    <mergeCell ref="A1668:G1668"/>
    <mergeCell ref="A1669:G1669"/>
    <mergeCell ref="A1670:G1670"/>
    <mergeCell ref="A1671:G1671"/>
    <mergeCell ref="A1672:G1672"/>
    <mergeCell ref="B1713:D1713"/>
    <mergeCell ref="E1713:I1713"/>
    <mergeCell ref="B1714:D1714"/>
    <mergeCell ref="E1714:I1714"/>
    <mergeCell ref="B1715:D1715"/>
    <mergeCell ref="E1715:I1715"/>
    <mergeCell ref="A1705:I1705"/>
    <mergeCell ref="A1709:G1709"/>
    <mergeCell ref="A1710:I1710"/>
    <mergeCell ref="B1711:D1711"/>
    <mergeCell ref="E1711:I1711"/>
    <mergeCell ref="B1712:D1712"/>
    <mergeCell ref="E1712:I1712"/>
    <mergeCell ref="B1692:C1692"/>
    <mergeCell ref="E1692:I1692"/>
    <mergeCell ref="A1695:I1695"/>
    <mergeCell ref="A1699:G1699"/>
    <mergeCell ref="A1700:I1700"/>
    <mergeCell ref="A1704:G1704"/>
    <mergeCell ref="A1728:G1728"/>
    <mergeCell ref="A1729:G1729"/>
    <mergeCell ref="A1732:I1732"/>
    <mergeCell ref="A1733:I1738"/>
    <mergeCell ref="A1740:I1740"/>
    <mergeCell ref="A1743:I1743"/>
    <mergeCell ref="A1721:G1721"/>
    <mergeCell ref="A1723:G1723"/>
    <mergeCell ref="A1724:G1724"/>
    <mergeCell ref="A1725:G1725"/>
    <mergeCell ref="A1726:G1726"/>
    <mergeCell ref="A1727:G1727"/>
    <mergeCell ref="A1730:G1730"/>
    <mergeCell ref="B1716:D1716"/>
    <mergeCell ref="E1716:I1716"/>
    <mergeCell ref="A1717:G1717"/>
    <mergeCell ref="A1718:I1718"/>
    <mergeCell ref="A1719:F1719"/>
    <mergeCell ref="A1720:F1720"/>
    <mergeCell ref="A1772:I1772"/>
    <mergeCell ref="A1778:G1778"/>
    <mergeCell ref="A1779:I1779"/>
    <mergeCell ref="B1780:D1780"/>
    <mergeCell ref="E1780:I1780"/>
    <mergeCell ref="B1781:D1781"/>
    <mergeCell ref="E1781:I1781"/>
    <mergeCell ref="B1747:C1747"/>
    <mergeCell ref="E1747:I1747"/>
    <mergeCell ref="A1750:I1750"/>
    <mergeCell ref="A1762:G1762"/>
    <mergeCell ref="A1763:I1763"/>
    <mergeCell ref="A1771:G1771"/>
    <mergeCell ref="A1744:B1744"/>
    <mergeCell ref="C1744:I1744"/>
    <mergeCell ref="B1745:C1745"/>
    <mergeCell ref="E1745:I1745"/>
    <mergeCell ref="B1746:C1746"/>
    <mergeCell ref="E1746:I1746"/>
    <mergeCell ref="A1790:G1790"/>
    <mergeCell ref="A1792:G1792"/>
    <mergeCell ref="A1793:G1793"/>
    <mergeCell ref="A1794:G1794"/>
    <mergeCell ref="A1795:G1795"/>
    <mergeCell ref="A1796:G1796"/>
    <mergeCell ref="B1785:D1785"/>
    <mergeCell ref="E1785:I1785"/>
    <mergeCell ref="A1786:G1786"/>
    <mergeCell ref="A1787:I1787"/>
    <mergeCell ref="A1788:F1788"/>
    <mergeCell ref="A1789:F1789"/>
    <mergeCell ref="A1799:G1799"/>
    <mergeCell ref="B1782:D1782"/>
    <mergeCell ref="E1782:I1782"/>
    <mergeCell ref="B1783:D1783"/>
    <mergeCell ref="E1783:I1783"/>
    <mergeCell ref="B1784:D1784"/>
    <mergeCell ref="E1784:I1784"/>
    <mergeCell ref="B1816:C1816"/>
    <mergeCell ref="E1816:I1816"/>
    <mergeCell ref="A1819:I1819"/>
    <mergeCell ref="A1826:G1826"/>
    <mergeCell ref="A1827:I1827"/>
    <mergeCell ref="A1832:G1832"/>
    <mergeCell ref="A1813:B1813"/>
    <mergeCell ref="C1813:I1813"/>
    <mergeCell ref="B1814:C1814"/>
    <mergeCell ref="E1814:I1814"/>
    <mergeCell ref="B1815:C1815"/>
    <mergeCell ref="E1815:I1815"/>
    <mergeCell ref="A1797:G1797"/>
    <mergeCell ref="A1798:G1798"/>
    <mergeCell ref="A1801:I1801"/>
    <mergeCell ref="A1802:I1807"/>
    <mergeCell ref="A1809:I1809"/>
    <mergeCell ref="A1812:I1812"/>
    <mergeCell ref="B1846:D1846"/>
    <mergeCell ref="E1846:I1846"/>
    <mergeCell ref="A1847:G1847"/>
    <mergeCell ref="A1848:I1848"/>
    <mergeCell ref="A1849:F1849"/>
    <mergeCell ref="A1850:F1850"/>
    <mergeCell ref="B1843:D1843"/>
    <mergeCell ref="E1843:I1843"/>
    <mergeCell ref="B1844:D1844"/>
    <mergeCell ref="E1844:I1844"/>
    <mergeCell ref="B1845:D1845"/>
    <mergeCell ref="E1845:I1845"/>
    <mergeCell ref="A1833:I1833"/>
    <mergeCell ref="A1839:G1839"/>
    <mergeCell ref="A1840:I1840"/>
    <mergeCell ref="B1841:D1841"/>
    <mergeCell ref="E1841:I1841"/>
    <mergeCell ref="B1842:D1842"/>
    <mergeCell ref="E1842:I1842"/>
    <mergeCell ref="A1874:B1874"/>
    <mergeCell ref="C1874:I1874"/>
    <mergeCell ref="B1875:C1875"/>
    <mergeCell ref="E1875:I1875"/>
    <mergeCell ref="B1876:C1876"/>
    <mergeCell ref="E1876:I1876"/>
    <mergeCell ref="A1858:G1858"/>
    <mergeCell ref="A1859:G1859"/>
    <mergeCell ref="A1862:I1862"/>
    <mergeCell ref="A1863:I1868"/>
    <mergeCell ref="A1870:I1870"/>
    <mergeCell ref="A1873:I1873"/>
    <mergeCell ref="A1860:G1860"/>
    <mergeCell ref="A1851:G1851"/>
    <mergeCell ref="A1853:G1853"/>
    <mergeCell ref="A1854:G1854"/>
    <mergeCell ref="A1855:G1855"/>
    <mergeCell ref="A1856:G1856"/>
    <mergeCell ref="A1857:G1857"/>
    <mergeCell ref="B1910:D1910"/>
    <mergeCell ref="E1910:I1910"/>
    <mergeCell ref="B1911:D1911"/>
    <mergeCell ref="E1911:I1911"/>
    <mergeCell ref="B1912:D1912"/>
    <mergeCell ref="E1912:I1912"/>
    <mergeCell ref="A1900:I1900"/>
    <mergeCell ref="A1906:G1906"/>
    <mergeCell ref="A1907:I1907"/>
    <mergeCell ref="B1908:D1908"/>
    <mergeCell ref="E1908:I1908"/>
    <mergeCell ref="B1909:D1909"/>
    <mergeCell ref="E1909:I1909"/>
    <mergeCell ref="B1877:C1877"/>
    <mergeCell ref="E1877:I1877"/>
    <mergeCell ref="A1880:I1880"/>
    <mergeCell ref="A1893:G1893"/>
    <mergeCell ref="A1894:I1894"/>
    <mergeCell ref="A1899:G1899"/>
    <mergeCell ref="A1925:G1925"/>
    <mergeCell ref="A1926:G1926"/>
    <mergeCell ref="A1929:I1929"/>
    <mergeCell ref="A1930:I1935"/>
    <mergeCell ref="A1937:I1937"/>
    <mergeCell ref="A1940:I1940"/>
    <mergeCell ref="A1918:G1918"/>
    <mergeCell ref="A1920:G1920"/>
    <mergeCell ref="A1921:G1921"/>
    <mergeCell ref="A1922:G1922"/>
    <mergeCell ref="A1923:G1923"/>
    <mergeCell ref="A1924:G1924"/>
    <mergeCell ref="A1927:G1927"/>
    <mergeCell ref="B1913:D1913"/>
    <mergeCell ref="E1913:I1913"/>
    <mergeCell ref="A1914:G1914"/>
    <mergeCell ref="A1915:I1915"/>
    <mergeCell ref="A1916:F1916"/>
    <mergeCell ref="A1917:F1917"/>
    <mergeCell ref="A1959:I1959"/>
    <mergeCell ref="A1964:G1964"/>
    <mergeCell ref="A1965:I1965"/>
    <mergeCell ref="B1966:D1966"/>
    <mergeCell ref="E1966:I1966"/>
    <mergeCell ref="B1967:D1967"/>
    <mergeCell ref="E1967:I1967"/>
    <mergeCell ref="B1944:C1944"/>
    <mergeCell ref="E1944:I1944"/>
    <mergeCell ref="A1947:I1947"/>
    <mergeCell ref="A1953:G1953"/>
    <mergeCell ref="A1954:I1954"/>
    <mergeCell ref="A1958:G1958"/>
    <mergeCell ref="A1941:B1941"/>
    <mergeCell ref="C1941:I1941"/>
    <mergeCell ref="B1942:C1942"/>
    <mergeCell ref="E1942:I1942"/>
    <mergeCell ref="B1943:C1943"/>
    <mergeCell ref="E1943:I1943"/>
    <mergeCell ref="A1976:G1976"/>
    <mergeCell ref="A1978:G1978"/>
    <mergeCell ref="A1979:G1979"/>
    <mergeCell ref="A1980:G1980"/>
    <mergeCell ref="A1981:G1981"/>
    <mergeCell ref="A1982:G1982"/>
    <mergeCell ref="B1971:D1971"/>
    <mergeCell ref="E1971:I1971"/>
    <mergeCell ref="A1972:G1972"/>
    <mergeCell ref="A1973:I1973"/>
    <mergeCell ref="A1974:F1974"/>
    <mergeCell ref="A1975:F1975"/>
    <mergeCell ref="A1985:G1985"/>
    <mergeCell ref="B1968:D1968"/>
    <mergeCell ref="E1968:I1968"/>
    <mergeCell ref="B1969:D1969"/>
    <mergeCell ref="E1969:I1969"/>
    <mergeCell ref="B1970:D1970"/>
    <mergeCell ref="E1970:I1970"/>
    <mergeCell ref="B2001:C2001"/>
    <mergeCell ref="E2001:I2001"/>
    <mergeCell ref="A2004:I2004"/>
    <mergeCell ref="A2009:G2009"/>
    <mergeCell ref="A2010:I2010"/>
    <mergeCell ref="A2014:G2014"/>
    <mergeCell ref="A1998:B1998"/>
    <mergeCell ref="C1998:I1998"/>
    <mergeCell ref="B1999:C1999"/>
    <mergeCell ref="E1999:I1999"/>
    <mergeCell ref="B2000:C2000"/>
    <mergeCell ref="E2000:I2000"/>
    <mergeCell ref="A1983:G1983"/>
    <mergeCell ref="A1984:G1984"/>
    <mergeCell ref="A1987:I1987"/>
    <mergeCell ref="A1988:I1993"/>
    <mergeCell ref="A1995:I1995"/>
    <mergeCell ref="A1997:I1997"/>
    <mergeCell ref="B2027:D2027"/>
    <mergeCell ref="E2027:I2027"/>
    <mergeCell ref="A2028:G2028"/>
    <mergeCell ref="A2029:I2029"/>
    <mergeCell ref="A2030:F2030"/>
    <mergeCell ref="A2031:F2031"/>
    <mergeCell ref="B2024:D2024"/>
    <mergeCell ref="E2024:I2024"/>
    <mergeCell ref="B2025:D2025"/>
    <mergeCell ref="E2025:I2025"/>
    <mergeCell ref="B2026:D2026"/>
    <mergeCell ref="E2026:I2026"/>
    <mergeCell ref="A2015:I2015"/>
    <mergeCell ref="A2020:G2020"/>
    <mergeCell ref="A2021:I2021"/>
    <mergeCell ref="B2022:D2022"/>
    <mergeCell ref="E2022:I2022"/>
    <mergeCell ref="B2023:D2023"/>
    <mergeCell ref="E2023:I2023"/>
    <mergeCell ref="A2055:B2055"/>
    <mergeCell ref="C2055:I2055"/>
    <mergeCell ref="B2056:C2056"/>
    <mergeCell ref="E2056:I2056"/>
    <mergeCell ref="B2057:C2057"/>
    <mergeCell ref="E2057:I2057"/>
    <mergeCell ref="A2039:G2039"/>
    <mergeCell ref="A2040:G2040"/>
    <mergeCell ref="A2043:I2043"/>
    <mergeCell ref="A2044:I2049"/>
    <mergeCell ref="A2051:I2051"/>
    <mergeCell ref="A2054:I2054"/>
    <mergeCell ref="A2041:G2041"/>
    <mergeCell ref="A2032:G2032"/>
    <mergeCell ref="A2034:G2034"/>
    <mergeCell ref="A2035:G2035"/>
    <mergeCell ref="A2036:G2036"/>
    <mergeCell ref="A2037:G2037"/>
    <mergeCell ref="A2038:G2038"/>
    <mergeCell ref="B2080:D2080"/>
    <mergeCell ref="E2080:I2080"/>
    <mergeCell ref="B2081:D2081"/>
    <mergeCell ref="E2081:I2081"/>
    <mergeCell ref="B2082:D2082"/>
    <mergeCell ref="E2082:I2082"/>
    <mergeCell ref="A2072:I2072"/>
    <mergeCell ref="A2076:G2076"/>
    <mergeCell ref="A2077:I2077"/>
    <mergeCell ref="B2078:D2078"/>
    <mergeCell ref="E2078:I2078"/>
    <mergeCell ref="B2079:D2079"/>
    <mergeCell ref="E2079:I2079"/>
    <mergeCell ref="B2058:C2058"/>
    <mergeCell ref="E2058:I2058"/>
    <mergeCell ref="A2061:I2061"/>
    <mergeCell ref="A2066:G2066"/>
    <mergeCell ref="A2067:I2067"/>
    <mergeCell ref="A2071:G2071"/>
    <mergeCell ref="A2095:G2095"/>
    <mergeCell ref="A2096:G2096"/>
    <mergeCell ref="A2099:I2099"/>
    <mergeCell ref="A2100:I2105"/>
    <mergeCell ref="A2107:I2107"/>
    <mergeCell ref="A2110:I2110"/>
    <mergeCell ref="A2088:G2088"/>
    <mergeCell ref="A2090:G2090"/>
    <mergeCell ref="A2091:G2091"/>
    <mergeCell ref="A2092:G2092"/>
    <mergeCell ref="A2093:G2093"/>
    <mergeCell ref="A2094:G2094"/>
    <mergeCell ref="A2097:G2097"/>
    <mergeCell ref="B2083:D2083"/>
    <mergeCell ref="E2083:I2083"/>
    <mergeCell ref="A2084:G2084"/>
    <mergeCell ref="A2085:I2085"/>
    <mergeCell ref="A2086:F2086"/>
    <mergeCell ref="A2087:F2087"/>
    <mergeCell ref="A2128:I2128"/>
    <mergeCell ref="A2133:G2133"/>
    <mergeCell ref="A2134:I2134"/>
    <mergeCell ref="B2135:D2135"/>
    <mergeCell ref="E2135:I2135"/>
    <mergeCell ref="B2136:D2136"/>
    <mergeCell ref="E2136:I2136"/>
    <mergeCell ref="B2114:C2114"/>
    <mergeCell ref="E2114:I2114"/>
    <mergeCell ref="A2117:I2117"/>
    <mergeCell ref="A2122:G2122"/>
    <mergeCell ref="A2123:I2123"/>
    <mergeCell ref="A2127:G2127"/>
    <mergeCell ref="A2111:B2111"/>
    <mergeCell ref="C2111:I2111"/>
    <mergeCell ref="B2112:C2112"/>
    <mergeCell ref="E2112:I2112"/>
    <mergeCell ref="B2113:C2113"/>
    <mergeCell ref="E2113:I2113"/>
    <mergeCell ref="A2145:G2145"/>
    <mergeCell ref="A2147:G2147"/>
    <mergeCell ref="A2148:G2148"/>
    <mergeCell ref="A2149:G2149"/>
    <mergeCell ref="A2150:G2150"/>
    <mergeCell ref="A2151:G2151"/>
    <mergeCell ref="B2140:D2140"/>
    <mergeCell ref="E2140:I2140"/>
    <mergeCell ref="A2141:G2141"/>
    <mergeCell ref="A2142:I2142"/>
    <mergeCell ref="A2143:F2143"/>
    <mergeCell ref="A2144:F2144"/>
    <mergeCell ref="A2154:G2154"/>
    <mergeCell ref="B2137:D2137"/>
    <mergeCell ref="E2137:I2137"/>
    <mergeCell ref="B2138:D2138"/>
    <mergeCell ref="E2138:I2138"/>
    <mergeCell ref="B2139:D2139"/>
    <mergeCell ref="E2139:I2139"/>
    <mergeCell ref="B2172:C2172"/>
    <mergeCell ref="E2172:I2172"/>
    <mergeCell ref="A2175:I2175"/>
    <mergeCell ref="A2180:G2180"/>
    <mergeCell ref="A2181:I2181"/>
    <mergeCell ref="A2185:G2185"/>
    <mergeCell ref="A2169:B2169"/>
    <mergeCell ref="C2169:I2169"/>
    <mergeCell ref="B2170:C2170"/>
    <mergeCell ref="E2170:I2170"/>
    <mergeCell ref="B2171:C2171"/>
    <mergeCell ref="E2171:I2171"/>
    <mergeCell ref="A2152:G2152"/>
    <mergeCell ref="A2153:G2153"/>
    <mergeCell ref="A2156:I2156"/>
    <mergeCell ref="A2157:I2162"/>
    <mergeCell ref="A2164:I2164"/>
    <mergeCell ref="A2168:I2168"/>
    <mergeCell ref="B2199:D2199"/>
    <mergeCell ref="E2199:I2199"/>
    <mergeCell ref="A2200:G2200"/>
    <mergeCell ref="A2201:I2201"/>
    <mergeCell ref="A2202:F2202"/>
    <mergeCell ref="A2203:F2203"/>
    <mergeCell ref="B2196:D2196"/>
    <mergeCell ref="E2196:I2196"/>
    <mergeCell ref="B2197:D2197"/>
    <mergeCell ref="E2197:I2197"/>
    <mergeCell ref="B2198:D2198"/>
    <mergeCell ref="E2198:I2198"/>
    <mergeCell ref="A2186:I2186"/>
    <mergeCell ref="A2192:G2192"/>
    <mergeCell ref="A2193:I2193"/>
    <mergeCell ref="B2194:D2194"/>
    <mergeCell ref="E2194:I2194"/>
    <mergeCell ref="B2195:D2195"/>
    <mergeCell ref="E2195:I2195"/>
    <mergeCell ref="A2227:B2227"/>
    <mergeCell ref="C2227:I2227"/>
    <mergeCell ref="B2228:C2228"/>
    <mergeCell ref="E2228:I2228"/>
    <mergeCell ref="B2229:C2229"/>
    <mergeCell ref="E2229:I2229"/>
    <mergeCell ref="A2211:G2211"/>
    <mergeCell ref="A2212:G2212"/>
    <mergeCell ref="A2215:I2215"/>
    <mergeCell ref="A2216:I2221"/>
    <mergeCell ref="A2223:I2223"/>
    <mergeCell ref="A2226:I2226"/>
    <mergeCell ref="A2213:G2213"/>
    <mergeCell ref="A2204:G2204"/>
    <mergeCell ref="A2206:G2206"/>
    <mergeCell ref="A2207:G2207"/>
    <mergeCell ref="A2208:G2208"/>
    <mergeCell ref="A2209:G2209"/>
    <mergeCell ref="A2210:G2210"/>
    <mergeCell ref="B2254:D2254"/>
    <mergeCell ref="E2254:I2254"/>
    <mergeCell ref="B2255:D2255"/>
    <mergeCell ref="E2255:I2255"/>
    <mergeCell ref="B2256:D2256"/>
    <mergeCell ref="E2256:I2256"/>
    <mergeCell ref="A2245:I2245"/>
    <mergeCell ref="A2250:G2250"/>
    <mergeCell ref="A2251:I2251"/>
    <mergeCell ref="B2252:D2252"/>
    <mergeCell ref="E2252:I2252"/>
    <mergeCell ref="B2253:D2253"/>
    <mergeCell ref="E2253:I2253"/>
    <mergeCell ref="B2230:C2230"/>
    <mergeCell ref="E2230:I2230"/>
    <mergeCell ref="A2233:I2233"/>
    <mergeCell ref="A2239:G2239"/>
    <mergeCell ref="A2240:I2240"/>
    <mergeCell ref="A2244:G2244"/>
    <mergeCell ref="A2269:G2269"/>
    <mergeCell ref="A2270:G2270"/>
    <mergeCell ref="A2273:I2273"/>
    <mergeCell ref="A2274:I2279"/>
    <mergeCell ref="A2281:I2281"/>
    <mergeCell ref="A2284:I2284"/>
    <mergeCell ref="A2262:G2262"/>
    <mergeCell ref="A2264:G2264"/>
    <mergeCell ref="A2265:G2265"/>
    <mergeCell ref="A2266:G2266"/>
    <mergeCell ref="A2267:G2267"/>
    <mergeCell ref="A2268:G2268"/>
    <mergeCell ref="A2271:G2271"/>
    <mergeCell ref="B2257:D2257"/>
    <mergeCell ref="E2257:I2257"/>
    <mergeCell ref="A2258:G2258"/>
    <mergeCell ref="A2259:I2259"/>
    <mergeCell ref="A2260:F2260"/>
    <mergeCell ref="A2261:F2261"/>
    <mergeCell ref="A2304:I2304"/>
    <mergeCell ref="A2308:G2308"/>
    <mergeCell ref="A2309:I2309"/>
    <mergeCell ref="B2310:D2310"/>
    <mergeCell ref="E2310:I2310"/>
    <mergeCell ref="B2311:D2311"/>
    <mergeCell ref="E2311:I2311"/>
    <mergeCell ref="B2288:C2288"/>
    <mergeCell ref="E2288:I2288"/>
    <mergeCell ref="A2291:I2291"/>
    <mergeCell ref="A2298:G2298"/>
    <mergeCell ref="A2299:I2299"/>
    <mergeCell ref="A2303:G2303"/>
    <mergeCell ref="A2285:B2285"/>
    <mergeCell ref="C2285:I2285"/>
    <mergeCell ref="B2286:C2286"/>
    <mergeCell ref="E2286:I2286"/>
    <mergeCell ref="B2287:C2287"/>
    <mergeCell ref="E2287:I2287"/>
    <mergeCell ref="A2320:G2320"/>
    <mergeCell ref="A2322:G2322"/>
    <mergeCell ref="A2323:G2323"/>
    <mergeCell ref="A2324:G2324"/>
    <mergeCell ref="A2325:G2325"/>
    <mergeCell ref="A2326:G2326"/>
    <mergeCell ref="B2315:D2315"/>
    <mergeCell ref="E2315:I2315"/>
    <mergeCell ref="A2316:G2316"/>
    <mergeCell ref="A2317:I2317"/>
    <mergeCell ref="A2318:F2318"/>
    <mergeCell ref="A2319:F2319"/>
    <mergeCell ref="A2329:G2329"/>
    <mergeCell ref="B2312:D2312"/>
    <mergeCell ref="E2312:I2312"/>
    <mergeCell ref="B2313:D2313"/>
    <mergeCell ref="E2313:I2313"/>
    <mergeCell ref="B2314:D2314"/>
    <mergeCell ref="E2314:I2314"/>
    <mergeCell ref="B2347:C2347"/>
    <mergeCell ref="E2347:I2347"/>
    <mergeCell ref="A2350:I2350"/>
    <mergeCell ref="A2363:G2363"/>
    <mergeCell ref="A2364:I2364"/>
    <mergeCell ref="A2370:G2370"/>
    <mergeCell ref="A2344:B2344"/>
    <mergeCell ref="C2344:I2344"/>
    <mergeCell ref="B2345:C2345"/>
    <mergeCell ref="E2345:I2345"/>
    <mergeCell ref="B2346:C2346"/>
    <mergeCell ref="E2346:I2346"/>
    <mergeCell ref="A2327:G2327"/>
    <mergeCell ref="A2328:G2328"/>
    <mergeCell ref="A2331:I2331"/>
    <mergeCell ref="A2332:I2337"/>
    <mergeCell ref="A2339:I2339"/>
    <mergeCell ref="A2343:I2343"/>
    <mergeCell ref="B2384:D2384"/>
    <mergeCell ref="E2384:I2384"/>
    <mergeCell ref="A2385:G2385"/>
    <mergeCell ref="A2386:I2386"/>
    <mergeCell ref="A2387:F2387"/>
    <mergeCell ref="A2388:F2388"/>
    <mergeCell ref="B2381:D2381"/>
    <mergeCell ref="E2381:I2381"/>
    <mergeCell ref="B2382:D2382"/>
    <mergeCell ref="E2382:I2382"/>
    <mergeCell ref="B2383:D2383"/>
    <mergeCell ref="E2383:I2383"/>
    <mergeCell ref="A2371:I2371"/>
    <mergeCell ref="A2377:G2377"/>
    <mergeCell ref="A2378:I2378"/>
    <mergeCell ref="B2379:D2379"/>
    <mergeCell ref="E2379:I2379"/>
    <mergeCell ref="B2380:D2380"/>
    <mergeCell ref="E2380:I2380"/>
    <mergeCell ref="A2412:B2412"/>
    <mergeCell ref="C2412:I2412"/>
    <mergeCell ref="B2413:C2413"/>
    <mergeCell ref="E2413:I2413"/>
    <mergeCell ref="B2414:C2414"/>
    <mergeCell ref="E2414:I2414"/>
    <mergeCell ref="A2396:G2396"/>
    <mergeCell ref="A2397:G2397"/>
    <mergeCell ref="A2400:I2400"/>
    <mergeCell ref="A2401:I2406"/>
    <mergeCell ref="A2408:I2408"/>
    <mergeCell ref="A2411:I2411"/>
    <mergeCell ref="A2398:G2398"/>
    <mergeCell ref="A2389:G2389"/>
    <mergeCell ref="A2391:G2391"/>
    <mergeCell ref="A2392:G2392"/>
    <mergeCell ref="A2393:G2393"/>
    <mergeCell ref="A2394:G2394"/>
    <mergeCell ref="A2395:G2395"/>
    <mergeCell ref="B2443:D2443"/>
    <mergeCell ref="E2443:I2443"/>
    <mergeCell ref="B2444:D2444"/>
    <mergeCell ref="E2444:I2444"/>
    <mergeCell ref="B2445:D2445"/>
    <mergeCell ref="E2445:I2445"/>
    <mergeCell ref="A2433:I2433"/>
    <mergeCell ref="A2439:G2439"/>
    <mergeCell ref="A2440:I2440"/>
    <mergeCell ref="B2441:D2441"/>
    <mergeCell ref="E2441:I2441"/>
    <mergeCell ref="B2442:D2442"/>
    <mergeCell ref="E2442:I2442"/>
    <mergeCell ref="B2415:C2415"/>
    <mergeCell ref="E2415:I2415"/>
    <mergeCell ref="A2418:I2418"/>
    <mergeCell ref="A2424:G2424"/>
    <mergeCell ref="A2425:I2425"/>
    <mergeCell ref="A2432:G2432"/>
    <mergeCell ref="A2458:G2458"/>
    <mergeCell ref="A2459:G2459"/>
    <mergeCell ref="A2462:I2462"/>
    <mergeCell ref="A2463:I2468"/>
    <mergeCell ref="A2470:I2470"/>
    <mergeCell ref="A2473:I2473"/>
    <mergeCell ref="A2451:G2451"/>
    <mergeCell ref="A2453:G2453"/>
    <mergeCell ref="A2454:G2454"/>
    <mergeCell ref="A2455:G2455"/>
    <mergeCell ref="A2456:G2456"/>
    <mergeCell ref="A2457:G2457"/>
    <mergeCell ref="A2460:G2460"/>
    <mergeCell ref="B2446:D2446"/>
    <mergeCell ref="E2446:I2446"/>
    <mergeCell ref="A2447:G2447"/>
    <mergeCell ref="A2448:I2448"/>
    <mergeCell ref="A2449:F2449"/>
    <mergeCell ref="A2450:F2450"/>
    <mergeCell ref="A2491:I2491"/>
    <mergeCell ref="A2495:G2495"/>
    <mergeCell ref="A2496:I2496"/>
    <mergeCell ref="B2497:D2497"/>
    <mergeCell ref="E2497:I2497"/>
    <mergeCell ref="B2498:D2498"/>
    <mergeCell ref="E2498:I2498"/>
    <mergeCell ref="B2477:C2477"/>
    <mergeCell ref="E2477:I2477"/>
    <mergeCell ref="A2480:I2480"/>
    <mergeCell ref="A2485:G2485"/>
    <mergeCell ref="A2486:I2486"/>
    <mergeCell ref="A2490:G2490"/>
    <mergeCell ref="A2474:B2474"/>
    <mergeCell ref="C2474:I2474"/>
    <mergeCell ref="B2475:C2475"/>
    <mergeCell ref="E2475:I2475"/>
    <mergeCell ref="B2476:C2476"/>
    <mergeCell ref="E2476:I2476"/>
    <mergeCell ref="A2507:G2507"/>
    <mergeCell ref="A2509:G2509"/>
    <mergeCell ref="A2510:G2510"/>
    <mergeCell ref="A2511:G2511"/>
    <mergeCell ref="A2512:G2512"/>
    <mergeCell ref="A2513:G2513"/>
    <mergeCell ref="B2502:D2502"/>
    <mergeCell ref="E2502:I2502"/>
    <mergeCell ref="A2503:G2503"/>
    <mergeCell ref="A2504:I2504"/>
    <mergeCell ref="A2505:F2505"/>
    <mergeCell ref="A2506:F2506"/>
    <mergeCell ref="A2516:G2516"/>
    <mergeCell ref="B2499:D2499"/>
    <mergeCell ref="E2499:I2499"/>
    <mergeCell ref="B2500:D2500"/>
    <mergeCell ref="E2500:I2500"/>
    <mergeCell ref="B2501:D2501"/>
    <mergeCell ref="E2501:I2501"/>
    <mergeCell ref="B2533:C2533"/>
    <mergeCell ref="E2533:I2533"/>
    <mergeCell ref="A2536:I2536"/>
    <mergeCell ref="A2542:G2542"/>
    <mergeCell ref="A2543:I2543"/>
    <mergeCell ref="A2547:G2547"/>
    <mergeCell ref="A2530:B2530"/>
    <mergeCell ref="C2530:I2530"/>
    <mergeCell ref="B2531:C2531"/>
    <mergeCell ref="E2531:I2531"/>
    <mergeCell ref="B2532:C2532"/>
    <mergeCell ref="E2532:I2532"/>
    <mergeCell ref="A2514:G2514"/>
    <mergeCell ref="A2515:G2515"/>
    <mergeCell ref="A2518:I2518"/>
    <mergeCell ref="A2519:I2524"/>
    <mergeCell ref="A2526:I2526"/>
    <mergeCell ref="A2529:I2529"/>
    <mergeCell ref="B2559:D2559"/>
    <mergeCell ref="E2559:I2559"/>
    <mergeCell ref="A2560:G2560"/>
    <mergeCell ref="A2561:I2561"/>
    <mergeCell ref="A2562:F2562"/>
    <mergeCell ref="A2563:F2563"/>
    <mergeCell ref="B2556:D2556"/>
    <mergeCell ref="E2556:I2556"/>
    <mergeCell ref="B2557:D2557"/>
    <mergeCell ref="E2557:I2557"/>
    <mergeCell ref="B2558:D2558"/>
    <mergeCell ref="E2558:I2558"/>
    <mergeCell ref="A2548:I2548"/>
    <mergeCell ref="A2552:G2552"/>
    <mergeCell ref="A2553:I2553"/>
    <mergeCell ref="B2554:D2554"/>
    <mergeCell ref="E2554:I2554"/>
    <mergeCell ref="B2555:D2555"/>
    <mergeCell ref="E2555:I2555"/>
    <mergeCell ref="A2587:B2587"/>
    <mergeCell ref="C2587:I2587"/>
    <mergeCell ref="B2588:C2588"/>
    <mergeCell ref="E2588:I2588"/>
    <mergeCell ref="B2589:C2589"/>
    <mergeCell ref="E2589:I2589"/>
    <mergeCell ref="A2571:G2571"/>
    <mergeCell ref="A2572:G2572"/>
    <mergeCell ref="A2575:I2575"/>
    <mergeCell ref="A2576:I2581"/>
    <mergeCell ref="A2583:I2583"/>
    <mergeCell ref="A2586:I2586"/>
    <mergeCell ref="A2573:G2573"/>
    <mergeCell ref="A2564:G2564"/>
    <mergeCell ref="A2566:G2566"/>
    <mergeCell ref="A2567:G2567"/>
    <mergeCell ref="A2568:G2568"/>
    <mergeCell ref="A2569:G2569"/>
    <mergeCell ref="A2570:G2570"/>
    <mergeCell ref="B2612:D2612"/>
    <mergeCell ref="E2612:I2612"/>
    <mergeCell ref="B2613:D2613"/>
    <mergeCell ref="E2613:I2613"/>
    <mergeCell ref="B2614:D2614"/>
    <mergeCell ref="E2614:I2614"/>
    <mergeCell ref="A2604:I2604"/>
    <mergeCell ref="A2608:G2608"/>
    <mergeCell ref="A2609:I2609"/>
    <mergeCell ref="B2610:D2610"/>
    <mergeCell ref="E2610:I2610"/>
    <mergeCell ref="B2611:D2611"/>
    <mergeCell ref="E2611:I2611"/>
    <mergeCell ref="B2590:C2590"/>
    <mergeCell ref="E2590:I2590"/>
    <mergeCell ref="A2593:I2593"/>
    <mergeCell ref="A2598:G2598"/>
    <mergeCell ref="A2599:I2599"/>
    <mergeCell ref="A2603:G2603"/>
    <mergeCell ref="A2627:G2627"/>
    <mergeCell ref="A2628:G2628"/>
    <mergeCell ref="A2631:I2631"/>
    <mergeCell ref="A2632:I2637"/>
    <mergeCell ref="A2639:I2639"/>
    <mergeCell ref="A2642:I2642"/>
    <mergeCell ref="A2620:G2620"/>
    <mergeCell ref="A2622:G2622"/>
    <mergeCell ref="A2623:G2623"/>
    <mergeCell ref="A2624:G2624"/>
    <mergeCell ref="A2625:G2625"/>
    <mergeCell ref="A2626:G2626"/>
    <mergeCell ref="A2629:G2629"/>
    <mergeCell ref="B2615:D2615"/>
    <mergeCell ref="E2615:I2615"/>
    <mergeCell ref="A2616:G2616"/>
    <mergeCell ref="A2617:I2617"/>
    <mergeCell ref="A2618:F2618"/>
    <mergeCell ref="A2619:F2619"/>
    <mergeCell ref="A2664:I2664"/>
    <mergeCell ref="A2669:G2669"/>
    <mergeCell ref="A2670:I2670"/>
    <mergeCell ref="B2671:D2671"/>
    <mergeCell ref="E2671:I2671"/>
    <mergeCell ref="B2672:D2672"/>
    <mergeCell ref="E2672:I2672"/>
    <mergeCell ref="B2646:C2646"/>
    <mergeCell ref="E2646:I2646"/>
    <mergeCell ref="A2649:I2649"/>
    <mergeCell ref="A2658:G2658"/>
    <mergeCell ref="A2659:I2659"/>
    <mergeCell ref="A2663:G2663"/>
    <mergeCell ref="A2643:B2643"/>
    <mergeCell ref="C2643:I2643"/>
    <mergeCell ref="B2644:C2644"/>
    <mergeCell ref="E2644:I2644"/>
    <mergeCell ref="B2645:C2645"/>
    <mergeCell ref="E2645:I2645"/>
    <mergeCell ref="A2681:G2681"/>
    <mergeCell ref="A2683:G2683"/>
    <mergeCell ref="A2684:G2684"/>
    <mergeCell ref="A2685:G2685"/>
    <mergeCell ref="A2686:G2686"/>
    <mergeCell ref="A2687:G2687"/>
    <mergeCell ref="B2676:D2676"/>
    <mergeCell ref="E2676:I2676"/>
    <mergeCell ref="A2677:G2677"/>
    <mergeCell ref="A2678:I2678"/>
    <mergeCell ref="A2679:F2679"/>
    <mergeCell ref="A2680:F2680"/>
    <mergeCell ref="A2690:G2690"/>
    <mergeCell ref="B2673:D2673"/>
    <mergeCell ref="E2673:I2673"/>
    <mergeCell ref="B2674:D2674"/>
    <mergeCell ref="E2674:I2674"/>
    <mergeCell ref="B2675:D2675"/>
    <mergeCell ref="E2675:I2675"/>
    <mergeCell ref="B2707:C2707"/>
    <mergeCell ref="E2707:I2707"/>
    <mergeCell ref="A2710:I2710"/>
    <mergeCell ref="A2717:G2717"/>
    <mergeCell ref="A2718:I2718"/>
    <mergeCell ref="A2723:G2723"/>
    <mergeCell ref="A2704:B2704"/>
    <mergeCell ref="C2704:I2704"/>
    <mergeCell ref="B2705:C2705"/>
    <mergeCell ref="E2705:I2705"/>
    <mergeCell ref="B2706:C2706"/>
    <mergeCell ref="E2706:I2706"/>
    <mergeCell ref="A2688:G2688"/>
    <mergeCell ref="A2689:G2689"/>
    <mergeCell ref="A2692:I2692"/>
    <mergeCell ref="A2693:I2698"/>
    <mergeCell ref="A2700:I2700"/>
    <mergeCell ref="A2703:I2703"/>
    <mergeCell ref="B2737:D2737"/>
    <mergeCell ref="E2737:I2737"/>
    <mergeCell ref="A2738:G2738"/>
    <mergeCell ref="A2739:I2739"/>
    <mergeCell ref="A2740:F2740"/>
    <mergeCell ref="A2741:F2741"/>
    <mergeCell ref="B2734:D2734"/>
    <mergeCell ref="E2734:I2734"/>
    <mergeCell ref="B2735:D2735"/>
    <mergeCell ref="E2735:I2735"/>
    <mergeCell ref="B2736:D2736"/>
    <mergeCell ref="E2736:I2736"/>
    <mergeCell ref="A2724:I2724"/>
    <mergeCell ref="A2730:G2730"/>
    <mergeCell ref="A2731:I2731"/>
    <mergeCell ref="B2732:D2732"/>
    <mergeCell ref="E2732:I2732"/>
    <mergeCell ref="B2733:D2733"/>
    <mergeCell ref="E2733:I2733"/>
    <mergeCell ref="A2765:B2765"/>
    <mergeCell ref="C2765:I2765"/>
    <mergeCell ref="B2766:C2766"/>
    <mergeCell ref="E2766:I2766"/>
    <mergeCell ref="B2767:C2767"/>
    <mergeCell ref="E2767:I2767"/>
    <mergeCell ref="A2749:G2749"/>
    <mergeCell ref="A2750:G2750"/>
    <mergeCell ref="A2753:I2753"/>
    <mergeCell ref="A2754:I2759"/>
    <mergeCell ref="A2761:I2761"/>
    <mergeCell ref="A2764:I2764"/>
    <mergeCell ref="A2751:G2751"/>
    <mergeCell ref="A2742:G2742"/>
    <mergeCell ref="A2744:G2744"/>
    <mergeCell ref="A2745:G2745"/>
    <mergeCell ref="A2746:G2746"/>
    <mergeCell ref="A2747:G2747"/>
    <mergeCell ref="A2748:G2748"/>
    <mergeCell ref="B2797:D2797"/>
    <mergeCell ref="E2797:I2797"/>
    <mergeCell ref="B2798:D2798"/>
    <mergeCell ref="E2798:I2798"/>
    <mergeCell ref="B2799:D2799"/>
    <mergeCell ref="E2799:I2799"/>
    <mergeCell ref="A2786:I2786"/>
    <mergeCell ref="A2793:G2793"/>
    <mergeCell ref="A2794:I2794"/>
    <mergeCell ref="B2795:D2795"/>
    <mergeCell ref="E2795:I2795"/>
    <mergeCell ref="B2796:D2796"/>
    <mergeCell ref="E2796:I2796"/>
    <mergeCell ref="B2768:C2768"/>
    <mergeCell ref="E2768:I2768"/>
    <mergeCell ref="A2771:I2771"/>
    <mergeCell ref="A2779:G2779"/>
    <mergeCell ref="A2780:I2780"/>
    <mergeCell ref="A2785:G2785"/>
    <mergeCell ref="A2812:G2812"/>
    <mergeCell ref="A2813:G2813"/>
    <mergeCell ref="A2816:I2816"/>
    <mergeCell ref="A2817:I2822"/>
    <mergeCell ref="A2824:I2824"/>
    <mergeCell ref="A2828:I2828"/>
    <mergeCell ref="A2805:G2805"/>
    <mergeCell ref="A2807:G2807"/>
    <mergeCell ref="A2808:G2808"/>
    <mergeCell ref="A2809:G2809"/>
    <mergeCell ref="A2810:G2810"/>
    <mergeCell ref="A2811:G2811"/>
    <mergeCell ref="A2814:G2814"/>
    <mergeCell ref="B2800:D2800"/>
    <mergeCell ref="E2800:I2800"/>
    <mergeCell ref="A2801:G2801"/>
    <mergeCell ref="A2802:I2802"/>
    <mergeCell ref="A2803:F2803"/>
    <mergeCell ref="A2804:F2804"/>
    <mergeCell ref="A2848:I2848"/>
    <mergeCell ref="A2854:G2854"/>
    <mergeCell ref="A2855:I2855"/>
    <mergeCell ref="B2856:D2856"/>
    <mergeCell ref="E2856:I2856"/>
    <mergeCell ref="B2857:D2857"/>
    <mergeCell ref="E2857:I2857"/>
    <mergeCell ref="B2832:C2832"/>
    <mergeCell ref="E2832:I2832"/>
    <mergeCell ref="A2835:I2835"/>
    <mergeCell ref="A2841:G2841"/>
    <mergeCell ref="A2842:I2842"/>
    <mergeCell ref="A2847:G2847"/>
    <mergeCell ref="A2829:B2829"/>
    <mergeCell ref="C2829:I2829"/>
    <mergeCell ref="B2830:C2830"/>
    <mergeCell ref="E2830:I2830"/>
    <mergeCell ref="B2831:C2831"/>
    <mergeCell ref="E2831:I2831"/>
    <mergeCell ref="A2866:G2866"/>
    <mergeCell ref="A2868:G2868"/>
    <mergeCell ref="A2869:G2869"/>
    <mergeCell ref="A2870:G2870"/>
    <mergeCell ref="A2871:G2871"/>
    <mergeCell ref="A2872:G2872"/>
    <mergeCell ref="B2861:D2861"/>
    <mergeCell ref="E2861:I2861"/>
    <mergeCell ref="A2862:G2862"/>
    <mergeCell ref="A2863:I2863"/>
    <mergeCell ref="A2864:F2864"/>
    <mergeCell ref="A2865:F2865"/>
    <mergeCell ref="A2875:G2875"/>
    <mergeCell ref="B2858:D2858"/>
    <mergeCell ref="E2858:I2858"/>
    <mergeCell ref="B2859:D2859"/>
    <mergeCell ref="E2859:I2859"/>
    <mergeCell ref="B2860:D2860"/>
    <mergeCell ref="E2860:I2860"/>
    <mergeCell ref="B2892:C2892"/>
    <mergeCell ref="E2892:I2892"/>
    <mergeCell ref="A2895:I2895"/>
    <mergeCell ref="A2902:G2902"/>
    <mergeCell ref="A2903:I2903"/>
    <mergeCell ref="A2908:G2908"/>
    <mergeCell ref="A2889:B2889"/>
    <mergeCell ref="C2889:I2889"/>
    <mergeCell ref="B2890:C2890"/>
    <mergeCell ref="E2890:I2890"/>
    <mergeCell ref="B2891:C2891"/>
    <mergeCell ref="E2891:I2891"/>
    <mergeCell ref="A2873:G2873"/>
    <mergeCell ref="A2874:G2874"/>
    <mergeCell ref="A2877:I2877"/>
    <mergeCell ref="A2878:I2883"/>
    <mergeCell ref="A2885:I2885"/>
    <mergeCell ref="A2888:I2888"/>
    <mergeCell ref="B2923:D2923"/>
    <mergeCell ref="E2923:I2923"/>
    <mergeCell ref="A2924:G2924"/>
    <mergeCell ref="A2925:I2925"/>
    <mergeCell ref="A2926:F2926"/>
    <mergeCell ref="A2927:F2927"/>
    <mergeCell ref="B2920:D2920"/>
    <mergeCell ref="E2920:I2920"/>
    <mergeCell ref="B2921:D2921"/>
    <mergeCell ref="E2921:I2921"/>
    <mergeCell ref="B2922:D2922"/>
    <mergeCell ref="E2922:I2922"/>
    <mergeCell ref="A2909:I2909"/>
    <mergeCell ref="A2916:G2916"/>
    <mergeCell ref="A2917:I2917"/>
    <mergeCell ref="B2918:D2918"/>
    <mergeCell ref="E2918:I2918"/>
    <mergeCell ref="B2919:D2919"/>
    <mergeCell ref="E2919:I2919"/>
    <mergeCell ref="A2951:B2951"/>
    <mergeCell ref="C2951:I2951"/>
    <mergeCell ref="B2952:C2952"/>
    <mergeCell ref="E2952:I2952"/>
    <mergeCell ref="B2953:C2953"/>
    <mergeCell ref="E2953:I2953"/>
    <mergeCell ref="A2935:G2935"/>
    <mergeCell ref="A2936:G2936"/>
    <mergeCell ref="A2939:I2939"/>
    <mergeCell ref="A2940:I2945"/>
    <mergeCell ref="A2947:I2947"/>
    <mergeCell ref="A2950:I2950"/>
    <mergeCell ref="A2937:G2937"/>
    <mergeCell ref="A2928:G2928"/>
    <mergeCell ref="A2930:G2930"/>
    <mergeCell ref="A2931:G2931"/>
    <mergeCell ref="A2932:G2932"/>
    <mergeCell ref="A2933:G2933"/>
    <mergeCell ref="A2934:G2934"/>
    <mergeCell ref="B2985:D2985"/>
    <mergeCell ref="E2985:I2985"/>
    <mergeCell ref="B2986:D2986"/>
    <mergeCell ref="E2986:I2986"/>
    <mergeCell ref="B2987:D2987"/>
    <mergeCell ref="E2987:I2987"/>
    <mergeCell ref="A2973:I2973"/>
    <mergeCell ref="A2981:G2981"/>
    <mergeCell ref="A2982:I2982"/>
    <mergeCell ref="B2983:D2983"/>
    <mergeCell ref="E2983:I2983"/>
    <mergeCell ref="B2984:D2984"/>
    <mergeCell ref="E2984:I2984"/>
    <mergeCell ref="B2954:C2954"/>
    <mergeCell ref="E2954:I2954"/>
    <mergeCell ref="A2957:I2957"/>
    <mergeCell ref="A2966:G2966"/>
    <mergeCell ref="A2967:I2967"/>
    <mergeCell ref="A2972:G2972"/>
    <mergeCell ref="A3000:G3000"/>
    <mergeCell ref="A3001:G3001"/>
    <mergeCell ref="A3004:I3004"/>
    <mergeCell ref="A3005:I3010"/>
    <mergeCell ref="A3012:I3012"/>
    <mergeCell ref="A3015:I3015"/>
    <mergeCell ref="A2993:G2993"/>
    <mergeCell ref="A2995:G2995"/>
    <mergeCell ref="A2996:G2996"/>
    <mergeCell ref="A2997:G2997"/>
    <mergeCell ref="A2998:G2998"/>
    <mergeCell ref="A2999:G2999"/>
    <mergeCell ref="A3002:G3002"/>
    <mergeCell ref="B2988:D2988"/>
    <mergeCell ref="E2988:I2988"/>
    <mergeCell ref="A2989:G2989"/>
    <mergeCell ref="A2990:I2990"/>
    <mergeCell ref="A2991:F2991"/>
    <mergeCell ref="A2992:F2992"/>
    <mergeCell ref="A3037:I3037"/>
    <mergeCell ref="A3043:G3043"/>
    <mergeCell ref="A3044:I3044"/>
    <mergeCell ref="B3045:D3045"/>
    <mergeCell ref="E3045:I3045"/>
    <mergeCell ref="B3046:D3046"/>
    <mergeCell ref="E3046:I3046"/>
    <mergeCell ref="B3019:C3019"/>
    <mergeCell ref="E3019:I3019"/>
    <mergeCell ref="A3022:I3022"/>
    <mergeCell ref="A3030:G3030"/>
    <mergeCell ref="A3031:I3031"/>
    <mergeCell ref="A3036:G3036"/>
    <mergeCell ref="A3016:B3016"/>
    <mergeCell ref="C3016:I3016"/>
    <mergeCell ref="B3017:C3017"/>
    <mergeCell ref="E3017:I3017"/>
    <mergeCell ref="B3018:C3018"/>
    <mergeCell ref="E3018:I3018"/>
    <mergeCell ref="A3055:G3055"/>
    <mergeCell ref="A3057:G3057"/>
    <mergeCell ref="A3058:G3058"/>
    <mergeCell ref="A3059:G3059"/>
    <mergeCell ref="A3060:G3060"/>
    <mergeCell ref="A3061:G3061"/>
    <mergeCell ref="B3050:D3050"/>
    <mergeCell ref="E3050:I3050"/>
    <mergeCell ref="A3051:G3051"/>
    <mergeCell ref="A3052:I3052"/>
    <mergeCell ref="A3053:F3053"/>
    <mergeCell ref="A3054:F3054"/>
    <mergeCell ref="A3064:G3064"/>
    <mergeCell ref="B3047:D3047"/>
    <mergeCell ref="E3047:I3047"/>
    <mergeCell ref="B3048:D3048"/>
    <mergeCell ref="E3048:I3048"/>
    <mergeCell ref="B3049:D3049"/>
    <mergeCell ref="E3049:I3049"/>
    <mergeCell ref="B3081:C3081"/>
    <mergeCell ref="E3081:I3081"/>
    <mergeCell ref="A3084:I3084"/>
    <mergeCell ref="A3090:G3090"/>
    <mergeCell ref="A3091:I3091"/>
    <mergeCell ref="A3098:G3098"/>
    <mergeCell ref="A3078:B3078"/>
    <mergeCell ref="C3078:I3078"/>
    <mergeCell ref="B3079:C3079"/>
    <mergeCell ref="E3079:I3079"/>
    <mergeCell ref="B3080:C3080"/>
    <mergeCell ref="E3080:I3080"/>
    <mergeCell ref="A3062:G3062"/>
    <mergeCell ref="A3063:G3063"/>
    <mergeCell ref="A3066:I3066"/>
    <mergeCell ref="A3067:I3072"/>
    <mergeCell ref="A3074:I3074"/>
    <mergeCell ref="A3077:I3077"/>
    <mergeCell ref="B3112:D3112"/>
    <mergeCell ref="E3112:I3112"/>
    <mergeCell ref="A3113:G3113"/>
    <mergeCell ref="A3114:I3114"/>
    <mergeCell ref="A3115:F3115"/>
    <mergeCell ref="A3116:F3116"/>
    <mergeCell ref="B3109:D3109"/>
    <mergeCell ref="E3109:I3109"/>
    <mergeCell ref="B3110:D3110"/>
    <mergeCell ref="E3110:I3110"/>
    <mergeCell ref="B3111:D3111"/>
    <mergeCell ref="E3111:I3111"/>
    <mergeCell ref="A3099:I3099"/>
    <mergeCell ref="A3105:G3105"/>
    <mergeCell ref="A3106:I3106"/>
    <mergeCell ref="B3107:D3107"/>
    <mergeCell ref="E3107:I3107"/>
    <mergeCell ref="B3108:D3108"/>
    <mergeCell ref="E3108:I3108"/>
    <mergeCell ref="A3140:B3140"/>
    <mergeCell ref="C3140:I3140"/>
    <mergeCell ref="B3141:C3141"/>
    <mergeCell ref="E3141:I3141"/>
    <mergeCell ref="B3142:C3142"/>
    <mergeCell ref="E3142:I3142"/>
    <mergeCell ref="A3124:G3124"/>
    <mergeCell ref="A3125:G3125"/>
    <mergeCell ref="A3128:I3128"/>
    <mergeCell ref="A3129:I3134"/>
    <mergeCell ref="A3136:I3136"/>
    <mergeCell ref="A3139:I3139"/>
    <mergeCell ref="A3126:G3126"/>
    <mergeCell ref="A3117:G3117"/>
    <mergeCell ref="A3119:G3119"/>
    <mergeCell ref="A3120:G3120"/>
    <mergeCell ref="A3121:G3121"/>
    <mergeCell ref="A3122:G3122"/>
    <mergeCell ref="A3123:G3123"/>
    <mergeCell ref="B3169:D3169"/>
    <mergeCell ref="E3169:I3169"/>
    <mergeCell ref="B3170:D3170"/>
    <mergeCell ref="E3170:I3170"/>
    <mergeCell ref="B3171:D3171"/>
    <mergeCell ref="E3171:I3171"/>
    <mergeCell ref="A3159:I3159"/>
    <mergeCell ref="A3165:G3165"/>
    <mergeCell ref="A3166:I3166"/>
    <mergeCell ref="B3167:D3167"/>
    <mergeCell ref="E3167:I3167"/>
    <mergeCell ref="B3168:D3168"/>
    <mergeCell ref="E3168:I3168"/>
    <mergeCell ref="B3143:C3143"/>
    <mergeCell ref="E3143:I3143"/>
    <mergeCell ref="A3146:I3146"/>
    <mergeCell ref="A3152:G3152"/>
    <mergeCell ref="A3153:I3153"/>
    <mergeCell ref="A3158:G3158"/>
    <mergeCell ref="A3184:G3184"/>
    <mergeCell ref="A3185:G3185"/>
    <mergeCell ref="A3188:I3188"/>
    <mergeCell ref="A3189:I3194"/>
    <mergeCell ref="A3196:I3196"/>
    <mergeCell ref="A3199:I3199"/>
    <mergeCell ref="A3177:G3177"/>
    <mergeCell ref="A3179:G3179"/>
    <mergeCell ref="A3180:G3180"/>
    <mergeCell ref="A3181:G3181"/>
    <mergeCell ref="A3182:G3182"/>
    <mergeCell ref="A3183:G3183"/>
    <mergeCell ref="A3186:G3186"/>
    <mergeCell ref="B3172:D3172"/>
    <mergeCell ref="E3172:I3172"/>
    <mergeCell ref="A3173:G3173"/>
    <mergeCell ref="A3174:I3174"/>
    <mergeCell ref="A3175:F3175"/>
    <mergeCell ref="A3176:F3176"/>
    <mergeCell ref="A3222:I3222"/>
    <mergeCell ref="A3227:G3227"/>
    <mergeCell ref="A3228:I3228"/>
    <mergeCell ref="B3229:D3229"/>
    <mergeCell ref="E3229:I3229"/>
    <mergeCell ref="B3230:D3230"/>
    <mergeCell ref="E3230:I3230"/>
    <mergeCell ref="B3203:C3203"/>
    <mergeCell ref="E3203:I3203"/>
    <mergeCell ref="A3206:I3206"/>
    <mergeCell ref="A3215:G3215"/>
    <mergeCell ref="A3216:I3216"/>
    <mergeCell ref="A3221:G3221"/>
    <mergeCell ref="A3200:B3200"/>
    <mergeCell ref="C3200:I3200"/>
    <mergeCell ref="B3201:C3201"/>
    <mergeCell ref="E3201:I3201"/>
    <mergeCell ref="B3202:C3202"/>
    <mergeCell ref="E3202:I3202"/>
    <mergeCell ref="A3239:G3239"/>
    <mergeCell ref="A3241:G3241"/>
    <mergeCell ref="A3242:G3242"/>
    <mergeCell ref="A3243:G3243"/>
    <mergeCell ref="A3244:G3244"/>
    <mergeCell ref="A3245:G3245"/>
    <mergeCell ref="B3234:D3234"/>
    <mergeCell ref="E3234:I3234"/>
    <mergeCell ref="A3235:G3235"/>
    <mergeCell ref="A3236:I3236"/>
    <mergeCell ref="A3237:F3237"/>
    <mergeCell ref="A3238:F3238"/>
    <mergeCell ref="A3248:G3248"/>
    <mergeCell ref="B3231:D3231"/>
    <mergeCell ref="E3231:I3231"/>
    <mergeCell ref="B3232:D3232"/>
    <mergeCell ref="E3232:I3232"/>
    <mergeCell ref="B3233:D3233"/>
    <mergeCell ref="E3233:I3233"/>
    <mergeCell ref="B3265:C3265"/>
    <mergeCell ref="E3265:I3265"/>
    <mergeCell ref="A3268:I3268"/>
    <mergeCell ref="A3274:G3274"/>
    <mergeCell ref="A3275:I3275"/>
    <mergeCell ref="A3279:G3279"/>
    <mergeCell ref="A3262:B3262"/>
    <mergeCell ref="C3262:I3262"/>
    <mergeCell ref="B3263:C3263"/>
    <mergeCell ref="E3263:I3263"/>
    <mergeCell ref="B3264:C3264"/>
    <mergeCell ref="E3264:I3264"/>
    <mergeCell ref="A3246:G3246"/>
    <mergeCell ref="A3247:G3247"/>
    <mergeCell ref="A3250:I3250"/>
    <mergeCell ref="A3251:I3256"/>
    <mergeCell ref="A3258:I3258"/>
    <mergeCell ref="A3261:I3261"/>
    <mergeCell ref="B3291:D3291"/>
    <mergeCell ref="E3291:I3291"/>
    <mergeCell ref="A3292:G3292"/>
    <mergeCell ref="A3293:I3293"/>
    <mergeCell ref="A3294:F3294"/>
    <mergeCell ref="A3295:F3295"/>
    <mergeCell ref="B3288:D3288"/>
    <mergeCell ref="E3288:I3288"/>
    <mergeCell ref="B3289:D3289"/>
    <mergeCell ref="E3289:I3289"/>
    <mergeCell ref="B3290:D3290"/>
    <mergeCell ref="E3290:I3290"/>
    <mergeCell ref="A3280:I3280"/>
    <mergeCell ref="A3284:G3284"/>
    <mergeCell ref="A3285:I3285"/>
    <mergeCell ref="B3286:D3286"/>
    <mergeCell ref="E3286:I3286"/>
    <mergeCell ref="B3287:D3287"/>
    <mergeCell ref="E3287:I3287"/>
    <mergeCell ref="A3319:B3319"/>
    <mergeCell ref="C3319:I3319"/>
    <mergeCell ref="B3320:C3320"/>
    <mergeCell ref="E3320:I3320"/>
    <mergeCell ref="B3321:C3321"/>
    <mergeCell ref="E3321:I3321"/>
    <mergeCell ref="A3303:G3303"/>
    <mergeCell ref="A3304:G3304"/>
    <mergeCell ref="A3307:I3307"/>
    <mergeCell ref="A3308:I3313"/>
    <mergeCell ref="A3315:I3315"/>
    <mergeCell ref="A3318:I3318"/>
    <mergeCell ref="A3305:G3305"/>
    <mergeCell ref="A3296:G3296"/>
    <mergeCell ref="A3298:G3298"/>
    <mergeCell ref="A3299:G3299"/>
    <mergeCell ref="A3300:G3300"/>
    <mergeCell ref="A3301:G3301"/>
    <mergeCell ref="A3302:G3302"/>
    <mergeCell ref="B3350:D3350"/>
    <mergeCell ref="E3350:I3350"/>
    <mergeCell ref="B3351:D3351"/>
    <mergeCell ref="E3351:I3351"/>
    <mergeCell ref="B3352:D3352"/>
    <mergeCell ref="E3352:I3352"/>
    <mergeCell ref="A3340:I3340"/>
    <mergeCell ref="A3346:G3346"/>
    <mergeCell ref="A3347:I3347"/>
    <mergeCell ref="B3348:D3348"/>
    <mergeCell ref="E3348:I3348"/>
    <mergeCell ref="B3349:D3349"/>
    <mergeCell ref="E3349:I3349"/>
    <mergeCell ref="B3322:C3322"/>
    <mergeCell ref="E3322:I3322"/>
    <mergeCell ref="A3325:I3325"/>
    <mergeCell ref="A3333:G3333"/>
    <mergeCell ref="A3334:I3334"/>
    <mergeCell ref="A3339:G3339"/>
    <mergeCell ref="A3365:G3365"/>
    <mergeCell ref="A3366:G3366"/>
    <mergeCell ref="A3369:I3369"/>
    <mergeCell ref="A3370:I3375"/>
    <mergeCell ref="A3377:I3377"/>
    <mergeCell ref="A3380:I3380"/>
    <mergeCell ref="A3358:G3358"/>
    <mergeCell ref="A3360:G3360"/>
    <mergeCell ref="A3361:G3361"/>
    <mergeCell ref="A3362:G3362"/>
    <mergeCell ref="A3363:G3363"/>
    <mergeCell ref="A3364:G3364"/>
    <mergeCell ref="A3367:G3367"/>
    <mergeCell ref="B3353:D3353"/>
    <mergeCell ref="E3353:I3353"/>
    <mergeCell ref="A3354:G3354"/>
    <mergeCell ref="A3355:I3355"/>
    <mergeCell ref="A3356:F3356"/>
    <mergeCell ref="A3357:F3357"/>
    <mergeCell ref="A3402:I3402"/>
    <mergeCell ref="A3407:G3407"/>
    <mergeCell ref="A3408:I3408"/>
    <mergeCell ref="B3409:D3409"/>
    <mergeCell ref="E3409:I3409"/>
    <mergeCell ref="B3410:D3410"/>
    <mergeCell ref="E3410:I3410"/>
    <mergeCell ref="B3384:C3384"/>
    <mergeCell ref="E3384:I3384"/>
    <mergeCell ref="A3387:I3387"/>
    <mergeCell ref="A3396:G3396"/>
    <mergeCell ref="A3397:I3397"/>
    <mergeCell ref="A3401:G3401"/>
    <mergeCell ref="A3381:B3381"/>
    <mergeCell ref="C3381:I3381"/>
    <mergeCell ref="B3382:C3382"/>
    <mergeCell ref="E3382:I3382"/>
    <mergeCell ref="B3383:C3383"/>
    <mergeCell ref="E3383:I3383"/>
    <mergeCell ref="A3419:G3419"/>
    <mergeCell ref="A3421:G3421"/>
    <mergeCell ref="A3422:G3422"/>
    <mergeCell ref="A3423:G3423"/>
    <mergeCell ref="A3424:G3424"/>
    <mergeCell ref="A3425:G3425"/>
    <mergeCell ref="B3414:D3414"/>
    <mergeCell ref="E3414:I3414"/>
    <mergeCell ref="A3415:G3415"/>
    <mergeCell ref="A3416:I3416"/>
    <mergeCell ref="A3417:F3417"/>
    <mergeCell ref="A3418:F3418"/>
    <mergeCell ref="A3428:G3428"/>
    <mergeCell ref="B3411:D3411"/>
    <mergeCell ref="E3411:I3411"/>
    <mergeCell ref="B3412:D3412"/>
    <mergeCell ref="E3412:I3412"/>
    <mergeCell ref="B3413:D3413"/>
    <mergeCell ref="E3413:I3413"/>
    <mergeCell ref="B3445:C3445"/>
    <mergeCell ref="E3445:I3445"/>
    <mergeCell ref="A3448:I3448"/>
    <mergeCell ref="A3457:G3457"/>
    <mergeCell ref="A3458:I3458"/>
    <mergeCell ref="A3464:G3464"/>
    <mergeCell ref="A3442:B3442"/>
    <mergeCell ref="C3442:I3442"/>
    <mergeCell ref="B3443:C3443"/>
    <mergeCell ref="E3443:I3443"/>
    <mergeCell ref="B3444:C3444"/>
    <mergeCell ref="E3444:I3444"/>
    <mergeCell ref="A3426:G3426"/>
    <mergeCell ref="A3427:G3427"/>
    <mergeCell ref="A3430:I3430"/>
    <mergeCell ref="A3431:I3436"/>
    <mergeCell ref="A3438:I3438"/>
    <mergeCell ref="A3441:I3441"/>
    <mergeCell ref="B3477:D3477"/>
    <mergeCell ref="E3477:I3477"/>
    <mergeCell ref="A3478:G3478"/>
    <mergeCell ref="A3479:I3479"/>
    <mergeCell ref="A3480:F3480"/>
    <mergeCell ref="A3481:F3481"/>
    <mergeCell ref="B3474:D3474"/>
    <mergeCell ref="E3474:I3474"/>
    <mergeCell ref="B3475:D3475"/>
    <mergeCell ref="E3475:I3475"/>
    <mergeCell ref="B3476:D3476"/>
    <mergeCell ref="E3476:I3476"/>
    <mergeCell ref="A3465:I3465"/>
    <mergeCell ref="A3470:G3470"/>
    <mergeCell ref="A3471:I3471"/>
    <mergeCell ref="B3472:D3472"/>
    <mergeCell ref="E3472:I3472"/>
    <mergeCell ref="B3473:D3473"/>
    <mergeCell ref="E3473:I3473"/>
    <mergeCell ref="A3505:B3505"/>
    <mergeCell ref="C3505:I3505"/>
    <mergeCell ref="B3506:C3506"/>
    <mergeCell ref="E3506:I3506"/>
    <mergeCell ref="B3507:C3507"/>
    <mergeCell ref="E3507:I3507"/>
    <mergeCell ref="A3489:G3489"/>
    <mergeCell ref="A3490:G3490"/>
    <mergeCell ref="A3493:I3493"/>
    <mergeCell ref="A3494:I3499"/>
    <mergeCell ref="A3501:I3501"/>
    <mergeCell ref="A3504:I3504"/>
    <mergeCell ref="A3491:G3491"/>
    <mergeCell ref="A3482:G3482"/>
    <mergeCell ref="A3484:G3484"/>
    <mergeCell ref="A3485:G3485"/>
    <mergeCell ref="A3486:G3486"/>
    <mergeCell ref="A3487:G3487"/>
    <mergeCell ref="A3488:G3488"/>
    <mergeCell ref="B3538:D3538"/>
    <mergeCell ref="E3538:I3538"/>
    <mergeCell ref="B3539:D3539"/>
    <mergeCell ref="E3539:I3539"/>
    <mergeCell ref="B3540:D3540"/>
    <mergeCell ref="E3540:I3540"/>
    <mergeCell ref="A3528:I3528"/>
    <mergeCell ref="A3534:G3534"/>
    <mergeCell ref="A3535:I3535"/>
    <mergeCell ref="B3536:D3536"/>
    <mergeCell ref="E3536:I3536"/>
    <mergeCell ref="B3537:D3537"/>
    <mergeCell ref="E3537:I3537"/>
    <mergeCell ref="B3508:C3508"/>
    <mergeCell ref="E3508:I3508"/>
    <mergeCell ref="A3511:I3511"/>
    <mergeCell ref="A3520:G3520"/>
    <mergeCell ref="A3521:I3521"/>
    <mergeCell ref="A3527:G3527"/>
    <mergeCell ref="A3553:G3553"/>
    <mergeCell ref="A3554:G3554"/>
    <mergeCell ref="A3557:I3557"/>
    <mergeCell ref="A3558:I3563"/>
    <mergeCell ref="A3565:I3565"/>
    <mergeCell ref="A3568:I3568"/>
    <mergeCell ref="A3546:G3546"/>
    <mergeCell ref="A3548:G3548"/>
    <mergeCell ref="A3549:G3549"/>
    <mergeCell ref="A3550:G3550"/>
    <mergeCell ref="A3551:G3551"/>
    <mergeCell ref="A3552:G3552"/>
    <mergeCell ref="A3555:G3555"/>
    <mergeCell ref="B3541:D3541"/>
    <mergeCell ref="E3541:I3541"/>
    <mergeCell ref="A3542:G3542"/>
    <mergeCell ref="A3543:I3543"/>
    <mergeCell ref="A3544:F3544"/>
    <mergeCell ref="A3545:F3545"/>
    <mergeCell ref="A3593:I3593"/>
    <mergeCell ref="A3600:G3600"/>
    <mergeCell ref="A3601:I3601"/>
    <mergeCell ref="B3602:D3602"/>
    <mergeCell ref="E3602:I3602"/>
    <mergeCell ref="B3603:D3603"/>
    <mergeCell ref="E3603:I3603"/>
    <mergeCell ref="B3572:C3572"/>
    <mergeCell ref="E3572:I3572"/>
    <mergeCell ref="A3575:I3575"/>
    <mergeCell ref="A3584:G3584"/>
    <mergeCell ref="A3585:I3585"/>
    <mergeCell ref="A3592:G3592"/>
    <mergeCell ref="A3569:B3569"/>
    <mergeCell ref="C3569:I3569"/>
    <mergeCell ref="B3570:C3570"/>
    <mergeCell ref="E3570:I3570"/>
    <mergeCell ref="B3571:C3571"/>
    <mergeCell ref="E3571:I3571"/>
    <mergeCell ref="A3612:G3612"/>
    <mergeCell ref="A3614:G3614"/>
    <mergeCell ref="A3615:G3615"/>
    <mergeCell ref="A3616:G3616"/>
    <mergeCell ref="A3617:G3617"/>
    <mergeCell ref="A3618:G3618"/>
    <mergeCell ref="B3607:D3607"/>
    <mergeCell ref="E3607:I3607"/>
    <mergeCell ref="A3608:G3608"/>
    <mergeCell ref="A3609:I3609"/>
    <mergeCell ref="A3610:F3610"/>
    <mergeCell ref="A3611:F3611"/>
    <mergeCell ref="A3621:G3621"/>
    <mergeCell ref="B3604:D3604"/>
    <mergeCell ref="E3604:I3604"/>
    <mergeCell ref="B3605:D3605"/>
    <mergeCell ref="E3605:I3605"/>
    <mergeCell ref="B3606:D3606"/>
    <mergeCell ref="E3606:I3606"/>
    <mergeCell ref="B3638:C3638"/>
    <mergeCell ref="E3638:I3638"/>
    <mergeCell ref="A3641:I3641"/>
    <mergeCell ref="A3652:G3652"/>
    <mergeCell ref="A3653:I3653"/>
    <mergeCell ref="A3660:G3660"/>
    <mergeCell ref="A3635:B3635"/>
    <mergeCell ref="C3635:I3635"/>
    <mergeCell ref="B3636:C3636"/>
    <mergeCell ref="E3636:I3636"/>
    <mergeCell ref="B3637:C3637"/>
    <mergeCell ref="E3637:I3637"/>
    <mergeCell ref="A3619:G3619"/>
    <mergeCell ref="A3620:G3620"/>
    <mergeCell ref="A3623:I3623"/>
    <mergeCell ref="A3624:I3629"/>
    <mergeCell ref="A3631:I3631"/>
    <mergeCell ref="A3634:I3634"/>
    <mergeCell ref="B3675:D3675"/>
    <mergeCell ref="E3675:I3675"/>
    <mergeCell ref="A3676:G3676"/>
    <mergeCell ref="A3677:I3677"/>
    <mergeCell ref="A3678:F3678"/>
    <mergeCell ref="A3679:F3679"/>
    <mergeCell ref="B3672:D3672"/>
    <mergeCell ref="E3672:I3672"/>
    <mergeCell ref="B3673:D3673"/>
    <mergeCell ref="E3673:I3673"/>
    <mergeCell ref="B3674:D3674"/>
    <mergeCell ref="E3674:I3674"/>
    <mergeCell ref="A3661:I3661"/>
    <mergeCell ref="A3668:G3668"/>
    <mergeCell ref="A3669:I3669"/>
    <mergeCell ref="B3670:D3670"/>
    <mergeCell ref="E3670:I3670"/>
    <mergeCell ref="B3671:D3671"/>
    <mergeCell ref="E3671:I3671"/>
    <mergeCell ref="A3703:B3703"/>
    <mergeCell ref="C3703:I3703"/>
    <mergeCell ref="B3704:C3704"/>
    <mergeCell ref="E3704:I3704"/>
    <mergeCell ref="B3705:C3705"/>
    <mergeCell ref="E3705:I3705"/>
    <mergeCell ref="A3687:G3687"/>
    <mergeCell ref="A3688:G3688"/>
    <mergeCell ref="A3691:I3691"/>
    <mergeCell ref="A3692:I3697"/>
    <mergeCell ref="A3699:I3699"/>
    <mergeCell ref="A3702:I3702"/>
    <mergeCell ref="A3689:G3689"/>
    <mergeCell ref="A3680:G3680"/>
    <mergeCell ref="A3682:G3682"/>
    <mergeCell ref="A3683:G3683"/>
    <mergeCell ref="A3684:G3684"/>
    <mergeCell ref="A3685:G3685"/>
    <mergeCell ref="A3686:G3686"/>
    <mergeCell ref="B3742:D3742"/>
    <mergeCell ref="E3742:I3742"/>
    <mergeCell ref="B3743:D3743"/>
    <mergeCell ref="E3743:I3743"/>
    <mergeCell ref="B3744:D3744"/>
    <mergeCell ref="E3744:I3744"/>
    <mergeCell ref="A3733:I3733"/>
    <mergeCell ref="A3738:G3738"/>
    <mergeCell ref="A3739:I3739"/>
    <mergeCell ref="B3740:D3740"/>
    <mergeCell ref="E3740:I3740"/>
    <mergeCell ref="B3741:D3741"/>
    <mergeCell ref="E3741:I3741"/>
    <mergeCell ref="B3706:C3706"/>
    <mergeCell ref="E3706:I3706"/>
    <mergeCell ref="A3709:I3709"/>
    <mergeCell ref="A3726:G3726"/>
    <mergeCell ref="A3727:I3727"/>
    <mergeCell ref="A3732:G3732"/>
    <mergeCell ref="A3757:G3757"/>
    <mergeCell ref="A3758:G3758"/>
    <mergeCell ref="A3761:I3761"/>
    <mergeCell ref="A3762:I3766"/>
    <mergeCell ref="A3768:I3768"/>
    <mergeCell ref="A3771:I3771"/>
    <mergeCell ref="A3750:G3750"/>
    <mergeCell ref="A3752:G3752"/>
    <mergeCell ref="A3753:G3753"/>
    <mergeCell ref="A3754:G3754"/>
    <mergeCell ref="A3755:G3755"/>
    <mergeCell ref="A3756:G3756"/>
    <mergeCell ref="A3759:G3759"/>
    <mergeCell ref="B3745:D3745"/>
    <mergeCell ref="E3745:I3745"/>
    <mergeCell ref="A3746:G3746"/>
    <mergeCell ref="A3747:I3747"/>
    <mergeCell ref="A3748:F3748"/>
    <mergeCell ref="A3749:F3749"/>
    <mergeCell ref="A3793:I3793"/>
    <mergeCell ref="A3799:G3799"/>
    <mergeCell ref="A3800:I3800"/>
    <mergeCell ref="B3801:D3801"/>
    <mergeCell ref="E3801:I3801"/>
    <mergeCell ref="B3802:D3802"/>
    <mergeCell ref="E3802:I3802"/>
    <mergeCell ref="B3775:C3775"/>
    <mergeCell ref="E3775:I3775"/>
    <mergeCell ref="A3778:I3778"/>
    <mergeCell ref="A3786:G3786"/>
    <mergeCell ref="A3787:I3787"/>
    <mergeCell ref="A3792:G3792"/>
    <mergeCell ref="A3772:B3772"/>
    <mergeCell ref="C3772:I3772"/>
    <mergeCell ref="B3773:C3773"/>
    <mergeCell ref="E3773:I3773"/>
    <mergeCell ref="B3774:C3774"/>
    <mergeCell ref="E3774:I3774"/>
    <mergeCell ref="A3811:G3811"/>
    <mergeCell ref="A3813:G3813"/>
    <mergeCell ref="A3814:G3814"/>
    <mergeCell ref="A3815:G3815"/>
    <mergeCell ref="A3816:G3816"/>
    <mergeCell ref="A3817:G3817"/>
    <mergeCell ref="B3806:D3806"/>
    <mergeCell ref="E3806:I3806"/>
    <mergeCell ref="A3807:G3807"/>
    <mergeCell ref="A3808:I3808"/>
    <mergeCell ref="A3809:F3809"/>
    <mergeCell ref="A3810:F3810"/>
    <mergeCell ref="A3820:G3820"/>
    <mergeCell ref="B3803:D3803"/>
    <mergeCell ref="E3803:I3803"/>
    <mergeCell ref="B3804:D3804"/>
    <mergeCell ref="E3804:I3804"/>
    <mergeCell ref="B3805:D3805"/>
    <mergeCell ref="E3805:I3805"/>
    <mergeCell ref="B3836:C3836"/>
    <mergeCell ref="E3836:I3836"/>
    <mergeCell ref="A3839:I3839"/>
    <mergeCell ref="A3845:G3845"/>
    <mergeCell ref="A3846:I3846"/>
    <mergeCell ref="A3850:G3850"/>
    <mergeCell ref="A3833:B3833"/>
    <mergeCell ref="C3833:I3833"/>
    <mergeCell ref="B3834:C3834"/>
    <mergeCell ref="E3834:I3834"/>
    <mergeCell ref="B3835:C3835"/>
    <mergeCell ref="E3835:I3835"/>
    <mergeCell ref="A3818:G3818"/>
    <mergeCell ref="A3819:G3819"/>
    <mergeCell ref="A3822:I3822"/>
    <mergeCell ref="A3823:I3827"/>
    <mergeCell ref="A3829:I3829"/>
    <mergeCell ref="A3832:I3832"/>
    <mergeCell ref="B3863:D3863"/>
    <mergeCell ref="E3863:I3863"/>
    <mergeCell ref="A3864:G3864"/>
    <mergeCell ref="A3865:I3865"/>
    <mergeCell ref="A3866:F3866"/>
    <mergeCell ref="A3867:F3867"/>
    <mergeCell ref="B3860:D3860"/>
    <mergeCell ref="E3860:I3860"/>
    <mergeCell ref="B3861:D3861"/>
    <mergeCell ref="E3861:I3861"/>
    <mergeCell ref="B3862:D3862"/>
    <mergeCell ref="E3862:I3862"/>
    <mergeCell ref="A3851:I3851"/>
    <mergeCell ref="A3856:G3856"/>
    <mergeCell ref="A3857:I3857"/>
    <mergeCell ref="B3858:D3858"/>
    <mergeCell ref="E3858:I3858"/>
    <mergeCell ref="B3859:D3859"/>
    <mergeCell ref="E3859:I3859"/>
    <mergeCell ref="A3890:B3890"/>
    <mergeCell ref="C3890:I3890"/>
    <mergeCell ref="B3891:C3891"/>
    <mergeCell ref="E3891:I3891"/>
    <mergeCell ref="B3892:C3892"/>
    <mergeCell ref="E3892:I3892"/>
    <mergeCell ref="A3875:G3875"/>
    <mergeCell ref="A3876:G3876"/>
    <mergeCell ref="A3879:I3879"/>
    <mergeCell ref="A3880:I3884"/>
    <mergeCell ref="A3886:I3886"/>
    <mergeCell ref="A3889:I3889"/>
    <mergeCell ref="A3877:G3877"/>
    <mergeCell ref="A3868:G3868"/>
    <mergeCell ref="A3870:G3870"/>
    <mergeCell ref="A3871:G3871"/>
    <mergeCell ref="A3872:G3872"/>
    <mergeCell ref="A3873:G3873"/>
    <mergeCell ref="A3874:G3874"/>
    <mergeCell ref="B3919:D3919"/>
    <mergeCell ref="E3919:I3919"/>
    <mergeCell ref="B3920:D3920"/>
    <mergeCell ref="E3920:I3920"/>
    <mergeCell ref="B3921:D3921"/>
    <mergeCell ref="E3921:I3921"/>
    <mergeCell ref="A3909:I3909"/>
    <mergeCell ref="A3915:G3915"/>
    <mergeCell ref="A3916:I3916"/>
    <mergeCell ref="B3917:D3917"/>
    <mergeCell ref="E3917:I3917"/>
    <mergeCell ref="B3918:D3918"/>
    <mergeCell ref="E3918:I3918"/>
    <mergeCell ref="B3893:C3893"/>
    <mergeCell ref="E3893:I3893"/>
    <mergeCell ref="A3896:I3896"/>
    <mergeCell ref="A3903:G3903"/>
    <mergeCell ref="A3904:I3904"/>
    <mergeCell ref="A3908:G3908"/>
    <mergeCell ref="A3934:G3934"/>
    <mergeCell ref="A3935:G3935"/>
    <mergeCell ref="A3938:I3938"/>
    <mergeCell ref="A3939:I3943"/>
    <mergeCell ref="A3945:I3945"/>
    <mergeCell ref="A3948:I3948"/>
    <mergeCell ref="A3927:G3927"/>
    <mergeCell ref="A3929:G3929"/>
    <mergeCell ref="A3930:G3930"/>
    <mergeCell ref="A3931:G3931"/>
    <mergeCell ref="A3932:G3932"/>
    <mergeCell ref="A3933:G3933"/>
    <mergeCell ref="A3936:G3936"/>
    <mergeCell ref="B3922:D3922"/>
    <mergeCell ref="E3922:I3922"/>
    <mergeCell ref="A3923:G3923"/>
    <mergeCell ref="A3924:I3924"/>
    <mergeCell ref="A3925:F3925"/>
    <mergeCell ref="A3926:F3926"/>
    <mergeCell ref="A3970:I3970"/>
    <mergeCell ref="A3975:G3975"/>
    <mergeCell ref="A3976:I3976"/>
    <mergeCell ref="B3977:D3977"/>
    <mergeCell ref="E3977:I3977"/>
    <mergeCell ref="B3978:D3978"/>
    <mergeCell ref="E3978:I3978"/>
    <mergeCell ref="B3952:C3952"/>
    <mergeCell ref="E3952:I3952"/>
    <mergeCell ref="A3955:I3955"/>
    <mergeCell ref="A3964:G3964"/>
    <mergeCell ref="A3965:I3965"/>
    <mergeCell ref="A3969:G3969"/>
    <mergeCell ref="A3949:B3949"/>
    <mergeCell ref="C3949:I3949"/>
    <mergeCell ref="B3950:C3950"/>
    <mergeCell ref="E3950:I3950"/>
    <mergeCell ref="B3951:C3951"/>
    <mergeCell ref="E3951:I3951"/>
    <mergeCell ref="A3987:G3987"/>
    <mergeCell ref="A3989:G3989"/>
    <mergeCell ref="A3990:G3990"/>
    <mergeCell ref="A3991:G3991"/>
    <mergeCell ref="A3992:G3992"/>
    <mergeCell ref="A3993:G3993"/>
    <mergeCell ref="B3982:D3982"/>
    <mergeCell ref="E3982:I3982"/>
    <mergeCell ref="A3983:G3983"/>
    <mergeCell ref="A3984:I3984"/>
    <mergeCell ref="A3985:F3985"/>
    <mergeCell ref="A3986:F3986"/>
    <mergeCell ref="A3996:G3996"/>
    <mergeCell ref="B3979:D3979"/>
    <mergeCell ref="E3979:I3979"/>
    <mergeCell ref="B3980:D3980"/>
    <mergeCell ref="E3980:I3980"/>
    <mergeCell ref="B3981:D3981"/>
    <mergeCell ref="E3981:I3981"/>
    <mergeCell ref="B4012:C4012"/>
    <mergeCell ref="E4012:I4012"/>
    <mergeCell ref="A4015:I4015"/>
    <mergeCell ref="A4024:G4024"/>
    <mergeCell ref="A4025:I4025"/>
    <mergeCell ref="A4029:G4029"/>
    <mergeCell ref="A4009:B4009"/>
    <mergeCell ref="C4009:I4009"/>
    <mergeCell ref="B4010:C4010"/>
    <mergeCell ref="E4010:I4010"/>
    <mergeCell ref="B4011:C4011"/>
    <mergeCell ref="E4011:I4011"/>
    <mergeCell ref="A3994:G3994"/>
    <mergeCell ref="A3995:G3995"/>
    <mergeCell ref="A3998:I3998"/>
    <mergeCell ref="A3999:I4003"/>
    <mergeCell ref="A4005:I4005"/>
    <mergeCell ref="A4008:I4008"/>
    <mergeCell ref="B4042:D4042"/>
    <mergeCell ref="E4042:I4042"/>
    <mergeCell ref="A4043:G4043"/>
    <mergeCell ref="A4044:I4044"/>
    <mergeCell ref="A4045:F4045"/>
    <mergeCell ref="A4046:F4046"/>
    <mergeCell ref="B4039:D4039"/>
    <mergeCell ref="E4039:I4039"/>
    <mergeCell ref="B4040:D4040"/>
    <mergeCell ref="E4040:I4040"/>
    <mergeCell ref="B4041:D4041"/>
    <mergeCell ref="E4041:I4041"/>
    <mergeCell ref="A4030:I4030"/>
    <mergeCell ref="A4035:G4035"/>
    <mergeCell ref="A4036:I4036"/>
    <mergeCell ref="B4037:D4037"/>
    <mergeCell ref="E4037:I4037"/>
    <mergeCell ref="B4038:D4038"/>
    <mergeCell ref="E4038:I4038"/>
    <mergeCell ref="A4069:B4069"/>
    <mergeCell ref="C4069:I4069"/>
    <mergeCell ref="B4070:C4070"/>
    <mergeCell ref="E4070:I4070"/>
    <mergeCell ref="B4071:C4071"/>
    <mergeCell ref="E4071:I4071"/>
    <mergeCell ref="A4054:G4054"/>
    <mergeCell ref="A4055:G4055"/>
    <mergeCell ref="A4058:I4058"/>
    <mergeCell ref="A4059:I4063"/>
    <mergeCell ref="A4065:I4065"/>
    <mergeCell ref="A4068:I4068"/>
    <mergeCell ref="A4056:G4056"/>
    <mergeCell ref="A4047:G4047"/>
    <mergeCell ref="A4049:G4049"/>
    <mergeCell ref="A4050:G4050"/>
    <mergeCell ref="A4051:G4051"/>
    <mergeCell ref="A4052:G4052"/>
    <mergeCell ref="A4053:G4053"/>
    <mergeCell ref="B4098:D4098"/>
    <mergeCell ref="E4098:I4098"/>
    <mergeCell ref="B4099:D4099"/>
    <mergeCell ref="E4099:I4099"/>
    <mergeCell ref="B4100:D4100"/>
    <mergeCell ref="E4100:I4100"/>
    <mergeCell ref="A4089:I4089"/>
    <mergeCell ref="A4094:G4094"/>
    <mergeCell ref="A4095:I4095"/>
    <mergeCell ref="B4096:D4096"/>
    <mergeCell ref="E4096:I4096"/>
    <mergeCell ref="B4097:D4097"/>
    <mergeCell ref="E4097:I4097"/>
    <mergeCell ref="B4072:C4072"/>
    <mergeCell ref="E4072:I4072"/>
    <mergeCell ref="A4075:I4075"/>
    <mergeCell ref="A4083:G4083"/>
    <mergeCell ref="A4084:I4084"/>
    <mergeCell ref="A4088:G4088"/>
    <mergeCell ref="A4113:G4113"/>
    <mergeCell ref="A4114:G4114"/>
    <mergeCell ref="A4117:I4117"/>
    <mergeCell ref="A4118:I4122"/>
    <mergeCell ref="A4124:I4124"/>
    <mergeCell ref="A4135:I4135"/>
    <mergeCell ref="A4106:G4106"/>
    <mergeCell ref="A4108:G4108"/>
    <mergeCell ref="A4109:G4109"/>
    <mergeCell ref="A4110:G4110"/>
    <mergeCell ref="A4111:G4111"/>
    <mergeCell ref="A4112:G4112"/>
    <mergeCell ref="A4115:G4115"/>
    <mergeCell ref="B4101:D4101"/>
    <mergeCell ref="E4101:I4101"/>
    <mergeCell ref="A4102:G4102"/>
    <mergeCell ref="A4103:I4103"/>
    <mergeCell ref="A4104:F4104"/>
    <mergeCell ref="A4105:F4105"/>
    <mergeCell ref="A4159:G4159"/>
    <mergeCell ref="A4160:I4160"/>
    <mergeCell ref="A4167:G4167"/>
    <mergeCell ref="A4168:I4168"/>
    <mergeCell ref="B4169:D4169"/>
    <mergeCell ref="E4169:I4169"/>
    <mergeCell ref="B4139:C4139"/>
    <mergeCell ref="E4139:I4139"/>
    <mergeCell ref="A4140:I4140"/>
    <mergeCell ref="A4143:I4143"/>
    <mergeCell ref="A4152:G4152"/>
    <mergeCell ref="A4153:I4153"/>
    <mergeCell ref="A4136:B4136"/>
    <mergeCell ref="C4136:I4136"/>
    <mergeCell ref="B4137:C4137"/>
    <mergeCell ref="E4137:I4137"/>
    <mergeCell ref="B4138:C4138"/>
    <mergeCell ref="E4138:I4138"/>
    <mergeCell ref="A4177:F4177"/>
    <mergeCell ref="A4178:F4178"/>
    <mergeCell ref="A4179:G4179"/>
    <mergeCell ref="A4181:G4181"/>
    <mergeCell ref="A4182:G4182"/>
    <mergeCell ref="A4183:G4183"/>
    <mergeCell ref="B4173:D4173"/>
    <mergeCell ref="E4173:I4173"/>
    <mergeCell ref="B4174:D4174"/>
    <mergeCell ref="E4174:I4174"/>
    <mergeCell ref="A4175:G4175"/>
    <mergeCell ref="A4176:I4176"/>
    <mergeCell ref="A4188:G4188"/>
    <mergeCell ref="B4170:D4170"/>
    <mergeCell ref="E4170:I4170"/>
    <mergeCell ref="B4171:D4171"/>
    <mergeCell ref="E4171:I4171"/>
    <mergeCell ref="B4172:D4172"/>
    <mergeCell ref="E4172:I4172"/>
    <mergeCell ref="B4203:C4203"/>
    <mergeCell ref="D4203:I4203"/>
    <mergeCell ref="B4204:C4204"/>
    <mergeCell ref="D4204:I4204"/>
    <mergeCell ref="B4205:C4205"/>
    <mergeCell ref="D4205:I4205"/>
    <mergeCell ref="A4199:I4199"/>
    <mergeCell ref="B4200:C4200"/>
    <mergeCell ref="D4200:I4200"/>
    <mergeCell ref="B4201:C4201"/>
    <mergeCell ref="D4201:I4201"/>
    <mergeCell ref="B4202:C4202"/>
    <mergeCell ref="D4202:I4202"/>
    <mergeCell ref="A4184:G4184"/>
    <mergeCell ref="A4185:G4185"/>
    <mergeCell ref="A4186:G4186"/>
    <mergeCell ref="A4187:G4187"/>
    <mergeCell ref="A4190:I4190"/>
    <mergeCell ref="A4191:I4197"/>
    <mergeCell ref="B4235:E4235"/>
    <mergeCell ref="B4237:F4237"/>
    <mergeCell ref="B4240:E4240"/>
    <mergeCell ref="B4242:F4242"/>
    <mergeCell ref="B4246:E4246"/>
    <mergeCell ref="B4248:F4248"/>
    <mergeCell ref="B4213:F4213"/>
    <mergeCell ref="B4214:F4214"/>
    <mergeCell ref="B4217:E4217"/>
    <mergeCell ref="B4219:F4219"/>
    <mergeCell ref="B4229:E4229"/>
    <mergeCell ref="B4231:F4231"/>
    <mergeCell ref="B4206:C4206"/>
    <mergeCell ref="D4206:I4206"/>
    <mergeCell ref="B4207:C4207"/>
    <mergeCell ref="D4207:I4207"/>
    <mergeCell ref="A4209:I4209"/>
    <mergeCell ref="B4212:F4212"/>
    <mergeCell ref="B4268:E4268"/>
    <mergeCell ref="B4270:F4270"/>
    <mergeCell ref="B4280:E4280"/>
    <mergeCell ref="B4282:F4282"/>
    <mergeCell ref="B4286:E4286"/>
    <mergeCell ref="B4288:F4288"/>
    <mergeCell ref="B4256:F4256"/>
    <mergeCell ref="B4257:F4257"/>
    <mergeCell ref="B4259:F4259"/>
    <mergeCell ref="B4263:F4263"/>
    <mergeCell ref="B4264:F4264"/>
    <mergeCell ref="B4265:F4265"/>
    <mergeCell ref="B4249:E4249"/>
    <mergeCell ref="B4250:E4250"/>
    <mergeCell ref="B4251:E4251"/>
    <mergeCell ref="B4252:E4252"/>
    <mergeCell ref="B4253:E4253"/>
    <mergeCell ref="B4254:F4254"/>
    <mergeCell ref="B4311:F4311"/>
    <mergeCell ref="B4315:F4315"/>
    <mergeCell ref="B4316:F4316"/>
    <mergeCell ref="B4317:F4317"/>
    <mergeCell ref="B4320:E4320"/>
    <mergeCell ref="B4322:F4322"/>
    <mergeCell ref="B4302:E4302"/>
    <mergeCell ref="B4303:E4303"/>
    <mergeCell ref="B4304:E4304"/>
    <mergeCell ref="B4306:F4306"/>
    <mergeCell ref="B4308:F4308"/>
    <mergeCell ref="B4309:F4309"/>
    <mergeCell ref="B4291:E4291"/>
    <mergeCell ref="B4293:F4293"/>
    <mergeCell ref="B4297:E4297"/>
    <mergeCell ref="B4299:F4299"/>
    <mergeCell ref="B4300:E4300"/>
    <mergeCell ref="B4301:E4301"/>
    <mergeCell ref="B4356:E4356"/>
    <mergeCell ref="B4358:F4358"/>
    <mergeCell ref="B4360:F4360"/>
    <mergeCell ref="B4361:F4361"/>
    <mergeCell ref="B4363:F4363"/>
    <mergeCell ref="B4366:F4366"/>
    <mergeCell ref="B4349:E4349"/>
    <mergeCell ref="B4351:F4351"/>
    <mergeCell ref="B4352:E4352"/>
    <mergeCell ref="B4353:E4353"/>
    <mergeCell ref="B4354:E4354"/>
    <mergeCell ref="B4355:E4355"/>
    <mergeCell ref="B4332:E4332"/>
    <mergeCell ref="B4334:F4334"/>
    <mergeCell ref="B4338:E4338"/>
    <mergeCell ref="B4340:F4340"/>
    <mergeCell ref="B4343:E4343"/>
    <mergeCell ref="B4345:F4345"/>
    <mergeCell ref="B4403:E4403"/>
    <mergeCell ref="B4404:E4404"/>
    <mergeCell ref="B4405:E4405"/>
    <mergeCell ref="B4406:E4406"/>
    <mergeCell ref="B4407:E4407"/>
    <mergeCell ref="B4409:F4409"/>
    <mergeCell ref="B4389:E4389"/>
    <mergeCell ref="B4391:F4391"/>
    <mergeCell ref="B4394:E4394"/>
    <mergeCell ref="B4396:F4396"/>
    <mergeCell ref="B4400:E4400"/>
    <mergeCell ref="B4402:F4402"/>
    <mergeCell ref="B4367:F4367"/>
    <mergeCell ref="B4368:F4368"/>
    <mergeCell ref="B4371:E4371"/>
    <mergeCell ref="B4373:F4373"/>
    <mergeCell ref="B4383:E4383"/>
    <mergeCell ref="B4385:F4385"/>
    <mergeCell ref="B4445:E4445"/>
    <mergeCell ref="B4447:F4447"/>
    <mergeCell ref="B4451:E4451"/>
    <mergeCell ref="B4453:F4453"/>
    <mergeCell ref="B4454:E4454"/>
    <mergeCell ref="B4455:E4455"/>
    <mergeCell ref="B4422:E4422"/>
    <mergeCell ref="B4424:F4424"/>
    <mergeCell ref="B4434:E4434"/>
    <mergeCell ref="B4436:F4436"/>
    <mergeCell ref="B4440:E4440"/>
    <mergeCell ref="B4442:F4442"/>
    <mergeCell ref="B4411:F4411"/>
    <mergeCell ref="B4412:F4412"/>
    <mergeCell ref="B4414:F4414"/>
    <mergeCell ref="B4417:F4417"/>
    <mergeCell ref="B4418:F4418"/>
    <mergeCell ref="B4419:F4419"/>
    <mergeCell ref="B4485:E4485"/>
    <mergeCell ref="B4487:F4487"/>
    <mergeCell ref="B4491:E4491"/>
    <mergeCell ref="B4493:F4493"/>
    <mergeCell ref="B4496:E4496"/>
    <mergeCell ref="B4498:F4498"/>
    <mergeCell ref="B4465:F4465"/>
    <mergeCell ref="B4468:F4468"/>
    <mergeCell ref="B4469:F4469"/>
    <mergeCell ref="B4470:F4470"/>
    <mergeCell ref="B4473:E4473"/>
    <mergeCell ref="B4475:F4475"/>
    <mergeCell ref="B4456:E4456"/>
    <mergeCell ref="B4457:E4457"/>
    <mergeCell ref="B4458:E4458"/>
    <mergeCell ref="B4460:F4460"/>
    <mergeCell ref="B4462:F4462"/>
    <mergeCell ref="B4463:F4463"/>
    <mergeCell ref="B4520:F4520"/>
    <mergeCell ref="B4521:F4521"/>
    <mergeCell ref="B4524:E4524"/>
    <mergeCell ref="B4526:F4526"/>
    <mergeCell ref="B4532:E4532"/>
    <mergeCell ref="B4534:F4534"/>
    <mergeCell ref="B4509:E4509"/>
    <mergeCell ref="B4511:F4511"/>
    <mergeCell ref="B4513:F4513"/>
    <mergeCell ref="B4514:F4514"/>
    <mergeCell ref="B4516:F4516"/>
    <mergeCell ref="B4519:F4519"/>
    <mergeCell ref="B4502:E4502"/>
    <mergeCell ref="B4504:F4504"/>
    <mergeCell ref="B4505:E4505"/>
    <mergeCell ref="B4506:E4506"/>
    <mergeCell ref="B4507:E4507"/>
    <mergeCell ref="B4508:E4508"/>
    <mergeCell ref="B4559:F4559"/>
    <mergeCell ref="B4560:F4560"/>
    <mergeCell ref="B4562:F4562"/>
    <mergeCell ref="B4565:F4565"/>
    <mergeCell ref="B4566:F4566"/>
    <mergeCell ref="B4567:F4567"/>
    <mergeCell ref="B4551:E4551"/>
    <mergeCell ref="B4552:E4552"/>
    <mergeCell ref="B4553:E4553"/>
    <mergeCell ref="B4554:E4554"/>
    <mergeCell ref="B4555:E4555"/>
    <mergeCell ref="B4557:F4557"/>
    <mergeCell ref="B4538:E4538"/>
    <mergeCell ref="B4540:F4540"/>
    <mergeCell ref="B4543:E4543"/>
    <mergeCell ref="B4545:F4545"/>
    <mergeCell ref="B4548:E4548"/>
    <mergeCell ref="B4550:F4550"/>
    <mergeCell ref="B4600:E4600"/>
    <mergeCell ref="B4601:E4601"/>
    <mergeCell ref="B4602:E4602"/>
    <mergeCell ref="B4604:F4604"/>
    <mergeCell ref="B4606:F4606"/>
    <mergeCell ref="B4607:F4607"/>
    <mergeCell ref="B4589:E4589"/>
    <mergeCell ref="B4591:F4591"/>
    <mergeCell ref="B4595:E4595"/>
    <mergeCell ref="B4597:F4597"/>
    <mergeCell ref="B4598:E4598"/>
    <mergeCell ref="B4599:E4599"/>
    <mergeCell ref="B4570:E4570"/>
    <mergeCell ref="B4572:F4572"/>
    <mergeCell ref="B4578:E4578"/>
    <mergeCell ref="B4580:F4580"/>
    <mergeCell ref="B4584:E4584"/>
    <mergeCell ref="B4586:F4586"/>
    <mergeCell ref="B4656:F4656"/>
    <mergeCell ref="B4659:F4659"/>
    <mergeCell ref="B4642:E4642"/>
    <mergeCell ref="B4644:F4644"/>
    <mergeCell ref="B4645:E4645"/>
    <mergeCell ref="B4646:E4646"/>
    <mergeCell ref="B4647:E4647"/>
    <mergeCell ref="B4648:E4648"/>
    <mergeCell ref="B4625:E4625"/>
    <mergeCell ref="B4627:F4627"/>
    <mergeCell ref="B4631:E4631"/>
    <mergeCell ref="B4633:F4633"/>
    <mergeCell ref="B4636:E4636"/>
    <mergeCell ref="B4638:F4638"/>
    <mergeCell ref="B4609:F4609"/>
    <mergeCell ref="B4612:F4612"/>
    <mergeCell ref="B4613:F4613"/>
    <mergeCell ref="B4614:F4614"/>
    <mergeCell ref="B4617:E4617"/>
    <mergeCell ref="B4619:F4619"/>
    <mergeCell ref="B4649:E4649"/>
    <mergeCell ref="B4651:F4651"/>
    <mergeCell ref="B4653:F4653"/>
    <mergeCell ref="B4654:F4654"/>
    <mergeCell ref="B4701:F4701"/>
    <mergeCell ref="B4702:F4702"/>
    <mergeCell ref="B4704:F4704"/>
    <mergeCell ref="B4693:E4693"/>
    <mergeCell ref="B4694:E4694"/>
    <mergeCell ref="B4695:E4695"/>
    <mergeCell ref="B4696:E4696"/>
    <mergeCell ref="B4697:E4697"/>
    <mergeCell ref="B4699:F4699"/>
    <mergeCell ref="B4679:E4679"/>
    <mergeCell ref="B4681:F4681"/>
    <mergeCell ref="B4684:E4684"/>
    <mergeCell ref="B4686:F4686"/>
    <mergeCell ref="B4690:E4690"/>
    <mergeCell ref="B4692:F4692"/>
    <mergeCell ref="B4660:F4660"/>
    <mergeCell ref="B4661:F4661"/>
    <mergeCell ref="B4664:E4664"/>
    <mergeCell ref="B4666:F4666"/>
    <mergeCell ref="B4673:E4673"/>
    <mergeCell ref="B4675:F4675"/>
  </mergeCells>
  <pageMargins left="0.75" right="0.75" top="1" bottom="1" header="0.5" footer="0.5"/>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Form 1- PPTO OFICIAL </vt:lpstr>
      <vt:lpstr>Form 1- OFERTA ECONOMICA</vt:lpstr>
      <vt:lpstr>APU PTAR</vt:lpstr>
      <vt:lpstr>APU PLANTA TRATAM.</vt:lpstr>
      <vt:lpstr>'APU PLANTA TRATAM.'!Área_de_impresión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Cristian Martinez</cp:lastModifiedBy>
  <dcterms:created xsi:type="dcterms:W3CDTF">2025-12-04T10:28:41Z</dcterms:created>
  <dcterms:modified xsi:type="dcterms:W3CDTF">2026-07-15T17:47:27Z</dcterms:modified>
</cp:coreProperties>
</file>