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66925"/>
  <mc:AlternateContent xmlns:mc="http://schemas.openxmlformats.org/markup-compatibility/2006">
    <mc:Choice Requires="x15">
      <x15ac:absPath xmlns:x15ac="http://schemas.microsoft.com/office/spreadsheetml/2010/11/ac" url="https://gobiernobogota-my.sharepoint.com/personal/mayra_wilches_gobiernobogota_gov_co/Documents/ALAN/10. ALAN 2026 - (26-02-25)/FORMULACIONES/FORMULACIONES/2026/AMBIENTE V6 - 120826/AMBIENTE 060826/"/>
    </mc:Choice>
  </mc:AlternateContent>
  <xr:revisionPtr revIDLastSave="9" documentId="11_A421224E0BBD3DA185E3B60F948A1BD4AF448269" xr6:coauthVersionLast="47" xr6:coauthVersionMax="47" xr10:uidLastSave="{E7B32563-2FEA-408C-9D1E-1A922BB8545A}"/>
  <bookViews>
    <workbookView xWindow="10140" yWindow="0" windowWidth="10455" windowHeight="10905" xr2:uid="{00000000-000D-0000-FFFF-FFFF00000000}"/>
  </bookViews>
  <sheets>
    <sheet name="Propuesta Económica" sheetId="2" r:id="rId1"/>
  </sheets>
  <definedNames>
    <definedName name="_xlnm.Print_Titles" localSheetId="0">'Propuesta Económica'!$1:$6</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1" i="2" l="1"/>
  <c r="H68" i="2"/>
  <c r="H69" i="2"/>
  <c r="H70" i="2"/>
  <c r="H139" i="2" l="1"/>
  <c r="H83" i="2"/>
  <c r="H71" i="2"/>
  <c r="H46" i="2"/>
  <c r="H44" i="2"/>
  <c r="H27" i="2"/>
  <c r="H22" i="2"/>
  <c r="H23" i="2"/>
  <c r="H24" i="2"/>
  <c r="H25" i="2"/>
  <c r="H26" i="2"/>
  <c r="H21" i="2"/>
  <c r="H18" i="2"/>
  <c r="H19" i="2"/>
  <c r="H20" i="2"/>
  <c r="H16" i="2"/>
  <c r="H17" i="2"/>
  <c r="H15" i="2"/>
  <c r="H14" i="2"/>
  <c r="H12" i="2"/>
  <c r="H13" i="2"/>
  <c r="H11" i="2"/>
  <c r="H10" i="2"/>
  <c r="H8" i="2"/>
  <c r="H9" i="2"/>
  <c r="H208" i="2"/>
  <c r="H207" i="2"/>
  <c r="H206" i="2"/>
  <c r="H205" i="2"/>
  <c r="H204" i="2"/>
  <c r="H203" i="2"/>
  <c r="H202" i="2"/>
  <c r="H201" i="2"/>
  <c r="H200" i="2"/>
  <c r="H199" i="2"/>
  <c r="H198" i="2"/>
  <c r="H197" i="2"/>
  <c r="H196" i="2"/>
  <c r="H195" i="2"/>
  <c r="H194" i="2"/>
  <c r="H193" i="2"/>
  <c r="H192" i="2"/>
  <c r="H191" i="2"/>
  <c r="H190" i="2"/>
  <c r="H189" i="2"/>
  <c r="H188" i="2"/>
  <c r="H187" i="2"/>
  <c r="H186" i="2"/>
  <c r="H185" i="2"/>
  <c r="H184" i="2"/>
  <c r="H183" i="2"/>
  <c r="H182" i="2"/>
  <c r="H181" i="2"/>
  <c r="H180" i="2"/>
  <c r="H179" i="2"/>
  <c r="H178" i="2"/>
  <c r="H177" i="2"/>
  <c r="H176" i="2"/>
  <c r="H175" i="2"/>
  <c r="H174" i="2"/>
  <c r="H173" i="2"/>
  <c r="H172" i="2"/>
  <c r="H171" i="2"/>
  <c r="H170" i="2"/>
  <c r="H169" i="2"/>
  <c r="H168" i="2"/>
  <c r="H167" i="2"/>
  <c r="H166" i="2"/>
  <c r="H165" i="2"/>
  <c r="H164" i="2"/>
  <c r="H163" i="2"/>
  <c r="H162" i="2"/>
  <c r="H161" i="2"/>
  <c r="H160" i="2"/>
  <c r="H159" i="2"/>
  <c r="H158" i="2"/>
  <c r="H157" i="2"/>
  <c r="H156" i="2"/>
  <c r="H155" i="2"/>
  <c r="H153" i="2"/>
  <c r="H147" i="2"/>
  <c r="H146" i="2"/>
  <c r="H145" i="2"/>
  <c r="H144" i="2"/>
  <c r="H143" i="2"/>
  <c r="H142" i="2"/>
  <c r="H141" i="2"/>
  <c r="H140" i="2"/>
  <c r="H138" i="2"/>
  <c r="H137" i="2"/>
  <c r="H136" i="2"/>
  <c r="H135" i="2"/>
  <c r="H134" i="2"/>
  <c r="H132" i="2"/>
  <c r="H131" i="2"/>
  <c r="H130" i="2"/>
  <c r="H128" i="2"/>
  <c r="H115" i="2"/>
  <c r="H106" i="2"/>
  <c r="H105" i="2"/>
  <c r="H104" i="2"/>
  <c r="H103" i="2"/>
  <c r="H102" i="2"/>
  <c r="H101" i="2"/>
  <c r="H76" i="2"/>
  <c r="H75" i="2"/>
  <c r="H74" i="2"/>
  <c r="H72" i="2"/>
  <c r="H66" i="2"/>
  <c r="H64" i="2"/>
  <c r="H63" i="2"/>
  <c r="H62" i="2"/>
  <c r="H61" i="2"/>
  <c r="H60" i="2"/>
  <c r="H58" i="2"/>
  <c r="H57" i="2"/>
  <c r="H53" i="2"/>
  <c r="H52" i="2"/>
  <c r="H51" i="2"/>
  <c r="H50" i="2"/>
  <c r="H47" i="2"/>
  <c r="H43" i="2"/>
  <c r="H42" i="2"/>
  <c r="H40" i="2"/>
  <c r="H38" i="2"/>
  <c r="H36" i="2"/>
  <c r="H35" i="2"/>
  <c r="H34" i="2"/>
  <c r="H33" i="2"/>
  <c r="H28" i="2" l="1"/>
  <c r="H65" i="2"/>
  <c r="H54" i="2"/>
  <c r="H113" i="2"/>
  <c r="H129" i="2"/>
  <c r="H154" i="2"/>
  <c r="H90" i="2"/>
  <c r="H120" i="2"/>
  <c r="H127" i="2"/>
  <c r="H56" i="2"/>
  <c r="H133" i="2"/>
  <c r="H126" i="2"/>
  <c r="H37" i="2"/>
  <c r="H45" i="2"/>
  <c r="H59" i="2"/>
  <c r="H67" i="2"/>
  <c r="H73" i="2"/>
  <c r="H88" i="2"/>
  <c r="H118" i="2"/>
  <c r="H39" i="2"/>
  <c r="H112" i="2"/>
  <c r="H55" i="2"/>
  <c r="H97" i="2"/>
  <c r="H48" i="2" l="1"/>
  <c r="H107" i="2"/>
  <c r="H77" i="2"/>
  <c r="H148" i="2"/>
  <c r="H78" i="2" l="1"/>
  <c r="H210" i="2" s="1"/>
</calcChain>
</file>

<file path=xl/sharedStrings.xml><?xml version="1.0" encoding="utf-8"?>
<sst xmlns="http://schemas.openxmlformats.org/spreadsheetml/2006/main" count="567" uniqueCount="288">
  <si>
    <t xml:space="preserve">FORMATO DE PROPUESTA ECONOMICA
Objeto:  “Implementar acciones de gestión ambiental y gestión del riesgos en la localidad de Antonio Nariño, a través de la ejecución de actividades de Educación Ambiental, el fortalecimiento de Huertas Urbanas, el mantenimiento del Arbolado Urbano, la capacitación en la Separación en la Fuente y el Reciclaje, la ejecución de acciones orientadas al Fortalecimiento de Capacidades Comunitarias en Gestión del Riesgo y la implementación de Medidas de Mitigación.
Vigencia 2026
</t>
  </si>
  <si>
    <t xml:space="preserve">Proyecto de inversión:  No 2568 "Acciones orientadas al fortalecimiento de la resiliencia climática de la localidad." 
Proyecto de inversión:  No 2472 "Acciones de resiliencia hogares seguros y comunidades fortalecidas" </t>
  </si>
  <si>
    <t xml:space="preserve">Meta PDL:  
1.1 PROCEDAS: Implementar 1 proceso comunitario de educación ambiental que promueven la conservación de la biodiversidad y el agua.
1.2. Implementar 4 huertas urbanas. 
1.3. Mantener 1.000 árboles en zona urbana
1.4. Capacitar 200 personas en separación en la fuente y reciclaje. 
Meta PDL:  
2.1 Realizar 1 acción efectiva para el fortalecimiento de las capacidades locales en torno a la gestión del riesgo
2.2 Realizar 1 obra de mitigación y/u obras de mitigación existentes con mantenimiento
</t>
  </si>
  <si>
    <t>INFORMACIÓN GENERAL</t>
  </si>
  <si>
    <t>ANÁLISIS</t>
  </si>
  <si>
    <t>Ítem</t>
  </si>
  <si>
    <t xml:space="preserve">CODIGO UNSPSC </t>
  </si>
  <si>
    <t>Bien/Servicio</t>
  </si>
  <si>
    <t>Descripción</t>
  </si>
  <si>
    <t>Cantidad</t>
  </si>
  <si>
    <t>Valor sin IVA/IMPUESTOS</t>
  </si>
  <si>
    <t>VALOR IVA/IMPUESTOS incluido</t>
  </si>
  <si>
    <t>unidad de medida</t>
  </si>
  <si>
    <t>Componente 1. Educación Ambiental: Implementación de procesos comunitarios de educación ambiental orientados a la conservación de la biodiversidad, el recurso hídrico, el manejo adecuado de residuos y la apropiación del entorno urbano</t>
  </si>
  <si>
    <t>Bolsa Ecologíca reutilizable:</t>
  </si>
  <si>
    <t>Bolso tipo ecológico o ejecutivo elaborado en lona ecológica, PET reciclado, fibra reutilizada o material equivalente de alta resistencia, apto para uso diario y transporte de elementos personales o laborales. 
El bolso deberá contar con:
• Costuras reforzadas. 
• Manijas resistentes. 
• Capacidad mínima aproximada entre 10 y 15 litros. 
• Diseño práctico y liviano. 
• Color institucional verde o combinación con colores ambientales. 
• Impresión institucional a una tinta o full color. 
La impresión deberá incluir:
• Logo de la Alcaldía Local de Antonio Nariño. 
• Imagen institucional de Bogotá. 
• Nombre del proyecto o estrategia ambiental. 
• Mensaje alusivo al cuidado ambiental o sostenibilidad.</t>
  </si>
  <si>
    <t>unidad</t>
  </si>
  <si>
    <t>Cartilla de educación ambiental:</t>
  </si>
  <si>
    <t>Guía pedagógica con contenido práctico y aplicado orientado a comerciantes y comunidad, incluyendo temáticas de separación en la fuente, manejo de residuos textiles, economía circular y ahorro y uso eficiente del agua. Elaborada en papel reciclado, con diseño visual moderno, ilustraciones ambientales y diagramación institucional en color verde. 
Contenido práctico y aplicado: 
- Separación en la fuente 
- Manejo de residuos textiles 
- Economía circular 
- Ahorro y uso eficiente del agua 
- Manejo responsable de mascotas
I mpacto ambiental de las excretas
- Separación de residuos orgánicos</t>
  </si>
  <si>
    <t>Agenda ecológica</t>
  </si>
  <si>
    <t xml:space="preserve">Agenda elaborada en papel reciclado o materiales sostenibles, tamaño media carta o A5, con diseño institucional y contenido ambiental pedagógico. Debe incluir portada ecológica, hojas recicladas y personalización con logos del proyecto y mensajes de sostenibilidad. </t>
  </si>
  <si>
    <t>Esfero ecológico institucional</t>
  </si>
  <si>
    <t>Esfero fabricado en bambú, cartón reciclado o plástico reutilizado, con impresión institucional y mensaje ambiental. Debe ser resistente, liviano y de escritura fluida para uso permanente en actividades del proyecto.</t>
  </si>
  <si>
    <t>Taza o Mug ecológico reutilizable:</t>
  </si>
  <si>
    <t>Mug o vaso de 500ml reutilizable elaborado en material ecológico libre de BPA, fibra de bambú o polímero reutilizable. Debe incluir tapa de seguridad, diseño portátil y personalización institucional en color verde con alusion al tema ambiental, promoviendo la reducción de plásticos de un solo uso</t>
  </si>
  <si>
    <t>Mini composter portátil</t>
  </si>
  <si>
    <t>Balde reutilizado con perforaciones
Incluye guía gráfica pegada al balde
Enseña aprovechamiento real de residuos orgánicos
Tipo: Compostera doméstica portátil
Material: Polietileno de alta densidad (PEAD) o plástico reciclado resistente
Capacidad: 18 a 25 litros
Color: Preferiblemente oscuro (negro o verde) para favorecer el proceso térmico
Uso: Aprovechamiento de residuos orgánicos domiciliarios
Medida: mediano
Perforaciones laterales de 0.5 – 1 cm de diámetro
Distribución uniforme en el contenedor
Permite circulación de oxígeno (compostaje aeróbico)</t>
  </si>
  <si>
    <t>Bolsas de separación de residuos</t>
  </si>
  <si>
    <t xml:space="preserve">Bolsas  para separación en la fuente elaboradas en material reciclable o biodegradable, identificadas por colores según normativa nacional para facilitar la correcta clasificación de residuos.
Blanco (aprovechables) 
Paquete x 10 unidades
Tipo: Bolsas para basura
Características: Bolsa de alta calidad,
Peso: resistente a 30 kl de peso o 120 lts, Fabricadas con PEAD
Contiene Paquete x 10 und
Material: Polietileno de alta densidad
 Medidas: 70x90cm </t>
  </si>
  <si>
    <t xml:space="preserve">Bolsas de separación de residuos: </t>
  </si>
  <si>
    <t xml:space="preserve">Bolsas  para separación en la fuente elaboradas en material reciclable o biodegradable, identificadas por colores según normativa nacional para facilitar la correcta clasificación de residuos. Incluye bolsas de colores según normativa.
Negro (no aprovechables)
Tipo: Bolsas para basura
Características: Bolsa de alta calidad,
Peso: resistente a 30 kl de peso o 120 lts, Fabricadas con PEAD
Contiene Paquete x 10 und
Material: Polietileno de alta densidad
 Medidas: 70x90cm </t>
  </si>
  <si>
    <t xml:space="preserve">Bolsas  para separación en la fuente elaboradas en material reciclable o biodegradable, identificadas por colores según normativa nacional para facilitar la correcta clasificación de residuos. Incluye bolsas de colores según normativa, capacidad 30 litros: Verde (orgánicos) 
Tipo: Bolsas para basura
Características: Bolsa de alta calidad,
Peso: resistente a 30 kl de peso o 120 lts, Fabricadas con PEAD
Contiene Paquete x 10 und
Material: Polietileno de alta densidad
 Medidas: 70x90cm </t>
  </si>
  <si>
    <t xml:space="preserve">Bolsas para separación en la fuente elaboradas en material reciclable o biodegradable, identificadas por colores según normativa nacional para facilitar la correcta clasificación de residuos. Incluye bolsas de colores según normativa, capacidad 30 litros: Roja (peligrosos)
Tipo: Bolsas para basura
Características: Bolsa de alta calidad,
Peso: resistente a 30 kl de peso o 120 lts, Fabricadas con PEAD
Contiene Paquete x 10 und
Material: Polietileno de alta densidad
 Medidas: 70x90cm </t>
  </si>
  <si>
    <t>kit de siembra</t>
  </si>
  <si>
    <t xml:space="preserve"> 1 Matera de fibra natural de coco.
Semillas para plantar
1 Bolsa de sustrato de germinación.
Tarjeta de seguimiento para cada planta.
3 Rotuladores de madera («palitos»).
Caja del kit</t>
  </si>
  <si>
    <t>Planta ornamental viva (tipo “billete” o “tronquito”):</t>
  </si>
  <si>
    <t xml:space="preserve"> Planta ornamental viva de fácil mantenimiento y adaptación a interiores, entregada en matera plástica básica reutilizable. Su finalidad es promover la apropiación ambiental, el cuidado de elementos vivos y la sensibilización frente a la biodiversidad urbana y el reverdecimiento de espacios comerciales</t>
  </si>
  <si>
    <t>Kit de aseo para mascotas</t>
  </si>
  <si>
    <t>Estuche cargador, Lima de uñas, Tijeras, cepillo desenredante, cepillo doble de dientes, cortauña, cuenco de agua, guante quita pelo, peine en acero inoxidable</t>
  </si>
  <si>
    <t>Certificado de asistencia</t>
  </si>
  <si>
    <t>CERTIFICACIÓN DE ASISTENCIA: 
Carta - 21.5 x 27,9 cm, Full color, papel grueso superior  reciclado a 194 gr, a cada uno de los beneficiarios que participaron en todas las capacitaciones del componente ambiental, certificando su participación y compromiso indicando intensidad horaria. 1 para cada participante debe contener los diferentes logos institucionales Tamaño media Carta.</t>
  </si>
  <si>
    <t>Refrigerios</t>
  </si>
  <si>
    <t xml:space="preserve">Croissant fresco, avena personal y mazana. </t>
  </si>
  <si>
    <t>Palito de queso, malta y pera.</t>
  </si>
  <si>
    <t>Sandwich de jamón y queso, malta y sandia</t>
  </si>
  <si>
    <t>Buñuelo, café con leche y mango</t>
  </si>
  <si>
    <t>Ducales tentación, jugo natural y sandia</t>
  </si>
  <si>
    <t>Estación de café:</t>
  </si>
  <si>
    <t xml:space="preserve"> Se dispondrá de una estación de café durante cada jornada, garantizando el suministro de hasta dos (2) vasos por persona por día de actividad, incluyendo opciones como café y/o aromáticas (preferiblemente de hierbas), en condiciones adecuadas de higiene y servicio</t>
  </si>
  <si>
    <t>TOTAL COMPONENTE</t>
  </si>
  <si>
    <t>Componente 2. Huertas Urbanas: “Implementación de huertas urbanas con enfoque en plantas medicinales, como estrategia de sostenibilidad, fortalecimiento de la seguridad alimentaria, promoción del autocuidado, educación ambiental y aprovechamiento de espacios urbanos”</t>
  </si>
  <si>
    <t>GUANTES DE JARDINERÍA</t>
  </si>
  <si>
    <t>Guantes de jardinería fabricados en material resistente y reutilizable, diseñados para actividades de siembra, manipulación de sustrato, mantenimiento de huertas urbanas y manejo básico de herramientas. Deben contar con palma reforzada, recubrimiento antideslizante y ajuste ergonómico que permita comodidad y protección durante las jornadas prácticas.</t>
  </si>
  <si>
    <t xml:space="preserve">Kit de herramientas de mano: </t>
  </si>
  <si>
    <t>Kit compuesto por palín, pala pequeña y rastrillo manual para actividades de siembra y mantenimiento de huertas urbanas. Herramientas fabricadas en acero inoxidable, acero pintado anticorrosivo o aluminio reforzado, con mango ergonómico en madera inmunizada o polímero resistente. Longitud aproximada entre 20 y 35 cm por herramienta. Aptas para manipulación de tierra, trasplante y aireación de sustrato</t>
  </si>
  <si>
    <t>Plántulas medicinales</t>
  </si>
  <si>
    <t>Plántulas medicinales vivas de especies aromáticas y medicinales de fácil mantenimiento, tales como hierbabuena, caléndula, ruda, toronjil o similares. Altura aproximada entre 10 y 20 cm, entregadas en bolsa de vivero o recipiente biodegradable. Plantas sanas, libres de plagas y enfermedades visibles, aptas para trasplante inmediato en huertas urbanas o materas domésticas..</t>
  </si>
  <si>
    <t xml:space="preserve">Semillas medicinales: </t>
  </si>
  <si>
    <t>Sobres de semillas medicinales y aromáticas con porcentaje de germinación superior al 80%, aptas para agricultura urbana y huertas caseras. Empaque sellado e identificado con nombre de la especie e instrucciones básicas de siembra. Variedades de fácil adaptación climática y manejo comunitario..</t>
  </si>
  <si>
    <t xml:space="preserve">Cama para huerta casera: </t>
  </si>
  <si>
    <t>Cama modular para huerta urbana con dimensiones aproximadas de 50 cm de largo x 30 cm de ancho x 10 cm de alto, con patas de soporte de 10 cm de altura. Fabricada en madera inmunizada, plástico reciclado de alta densidad o material equivalente resistente a humedad y exposición exterior. Debe incluir estructura firme, uniones reforzadas y capacidad adecuada para contener sustrato y cultivos de ciclo corto. Debe estar cubierta con una lámina de polietileno negro impermeabilizante calibre mínimo 4 o equivalente, resistente a humedad, filtraciones y contacto permanente con sustrato orgánico. Diseñado para recubrimiento interno de camas de cultivo y protección estructural contra deterioro por agua y materia orgánica</t>
  </si>
  <si>
    <t>Sustrato para siembra</t>
  </si>
  <si>
    <t>unidades</t>
  </si>
  <si>
    <t xml:space="preserve">Regadera pequeña: </t>
  </si>
  <si>
    <t>Regadera portátil con capacidad aproximada entre 1 y 2 litros, fabricada en plástico resistente de alta durabilidad. Debe incluir boquilla dispersora para riego uniforme, manija ergonómica y diseño liviano para fácil manipulación durante actividades de agricultura urbana y mantenimiento de plántulas.</t>
  </si>
  <si>
    <t>Fertilizante orgánico</t>
  </si>
  <si>
    <t>Fertilizante orgánico natural tipo compost, humus o abono ecológico estabilizado, apto para agricultura urbana y huertas caseras. Presentación mínima entre 500 g y 1 kg por unidad. Producto libre de contaminantes químicos agresivos, diseñado para mejorar las propiedades físicas y nutricionales del suelo y favorecer el crecimiento vegetal sostenible</t>
  </si>
  <si>
    <t xml:space="preserve">Estación de café: </t>
  </si>
  <si>
    <t>se dispondrá de una estación de café durante cada jornada, garantizando el suministro de hasta dos (2) vasos por persona por día de actividad, incluyendo opciones como café y/o aromáticas (preferiblemente de hierbas), en condiciones adecuadas de higiene y servicio</t>
  </si>
  <si>
    <t>TOTAL INSUMOS KIT</t>
  </si>
  <si>
    <t>FORTALECIMIENTO HUERTA LA 15</t>
  </si>
  <si>
    <t xml:space="preserve">Guantes de trabajo </t>
  </si>
  <si>
    <t>Guantes resistentes para labores agrícolas y de huerta urbana, fabricados en carnaza, nitrilo o material sintético reforzado, aptos para manipulación de tierra, herramientas, sustratos y actividades de mantenimiento. Deben contar con palma antideslizante, costuras reforzadas y ajuste ergonómico para protección y comodidad del usuario.
2 al mes x 12 meses</t>
  </si>
  <si>
    <t>Herramienta Pica</t>
  </si>
  <si>
    <t>Herramienta manual tipo pica fabricada en acero reforzado con acabado anticorrosivo y mango en madera inmunizada o fibra resistente. Diseñada para preparación de suelo, excavación, remoción de tierra y adecuaciones menores en huertas comunitarias. 50cm aprox.</t>
  </si>
  <si>
    <t>Herramienta Palín</t>
  </si>
  <si>
    <t>Herramienta manual tipo palín fabricada en acero reforzado con acabado anticorrosivo y mango en madera inmunizada o fibra resistente. Diseñada para preparación de suelo, excavación, remoción de tierra y adecuaciones menores en huertas comunitarias. 50cm aprox.</t>
  </si>
  <si>
    <t xml:space="preserve">Kit de herramientas de jardinería: </t>
  </si>
  <si>
    <t>Kit básico de jardinería conformado por herramientas manuales como pala pequeña, palín, rastrillo, fabricadas en acero inoxidable o metal anticorrosivo con mangos ergonómicos. Aptas para labores de siembra, mantenimiento y manejo de huertas urbanas</t>
  </si>
  <si>
    <t>Estructura para huerta urbana fabricada en madera inmunizada o material equivalente resistente a humedad y exteriores. Debe incluir impermeabilización interna mediante plástico negro de alta resistencia. Dimensiones aproximadas de 4 metros de largo x 1 metro de ancho x 30 cm de alto, con patas de soporte de 50 cm de altura para facilitar manejo ergonómico y drenaje. Fabricada en madera inmunizada, plástico reciclado de alta densidad o material equivalente resistente a humedad y exposición exterior. Debe incluir estructura firme, uniones reforzadas y capacidad adecuada para contener sustrato y cultivos de ciclo corto. Debe estar cubierta con una lámina de polietileno negro impermeabilizante calibre mínimo 4 o equivalente, resistente a humedad, filtraciones y contacto permanente con sustrato orgánico. Diseñado para recubrimiento interno de camas de cultivo y protección estructural contra deterioro por agua y materia orgánica</t>
  </si>
  <si>
    <t xml:space="preserve">Sustrato para siembra: </t>
  </si>
  <si>
    <t>Mezcla orgánica para llenado de camas de cultivo, compuesta por tierra abonada, compost y materia orgánica estabilizada. Producto con buena capacidad de retención de humedad, aireación y aporte nutricional para cultivos medicinales y agrícolas urbanos. Cantidad: 20 bultos de 20 kg</t>
  </si>
  <si>
    <t xml:space="preserve">Abono / Tierra negra: </t>
  </si>
  <si>
    <t>Materia orgánica para fertilización elaborada a partir de compost, humus o tierra negra enriquecida, apta para mejorar las propiedades físicas y nutricionales del suelo en procesos de agricultura urbana. Cantidad: 10 bultos de 20 kg</t>
  </si>
  <si>
    <t>Sobres de semillas medicinales y aromáticas con porcentaje de germinación superior al 80%, incluyendo variedades como caléndula, manzanilla, hierbabuena, ruda o similares. Aptas para agricultura urbana y procesos pedagógicos comunitarios. sobre x 1gr</t>
  </si>
  <si>
    <t>sobres</t>
  </si>
  <si>
    <t>Plántulas</t>
  </si>
  <si>
    <t>Plántulas vivas listas para siembra, libres de plagas y enfermedades visibles, correspondientes a especies medicinales o aromáticas de fácil adaptación climática y mantenimiento comunitario.</t>
  </si>
  <si>
    <t xml:space="preserve">Hidrolato – Manzanilla: </t>
  </si>
  <si>
    <t>Extracto natural tipo hidrolato elaborado a partir de manzanilla, apto para control ecológico de plagas y fortalecimiento vegetal en cultivos urbanos. Presentación líquida lista para dilución y aplicación foliar. Cantidad: 1 litros</t>
  </si>
  <si>
    <t xml:space="preserve">Hidrolato – Neem: </t>
  </si>
  <si>
    <t>Producto natural elaborado a base de neem para manejo ecológico de plagas y prevención fitosanitaria en huertas urbanas. Apto para aplicación foliar y control preventivo de insectos. Cantidad: 1 litros</t>
  </si>
  <si>
    <t>Extracto natural tipo hidrolato elaborado a partir de ruda, utilizado para control ecológico y manejo preventivo de plagas en agricultura urbana y cultivos medicinales. Cantidad: 1 litros</t>
  </si>
  <si>
    <t>Producto biodegradable para manejo ecológico de plagas en cultivos urbanos, elaborado a base de sales potásicas. Apto para control de insectos blandos y limpieza foliar en agricultura urbana. Cantidad: 2 litros</t>
  </si>
  <si>
    <t xml:space="preserve">Humus líquido de lombriz: </t>
  </si>
  <si>
    <t>Fertilizante orgánico líquido derivado de lombricultura, rico en nutrientes y microorganismos benéficos. Apto para aplicación foliar o radicular en huertas urbanas y cultivos medicinales. Cantidad: 1 litros</t>
  </si>
  <si>
    <t xml:space="preserve">Grapas: </t>
  </si>
  <si>
    <t>Grapas metálicas galvanizadas para fijación de malla y estructuras livianas en madera o metal. Resistentes a humedad y uso exterior. Caja de 1kg</t>
  </si>
  <si>
    <t>cajas</t>
  </si>
  <si>
    <t>Cemento gris para adecuaciones estructurales menores, fijación de postes y soporte de estructuras de huerta urbana. Material apto para exteriores y trabajos comunitarios básicos. Cantidad: 2 bultos de 25kg</t>
  </si>
  <si>
    <t>bultos</t>
  </si>
  <si>
    <t>Material granular para adecuaciones menores, drenajes y bases estructurales en huertas urbanas y cerramientos comunitarios. Cantidad: 2 bultos x 25kg</t>
  </si>
  <si>
    <t>Palos o listones de madera</t>
  </si>
  <si>
    <t>en madera inmunizada o material equivalente resistente a exteriores, destinados a soporte y fabricación de puerta de acceso para cerramiento de huerta. 3mts de alto x 4,5cm de grosor.</t>
  </si>
  <si>
    <t>Overol</t>
  </si>
  <si>
    <t>Botas de seguridad</t>
  </si>
  <si>
    <t>Gafas de seguridad</t>
  </si>
  <si>
    <t xml:space="preserve">Tijeras de jardinería: </t>
  </si>
  <si>
    <t>Tijeras manuales de poda fabricadas en acero inoxidable o acero templado con mango ergonómico antideslizante. Aptas para corte y mantenimiento de plantas ornamentales, medicinales y agrícolas.</t>
  </si>
  <si>
    <t>Sistema de recolección de aguas lluvias</t>
  </si>
  <si>
    <t>1. Excavación manual y construcción de 03 dados de concreto para anclaje y estabilización de tubería del sistema de riego de huerta urbana de 155 m², incluye replanteo, corte y nivelación del terreno, retiro y disposición final de material sobrante, suministro, formaleta, vaciado y fraguado de concreto para dados de 10x10 cm, con aseguramiento y fijación de la tubería según condiciones técnicas requeridas para garantizar estabilidad y resistencia estructural.</t>
  </si>
  <si>
    <t>. Suministro, fabricación e instalación de estructura metálica para soporte de dos (2) tanques de almacenamiento de agua de 250 litros cada uno, elaborada en tubo estructural de 10x10 cm calibre 16. La estructura estará conformada por 03 tubos principales con altura aproximada de 1.50 m y dimensiones generales de 1.50 m x 1.50 m. Incluye suministro e instalación de platinas metálicas ancladas a dados de concreto, refuerzo mediante ángulo metálico de 1 1/2”, soportes intermedios de rigidización, cortes, soldadura, nivelación, alineación, anclajes, aplicación de anticorrosivo y acabado final, garantizando estabilidad, resistencia y adecuada capacidad de carga para la instalación y soporte seguro de los tanques.</t>
  </si>
  <si>
    <t>3. Suministro e instalación de dos (2) tanques de almacenamiento de agua con capacidad individual de 250 litros, para abastecimiento del sistema de riego de huerta urbana de 155 m². Incluye transporte, ubicación, nivelación, fijación sobre estructura metálica, conexión hidráulica básica para funcionamiento, accesorios menores de instalación, pruebas de estabilidad y correcto funcionamiento, garantizando adecuada operación y seguridad del sistema instalado.</t>
  </si>
  <si>
    <t>4. Adecuación e instalación de sistema de conducción y distribución de agua para huerta urbana de 155 m² con 10 camas de siembra, incluye corte y adecuación de tubería de 4” en bajante de aguas lluvias para recolección y conducción hacia los tanques de almacenamiento, empalmes, aseguramiento y direccionamiento hidráulico para correcto llenado de los tanques. Incluye suministro e instalación de manguera para riego de aproximadamente 30 metros con accesorios y conexiones necesarias para su adecuado funcionamiento y aprovechamiento del sistema de captación de aguas lluvias, con distribución hacia las 10 camas de siembra.</t>
  </si>
  <si>
    <t>Luminaria de mínimo 100W de potencia, con tecnología LED de alta eficiencia, protección mínima IP65 contra agua y polvo, luz blanca fría de aproximadamente 6500K, panel solar fotovoltaico independiente y batería recargable integrada. El reflector deberá permitir funcionamiento autónomo sin conexión a red eléctrica, incluir soporte de fijación y accesorios de instalación, y garantizar adecuada iluminación para las actividades de la huerta comunitaria en horario nocturno. El operador deberá realizar la instalación completa, incluyendo montaje, fijación, orientación del panel solar y pruebas de funcionamiento, garantizando su correcta operación</t>
  </si>
  <si>
    <t>TOTAL FORTALECIMIENTO</t>
  </si>
  <si>
    <t>Componente 3. Separación en la Fuente: Fortalecer la cultura ambiental, la participación comunitaria y las capacidades ciudadanas en la localidad de Antonio Nariño mediante la implementación de procesos de educación ambiental, separación en la fuente, reciclaje y aprovechamiento de residuos orgánicos, articulados con estrategias de limpieza comunitaria, puntos ecológicos, compostaje y apropiación del espacio público, contribuyendo a la reducción de residuos dispuestos inadecuadamente, el mejoramiento del entorno urbano y la sostenibilidad ambiental de la localidad</t>
  </si>
  <si>
    <t xml:space="preserve">Compostera: </t>
  </si>
  <si>
    <t xml:space="preserve">Cartilla de educación ambiental: </t>
  </si>
  <si>
    <t xml:space="preserve">Agenda ecológica: </t>
  </si>
  <si>
    <t>Agenda elaborada en papel reciclado, tamaño media carta o A5, con contenido ambiental pedagógico, diseño moderno y personalización institucional.</t>
  </si>
  <si>
    <t>Recogedor de excremento para mascotas</t>
  </si>
  <si>
    <t>Herramienta portátil tipo pinza, fabricada en plástico resistente de alta durabilidad, diseñada para la recolección higiénica de excrementos de mascotas sin contacto directo. Cuenta con mecanismo de apertura y cierre mediante gatillo, compatible con bolsas recolectoras, de fácil manipulación, liviana y reutilizable, adecuada para promover la tenencia responsable de animales de compañía y la adecuada disposición de los residuos sólidos en el espacio público.</t>
  </si>
  <si>
    <t>Unidad</t>
  </si>
  <si>
    <t xml:space="preserve">Esfero ecológico institucional: </t>
  </si>
  <si>
    <t>Botilito metalico</t>
  </si>
  <si>
    <t>Botilito metálico 600 ml
Metálico, en Aluminio. Con tapa rosca. No apto para bebidas calientes.
Medidas: 24 cm x 6.5 diámetro
Marca: 5 cm / Tampografía, producto con tratamiento/ Láser (Líquido Oxidante en silver)</t>
  </si>
  <si>
    <t>Estación de café</t>
  </si>
  <si>
    <t>Se dispondrá de una estación de café durante cada jornada, garantizando el suministro de hasta dos (2) vasos por persona por día de actividad, incluyendo opciones como café y/o aromáticas (preferiblemente de hierbas), en condiciones adecuadas de higiene y servicio</t>
  </si>
  <si>
    <t>TOTAL</t>
  </si>
  <si>
    <t>Componente 4. Arbolado Urbano: Mantenimiento fitosanitario de individuos arbóreo a monto agotable, con el fin de mejorar sus condiciones de salud, estabilidad y funcionalidad ecológica dentro de la estructura verde de la localidad.</t>
  </si>
  <si>
    <t>Poda de mantenimiento</t>
  </si>
  <si>
    <t>La poda de arbolado joven (Categoría II (5,1 a 10M)), deberá ejecutarse bajo criterios técnicos de arboricultura urbana, definiendo previamente el tipo de intervención requerida (formación, limpieza o saneamiento). Los cortes deberán realizarse con herramientas adecuadas, limpias y desinfectadas, garantizando cortes precisos sin generar desgarres y respetando el cuello de la rama. Se deberá evitar la remoción excesiva de la copa, de acuerdo con los lineamientos técnicos vigentes, y asegurar el área de trabajo mediante señalización y control para prevenir riesgos a peatones, infraestructura y operarios.</t>
  </si>
  <si>
    <t>Plateo:</t>
  </si>
  <si>
    <t>El plateo consistirá en la limpieza y adecuación del área circundante al árbol, mediante el retiro de maleza, residuos sólidos y cualquier elemento que limite su adecuado desarrollo. Posteriormente, se deberá conformar o mantener el alcorque, garantizando condiciones que favorezcan la infiltración de agua, la aireación del suelo y la protección del sistema radicular, evitando la compactación del terreno</t>
  </si>
  <si>
    <t>litros</t>
  </si>
  <si>
    <t>Riego arbolado</t>
  </si>
  <si>
    <t>Riego: Incluye proporción de 20L de agua/arbol a todo costo (herramientas, mano de obra,
equipo de protección, transporte etc)</t>
  </si>
  <si>
    <t xml:space="preserve">Fertilización y mejoramiento del suelo: </t>
  </si>
  <si>
    <t>Esta actividad se ejecutará con base en el diagnóstico técnico del individuo arbóreo, mediante la aplicación de abonos orgánicos y/o fertilizantes que contribuyan al mejoramiento de las condiciones nutricionales del suelo. Se deberá realizar la incorporación de materia orgánica de manera uniforme en el área del alcorque, asegurando su adecuada integración al suelo sin generar afectaciones a las raíces, y garantizando el uso de insumos que cumplan con las especificaciones técnicas y ambientales.</t>
  </si>
  <si>
    <t>Adición de sustrato</t>
  </si>
  <si>
    <t>Adición sustrato: Añadir en el plato por cada individuo con 10cm de espesor de sustrato
(tierra negra abonada) que incluya cascarilla de arróz como retenedor de humedad a todo
costo (herramientas, mano de obra, equipo de protección, transporte etc)</t>
  </si>
  <si>
    <t>m3</t>
  </si>
  <si>
    <t>Deshierbe y rebordeo</t>
  </si>
  <si>
    <t>Deshierbe y Rebordeo: Definición del área del jardín, incluye establecimiento de guías,
eliminación de cesped, maleza, retiro manual y/o con herramienta pequeña, a todo costo
(herramientas, guías, mano de obra, equipo de proyección, transporte, etc)</t>
  </si>
  <si>
    <t>m2</t>
  </si>
  <si>
    <t xml:space="preserve">Tutorado y ajuste de soportes: </t>
  </si>
  <si>
    <t>El tutorado se realizará en aquellos individuos que presenten inestabilidad o que se encuentren en etapa de crecimiento, mediante la instalación o ajuste de soportes que garanticen su adecuado desarrollo estructural. Se deberá verificar que los amarres no generen daños al tronco ni restrinjan su crecimiento, asegurando una correcta fijación que permita el movimiento natural del árbol sin comprometer su estabilidad.</t>
  </si>
  <si>
    <t>Manejo fitosanitario y nutricional</t>
  </si>
  <si>
    <t>Manejo fitosanitario y nutricional: Acciones de control por daños de plagas y/o
enfermedades y/o deficiencias nutricionales, a todo costo (equipos de bombeo,
herramientas, productos orgánico y/o amigables con el ambiente, mano de obra, transporte
etc)</t>
  </si>
  <si>
    <t xml:space="preserve">Recolección y disposición de residuos: </t>
  </si>
  <si>
    <t>Esta actividad comprende la recolección, acopio, transporte y disposición final de los residuos vegetales generados durante las intervenciones, tales como ramas, hojas y material orgánico. El manejo deberá realizarse conforme a la normatividad vigente, garantizando condiciones de limpieza en el área intervenida y evitando la disposición inadecuada de los residuos.</t>
  </si>
  <si>
    <t>12.5	COMPONENTE 5:  GESTIÓN DEL RIESGO – FORTALECIMIENTO DE CAPACIDADES: “implementación de acciones orientadas al fortalecimiento de las capacidades locales en gestión del riesgo y la ejecución de acciones de mitigación en la localidad de Antonio Nariño, en el marco de la meta “Acciones de resiliencia, hogares seguros y comunidades fortalecidas”.</t>
  </si>
  <si>
    <t>Mochilas</t>
  </si>
  <si>
    <t>Mochilas wayuu de diseños y colores variados
tamaño grande tradicional, Medidas aproximadas
30x35 cms, diseños únicos e irrepetibles</t>
  </si>
  <si>
    <t>Guantes de protección</t>
  </si>
  <si>
    <t>Par de guantes de protección elaborados en material mixto (algodón recubierto en látex o nitrilo), con palma antideslizante, ajuste elástico en muñeca y resistencia mínima para manipulación de residuos sólidos livianos, evitando contacto directo y promoviendo prácticas seguras</t>
  </si>
  <si>
    <t>Tapabocas</t>
  </si>
  <si>
    <t xml:space="preserve">Gel Antibacterial: </t>
  </si>
  <si>
    <t>Envase portátil (mínimo 60 ml) de gel antibacterial con concentración de alcohol mínima del 60%, en recipiente plástico resistente con tapa segura tipo flip o rosca, ideal para higiene de manos durante las jornadas</t>
  </si>
  <si>
    <t>Gorra Institucional</t>
  </si>
  <si>
    <t>Gorra elaborada en tela ligera y transpirable (algodón o poliéster), con visera curva, sistema de ajuste posterior (velcro o broche) y costuras reforzadas, que protege frente a la exposición solar en actividades al aire libre.</t>
  </si>
  <si>
    <t>Linterna LED</t>
  </si>
  <si>
    <t>Linterna portátil elaborada en plástico ABS de alta resistencia o aluminio liviano, recargable (USB o baterías), con potencia básica funcional, botón de encendido seguro y tamaño compacto para uso en simulaciones y condiciones de baja visibilidad.</t>
  </si>
  <si>
    <t>Silbato de emergencia</t>
  </si>
  <si>
    <t>Silbato fabricado en plástico de alta resistencia, con cordón o argolla para sujeción, diseñado para emitir señal sonora fuerte que permita comunicación y alerta en ejercicios prácticos.</t>
  </si>
  <si>
    <t>Guía Pedagógica</t>
  </si>
  <si>
    <t>Cartilla impresa a color en papel propalcote o similar (mínimo 150–200 g), con encuadernación grapada o argollada, que incluya contenidos ilustrados, actividades prácticas y lenguaje pedagógico sobre gestión del riesgo, residuos y autocuidado</t>
  </si>
  <si>
    <t>Cámara de vigilancia ambiental:</t>
  </si>
  <si>
    <t>Cámara HD visión nocturna. Resolución mínima HD 1080p.
Visión nocturna infrarroja.
Protección exterior IP66 o superior.
Grabación continua y detección de movimiento.
Soporte metálico antivandálico.
Conectividad Wi-Fi o cableada.
Panel solar</t>
  </si>
  <si>
    <t xml:space="preserve">Sirena electrónica comunitaria: </t>
  </si>
  <si>
    <t>Potencia sonora mínima: 110 – 120 dB
Potencia eléctrica: 20W – 30W
Alimentación: 12V DC o 110/220V AC
Uso exterior (resistente a intemperie)
Material: metálico o ABS reforzado
Tiempo de activación configurable (ej. 3–5 minutos)
Capacidad de conexión a múltiples sirenas</t>
  </si>
  <si>
    <t xml:space="preserve">Luz estroboscópica (baliza): </t>
  </si>
  <si>
    <t>Tipo: LED de alta intensidad
Colores: rojo o azul (alta visibilidad)
Voltaje: 12V o 110V
Frecuencia de destello configurable
Protección IP (mínimo IP54 – IP65)
Integración automática con la sirena</t>
  </si>
  <si>
    <t>Botón de pánico</t>
  </si>
  <si>
    <t>Tipo: fijo (poste/vivienda) o portátil
Material: metálico o plástico reforzado antivandálico
Protección: IP65 o superior
Activación: manual tipo pulsador
Alcance inalámbrico: 30 a 100 m o más
Frecuencia: 315 MHz o 433 MHz</t>
  </si>
  <si>
    <t>Fuente de energía</t>
  </si>
  <si>
    <t>Adaptador 110V a 12V
Batería pequeña de respaldo (opcional)
Autonomía básica en caso de corte de luz</t>
  </si>
  <si>
    <t>Receptor o control básico</t>
  </si>
  <si>
    <t>Frecuencia: 433 MHz (común y económico)
Recibe señal del botón o control
Activa la sirena mediante relé
Sin pantalla (configuración básica)</t>
  </si>
  <si>
    <t>Caja o protección</t>
  </si>
  <si>
    <t>Caja plástica
Protección básica contra lluvia (IP54 aprox.)
Ubicación en poste o pared</t>
  </si>
  <si>
    <t>Cableado básico</t>
  </si>
  <si>
    <t>Tipo: Cable dúplex (dos conductores) para baja tensión
Material conductor: Cobre
Calibre recomendado: 2x18 AWG o 2x16 AWG
Aislamiento: PVC o material termoplástico resistente
Uso: Interior y exterior (apto para intemperie)
Voltaje de operación: 12V DC (sistemas de alarma)
Color: Negro o rojo/negro (para identificación de polaridad)
Flexibilidad: Media (facilita instalación en postes y paredes)
20 metros x sistema</t>
  </si>
  <si>
    <t>Metro lineal</t>
  </si>
  <si>
    <t>Estación de bebida:</t>
  </si>
  <si>
    <t>COMPONENTE 6:  GESTIÓN DEL RIESGO – OBRA DE MITIGACIÓN: “Suministrar mediante una bolsa logística de monto agotable, los insumos, materiales, equipos y servicios requeridos para la implementación de acciones de mitigación y/o mantenimiento en puntos críticos de la localidad de Antonio Nariño, conforme a las necesidades identificadas en el marco de intervenciones territoriales orientadas a la reducción del riesgo.”</t>
  </si>
  <si>
    <t>GUANTES DE NITRILO</t>
  </si>
  <si>
    <t>13" RESISTENTE CONTRA QUIMICOS COMBUSTIBLES SOLVENTES GRASAS</t>
  </si>
  <si>
    <t>Par</t>
  </si>
  <si>
    <t>GUANTES DE PROTECCIÓN</t>
  </si>
  <si>
    <t>TAPABOCAS DESECHABLE. (Según Apéndice Bioseguridad Covid 19)</t>
  </si>
  <si>
    <t>N/A</t>
  </si>
  <si>
    <t>Overol desechable anfluidos</t>
  </si>
  <si>
    <t>Pala</t>
  </si>
  <si>
    <t>REDONDA No.  2 CON CABO</t>
  </si>
  <si>
    <t>Tierra negra</t>
  </si>
  <si>
    <t>incluye fertilizante y cascarilla de arroz</t>
  </si>
  <si>
    <t>RASTRILLOS</t>
  </si>
  <si>
    <t>14 DIENTES METÁLICO</t>
  </si>
  <si>
    <t>Carretilla</t>
  </si>
  <si>
    <t>Metalica con llanta antipinchazo</t>
  </si>
  <si>
    <t>ESCOBAS</t>
  </si>
  <si>
    <t>MANGO MADERA</t>
  </si>
  <si>
    <t>LONAS</t>
  </si>
  <si>
    <t>Saco Polip(Lona Blanca)(72gr.)(A=0.40m;L=0.76m).</t>
  </si>
  <si>
    <t>POLISOMBRA</t>
  </si>
  <si>
    <t>65% (1x7m) R-800 NEGRA</t>
  </si>
  <si>
    <t>Cinta peligro</t>
  </si>
  <si>
    <t>CINTA PARA SEÑALIZACION DE 500MT X 4" PELIGRO CALIBRE 3.5</t>
  </si>
  <si>
    <t>rollo</t>
  </si>
  <si>
    <t>PINTURAS</t>
  </si>
  <si>
    <t>ESMALTE DOMESTICO</t>
  </si>
  <si>
    <t>GLN</t>
  </si>
  <si>
    <t>BASE AGUA PARA USO EXTERIOR</t>
  </si>
  <si>
    <t>BASE ACEITE</t>
  </si>
  <si>
    <t>VINILO TIPO 1</t>
  </si>
  <si>
    <t>ACRÍLICA BASE SOLVENTE AMARILLO / BLANCO PARA DEMARCACION - PINTUTRAFICO</t>
  </si>
  <si>
    <t xml:space="preserve"> ACRÍLICA BASE SOLVENTE AZUL / ROJO PARA DEMARCACION - PINTURA PARA TRAFICO</t>
  </si>
  <si>
    <t>DISOLVENTE THINER</t>
  </si>
  <si>
    <t>RODILLOS</t>
  </si>
  <si>
    <t>RODILLO  ESPUMA PARA PINTAR 9'' TIPO MASTER</t>
  </si>
  <si>
    <t>RODILLO 3" FELPA MANGO PLASTICO PARA VINILO</t>
  </si>
  <si>
    <t>RODILLO 9" PARA VINILO+BANDEJA</t>
  </si>
  <si>
    <t>RODILLO OVEJERO (Lana)</t>
  </si>
  <si>
    <t>BROCHAS</t>
  </si>
  <si>
    <t>2" CERDA NATURAL mango plástico</t>
  </si>
  <si>
    <t>3" CERDA NATURAL mango plastico</t>
  </si>
  <si>
    <t>4" CERDA NATURAL</t>
  </si>
  <si>
    <t>DE NYLON  5" PROFESIONAL</t>
  </si>
  <si>
    <t>DE NYLON 2'' PROFESIONAL</t>
  </si>
  <si>
    <t>DE NYLON 3" PROFESIONAL</t>
  </si>
  <si>
    <t>DE NYLON 4" PROFESIONAL</t>
  </si>
  <si>
    <t>Aerosol</t>
  </si>
  <si>
    <t>Aerosoles baja presión (Marca auster o similar Diferentes colores)</t>
  </si>
  <si>
    <t>CINTA DE ENMASCARAR</t>
  </si>
  <si>
    <t>CINTA DE ENMASCARAR 48 MM x 40 MT</t>
  </si>
  <si>
    <t>CINTA ENMASCARAR 1/2 X 40MTS MULTIPROPÓSITO</t>
  </si>
  <si>
    <t xml:space="preserve">PLANTACION DE FUCCIA </t>
  </si>
  <si>
    <t>H=1.3mt (Incluye tierra, abono, tutor) SUMINISTRO</t>
  </si>
  <si>
    <t xml:space="preserve">PLANTACION DE DURAZNILLO </t>
  </si>
  <si>
    <t>H=1.5mt (Incluye tierra, abono, tutor) SUMINISTRO</t>
  </si>
  <si>
    <t>PLANTACION DE GUAYACÁN</t>
  </si>
  <si>
    <t xml:space="preserve"> H=1.5mt (Incluye tierra, abono, tutor) SUMINISTRO</t>
  </si>
  <si>
    <t xml:space="preserve">PLANTACION DE ARRAYÁN </t>
  </si>
  <si>
    <t>PLANTACION DE CARBONERO</t>
  </si>
  <si>
    <t xml:space="preserve">PLANTACION DE FALSO PIMIENTO  </t>
  </si>
  <si>
    <t xml:space="preserve">PLANTACION DE CUBRESUELOS BALSAMINA </t>
  </si>
  <si>
    <t>(incluye 20 unidades por M2) SUMINISTRO</t>
  </si>
  <si>
    <t xml:space="preserve">HIEDRA MIAMI </t>
  </si>
  <si>
    <t>(Incluye suministro al sitio de obra de 12 Unidades por m2)</t>
  </si>
  <si>
    <t xml:space="preserve">SUMINISTRO DE ESPECIES DE JARDINERÍA </t>
  </si>
  <si>
    <t>PORTE BAJO (CINTAS)</t>
  </si>
  <si>
    <t xml:space="preserve">SUMINISTRO ESPECIES DE JARDINERÍA </t>
  </si>
  <si>
    <t>PORTE ALTO (GARRAS DE CANGURO)</t>
  </si>
  <si>
    <t xml:space="preserve">SUMINISTRO DE HORTENSIA JUMBO - </t>
  </si>
  <si>
    <t>FLOR AZUL (Incluye suministro al sitio de obra de 6 unidades por M2)</t>
  </si>
  <si>
    <t xml:space="preserve">AGAPANTO - </t>
  </si>
  <si>
    <t>Planta Ornamental</t>
  </si>
  <si>
    <t xml:space="preserve">SUMINISTRO DE PENNISETUM </t>
  </si>
  <si>
    <t>(Incluye suministro al sitio de obra de 16 unidades por M2)</t>
  </si>
  <si>
    <t xml:space="preserve">SUMINISTRO DE LIRIOPE </t>
  </si>
  <si>
    <t xml:space="preserve">SUMINISTRO DE CLAVEL CHINO </t>
  </si>
  <si>
    <t xml:space="preserve">HERBICIDA </t>
  </si>
  <si>
    <t>(APLICADO POR ASPERSIÓN)</t>
  </si>
  <si>
    <t>PROTECCION AUDITIVA DE INSERTAR</t>
  </si>
  <si>
    <t xml:space="preserve"> (PAR)</t>
  </si>
  <si>
    <t xml:space="preserve">BOTA CUERO </t>
  </si>
  <si>
    <t>LISA NEGRA SEGURIDAD PUNTERA DE ACERO</t>
  </si>
  <si>
    <t>PAR</t>
  </si>
  <si>
    <t xml:space="preserve">BOTA DE CAUCHO, </t>
  </si>
  <si>
    <t>CINTA AMARILLA, PUNTERA Y PLANTILLA EN ACERO</t>
  </si>
  <si>
    <t>BOLSA PARA BASURA</t>
  </si>
  <si>
    <t>TIPO INDUSTRIAL NEGRA DE 60 x 90 Cm CALIBRE 2</t>
  </si>
  <si>
    <t>PRESUPUESTO PROYECTO</t>
  </si>
  <si>
    <r>
      <rPr>
        <b/>
        <sz val="14"/>
        <color theme="1"/>
        <rFont val="Times New Roman"/>
        <family val="1"/>
      </rPr>
      <t>Nota 1</t>
    </r>
    <r>
      <rPr>
        <sz val="14"/>
        <color theme="1"/>
        <rFont val="Times New Roman"/>
        <family val="1"/>
      </rPr>
      <t>:El recurso humano requerido para la ejecución del contrato fue determinado con base en el alcance técnico de cada uno de los componentes, las actividades previstas en el Anexo Técnico, la metodología de intervención y el tiempo de ejecución. En total, se requiere un equipo mínimo conformado por once (11) personas, distribuido así: un (1) Coordinador(a) General del Proyecto, con dedicación de seis (6) meses; un (1) Profesional Ambiental o Forestal, con dedicación de tres (3) meses; un (1) Tallerista en Educación Ambiental, con dedicación de dos (2) meses; un (1) Tallerista en Huertas Urbanas y Agricultura Urbana, con dedicación de un (1) mes; un (1) Tallerista Práctico en Huertas Urbanas y Agricultura Urbana, con dedicación de un (1) mes; un (1) Tallerista en Separación en la Fuente y Reciclaje, con dedicación de dos (2) meses; un (1) Tallerista en Gestión del Riesgo y Fortalecimiento de Capacidades, con dedicación de tres (3) meses; tres (3) Gestores(as) Territoriales y Logísticos para los componentes de PROCEDAS, Huertas Urbanas, Separación en la Fuente y Fortalecimiento de Capacidades, con dedicación de dos (2) meses; y un (1) Gestor(a) Territorial y Logístico para el componente de Arbolado Urbano, con dedicación de tres (3) meses.</t>
    </r>
  </si>
  <si>
    <r>
      <rPr>
        <b/>
        <sz val="14"/>
        <color theme="1"/>
        <rFont val="Times New Roman"/>
        <family val="1"/>
      </rPr>
      <t>Nota 2</t>
    </r>
    <r>
      <rPr>
        <sz val="14"/>
        <color theme="1"/>
        <rFont val="Times New Roman"/>
        <family val="1"/>
      </rPr>
      <t>: Los valores establecidos para el recurso humano no constituyen un factor ofertable, toda vez que fueron determinados por la Entidad con fundamento en la Tabla de Honorarios de la Secretaría Distrital de Gobierno Memorando No Rad. 20254000321923 DE 2025 "Valor de honorarios para contratos de prestación de servicios profesionales y de apoyo a la gestión – Vigencia 2026" alos cuales sirvieron de base para la estructuración del presupuesto oficial del presente proceso de selección.</t>
    </r>
  </si>
  <si>
    <t>Sustrato orgánico para agricultura urbana compuesto por mezcla homogénea de tierra abonada, compost y materia orgánica estabilizada. Presentación aproximada de 10kg. Producto libre de residuos contaminantes, con buena capacidad de retención de humedad, aireación y aporte nutricional para cultivos ornamentales, aromáticos y medicinales. Paquete x 10kg</t>
  </si>
  <si>
    <r>
      <rPr>
        <sz val="12"/>
        <color theme="1"/>
        <rFont val="Calibri"/>
        <family val="2"/>
        <scheme val="minor"/>
      </rPr>
      <t xml:space="preserve">Camas para huerta: </t>
    </r>
  </si>
  <si>
    <r>
      <rPr>
        <sz val="12"/>
        <color theme="1"/>
        <rFont val="Calibri"/>
        <family val="2"/>
        <scheme val="minor"/>
      </rPr>
      <t xml:space="preserve">Hidrolato – Ruda: </t>
    </r>
  </si>
  <si>
    <r>
      <rPr>
        <sz val="12"/>
        <color theme="1"/>
        <rFont val="Calibri"/>
        <family val="2"/>
        <scheme val="minor"/>
      </rPr>
      <t xml:space="preserve">Jabón potásico: </t>
    </r>
  </si>
  <si>
    <r>
      <rPr>
        <sz val="12"/>
        <color rgb="FF000000"/>
        <rFont val="Calibri"/>
        <family val="2"/>
        <scheme val="minor"/>
      </rPr>
      <t xml:space="preserve">Cemento: </t>
    </r>
  </si>
  <si>
    <r>
      <rPr>
        <sz val="12"/>
        <color rgb="FF000000"/>
        <rFont val="Calibri"/>
        <family val="2"/>
        <scheme val="minor"/>
      </rPr>
      <t xml:space="preserve">Gravilla: </t>
    </r>
  </si>
  <si>
    <r>
      <rPr>
        <sz val="12"/>
        <color rgb="FF000000"/>
        <rFont val="Calibri"/>
        <family val="2"/>
        <scheme val="minor"/>
      </rPr>
      <t xml:space="preserve">Kit EPP (Huertero): </t>
    </r>
  </si>
  <si>
    <r>
      <rPr>
        <sz val="12"/>
        <color rgb="FF000000"/>
        <rFont val="Calibri"/>
        <family val="2"/>
        <scheme val="minor"/>
      </rPr>
      <t xml:space="preserve">Reflector solar LED para exteriores: </t>
    </r>
  </si>
  <si>
    <r>
      <t xml:space="preserve">
- </t>
    </r>
    <r>
      <rPr>
        <sz val="12"/>
        <color theme="1"/>
        <rFont val="Arial"/>
        <family val="2"/>
      </rPr>
      <t xml:space="preserve">Especificaciones técnicas mínimas: Compostera para excretas caninas de uso exterior. 
o Material en polietileno de alta densidad (HDPE) o equivalente resistente a intemperie. 
o Protección UV y acabado anticorrosivo. 
o Sistema de apertura mediante polea o mecanismo manual de elevación. 
o Sistema de ventilación lateral o superior para compostaje aeróbico. 
o Compartimiento inferior para extracción de material compostado. 
o Tapa superior con cierre de seguridad. 
o Estructura resistente a humedad, lluvia, radiación solar e impactos. 
o Color verde o institucional con señalización ambiental. 
o Capacidad aproximada entre 120 y 150 litros. 
o Altura aproximada entre 100 y 120 cm. 
o Sistema de anclaje metálico para fijación en concreto. 
o Uso apto para parques y espacio público. 
o Insumos y elementos requeridos
El operador deberá suministrar e instalar como mínimo los siguientes elementos:
- 1 compostera para excretas caninas. 
- 1 sistema de polea o mecanismo de apertura. 
- 1 base metálica de soporte. 
- Pernos y anclajes galvanizados. 
- Concreto para cimentación y fijación. 
- Material estructurante inicial para compostaje. 
- Señalización pedagógica instalada. 
- Tornillería y accesorios de fijación. 
- Elementos de protección y seguridad para instalación. 
- Herramientas y equipos necesarios para montaje. 
- Mano de obra calificada para instalación y puesta en funcionamiento. </t>
    </r>
  </si>
  <si>
    <r>
      <t xml:space="preserve">Guía pedagógica práctica dirigida a comerciantes y comunidad, enfocada en fortalecer la cultura ambiental, la separación en la fuente y el aprovechamiento adecuado de residuos sólidos. Elaborada en papel reciclado, con diseño institucional en color verde, ilustraciones ambientales y contenido de fácil comprensión.
</t>
    </r>
    <r>
      <rPr>
        <b/>
        <sz val="12"/>
        <color theme="1"/>
        <rFont val="Calibri"/>
        <family val="2"/>
        <scheme val="minor"/>
      </rPr>
      <t xml:space="preserve">Contenido: </t>
    </r>
    <r>
      <rPr>
        <sz val="12"/>
        <color theme="1"/>
        <rFont val="Calibri"/>
        <family val="2"/>
        <scheme val="minor"/>
      </rPr>
      <t xml:space="preserve">
- Separación en la fuente y clasificación de residuos.
- Manejo adecuado de residuos textiles.
- Reciclaje y economía circular.
- Uso de puntos ecológicos y estaciones de separación.
- Compostaje y aprovechamiento de residuos orgánicos.
- Tenencia responsable de mascotas y manejo de excretas.
- Ahorro y uso eficiente del agua.
- Buenas prácticas ambientales para hogares y establecimientos comerciales.
</t>
    </r>
    <r>
      <rPr>
        <b/>
        <sz val="12"/>
        <color theme="1"/>
        <rFont val="Calibri"/>
        <family val="2"/>
        <scheme val="minor"/>
      </rPr>
      <t xml:space="preserve">Especificaciones técnicas mínimas
</t>
    </r>
    <r>
      <rPr>
        <sz val="12"/>
        <color theme="1"/>
        <rFont val="Calibri"/>
        <family val="2"/>
        <scheme val="minor"/>
      </rPr>
      <t>- Papel reciclado o ecológico.
- Tamaño media carta o A5.
- Impresión full color.
- Diagramación institucional y pedagógica.
- Entre 12 y 16 páginas.
- Logos institucionales y del proyecto.</t>
    </r>
  </si>
  <si>
    <t>MPERMEABLE INDUSTRIAL AMARILLO 2 PIEZAS CON CAPUCHA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</si>
</sst>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_-"/>
    <numFmt numFmtId="165" formatCode="_-&quot;$&quot;* #,##0.00_-;\-&quot;$&quot;* #,##0.00_-;_-&quot;$&quot;* &quot;-&quot;??_-;_-@_-"/>
  </numFmts>
  <fonts count="28" x14ac:knownFonts="1">
    <font>
      <sz val="11"/>
      <color theme="1"/>
      <name val="Calibri"/>
      <family val="2"/>
      <scheme val="minor"/>
    </font>
    <font>
      <sz val="11"/>
      <color theme="1"/>
      <name val="Calibri"/>
      <family val="2"/>
      <scheme val="minor"/>
    </font>
    <font>
      <sz val="11"/>
      <color rgb="FF9C0006"/>
      <name val="Calibri"/>
      <family val="2"/>
      <scheme val="minor"/>
    </font>
    <font>
      <u/>
      <sz val="11"/>
      <color theme="10"/>
      <name val="Calibri"/>
      <family val="2"/>
      <scheme val="minor"/>
    </font>
    <font>
      <sz val="10"/>
      <color theme="1"/>
      <name val="Arial"/>
      <family val="2"/>
    </font>
    <font>
      <b/>
      <sz val="14"/>
      <color theme="1"/>
      <name val="Times New Roman"/>
      <family val="1"/>
    </font>
    <font>
      <sz val="11"/>
      <color theme="1"/>
      <name val="Times New Roman"/>
      <family val="1"/>
    </font>
    <font>
      <b/>
      <sz val="12"/>
      <color theme="1"/>
      <name val="Times New Roman"/>
      <family val="1"/>
    </font>
    <font>
      <b/>
      <sz val="11"/>
      <color theme="1"/>
      <name val="Times New Roman"/>
      <family val="1"/>
    </font>
    <font>
      <b/>
      <sz val="14"/>
      <name val="Times New Roman"/>
      <family val="1"/>
    </font>
    <font>
      <sz val="12"/>
      <color theme="1"/>
      <name val="Times New Roman"/>
      <family val="1"/>
    </font>
    <font>
      <sz val="12"/>
      <name val="Times New Roman"/>
      <family val="1"/>
    </font>
    <font>
      <sz val="14"/>
      <color theme="1"/>
      <name val="Times New Roman"/>
      <family val="1"/>
    </font>
    <font>
      <sz val="14"/>
      <name val="Times New Roman"/>
      <family val="1"/>
    </font>
    <font>
      <sz val="12"/>
      <color theme="1"/>
      <name val="Garamond"/>
      <family val="1"/>
    </font>
    <font>
      <sz val="12"/>
      <color theme="1"/>
      <name val="Calibri"/>
      <family val="2"/>
      <scheme val="minor"/>
    </font>
    <font>
      <sz val="12"/>
      <name val="Calibri"/>
      <family val="2"/>
    </font>
    <font>
      <sz val="12"/>
      <color theme="1"/>
      <name val="Calibri"/>
      <family val="2"/>
    </font>
    <font>
      <sz val="12"/>
      <color rgb="FF000000"/>
      <name val="Calibri"/>
      <family val="2"/>
      <scheme val="minor"/>
    </font>
    <font>
      <b/>
      <sz val="12"/>
      <color theme="1"/>
      <name val="Arial"/>
      <family val="2"/>
    </font>
    <font>
      <sz val="12"/>
      <color theme="1"/>
      <name val="Arial"/>
      <family val="2"/>
    </font>
    <font>
      <sz val="14"/>
      <color theme="1"/>
      <name val="Garamond"/>
      <family val="1"/>
    </font>
    <font>
      <b/>
      <sz val="12"/>
      <color theme="1"/>
      <name val="Calibri"/>
      <family val="2"/>
      <scheme val="minor"/>
    </font>
    <font>
      <sz val="12"/>
      <color rgb="FF000000"/>
      <name val="Calibri"/>
      <family val="2"/>
    </font>
    <font>
      <sz val="14"/>
      <color theme="1"/>
      <name val="Calibri"/>
      <family val="2"/>
      <scheme val="minor"/>
    </font>
    <font>
      <sz val="14"/>
      <name val="Calibri"/>
      <family val="2"/>
    </font>
    <font>
      <sz val="14"/>
      <color theme="1"/>
      <name val="Calibri"/>
      <family val="2"/>
    </font>
    <font>
      <sz val="11"/>
      <color rgb="FF000000"/>
      <name val="Calibri"/>
      <family val="2"/>
      <scheme val="minor"/>
    </font>
  </fonts>
  <fills count="11">
    <fill>
      <patternFill patternType="none"/>
    </fill>
    <fill>
      <patternFill patternType="gray125"/>
    </fill>
    <fill>
      <patternFill patternType="solid">
        <fgColor rgb="FFFFC7CE"/>
      </patternFill>
    </fill>
    <fill>
      <patternFill patternType="solid">
        <fgColor theme="8" tint="0.59999389629810485"/>
        <bgColor indexed="65"/>
      </patternFill>
    </fill>
    <fill>
      <patternFill patternType="solid">
        <fgColor theme="9" tint="0.59999389629810485"/>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rgb="FFFFFF00"/>
        <bgColor indexed="64"/>
      </patternFill>
    </fill>
    <fill>
      <patternFill patternType="solid">
        <fgColor rgb="FFB4C5E7"/>
      </patternFill>
    </fill>
    <fill>
      <patternFill patternType="solid">
        <fgColor theme="0" tint="-0.14999847407452621"/>
        <bgColor indexed="64"/>
      </patternFill>
    </fill>
  </fills>
  <borders count="12">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s>
  <cellStyleXfs count="6">
    <xf numFmtId="0" fontId="0" fillId="0" borderId="0"/>
    <xf numFmtId="44" fontId="1" fillId="0" borderId="0" applyFont="0" applyFill="0" applyBorder="0" applyAlignment="0" applyProtection="0"/>
    <xf numFmtId="0" fontId="2" fillId="2" borderId="0" applyNumberFormat="0" applyBorder="0" applyAlignment="0" applyProtection="0"/>
    <xf numFmtId="0" fontId="1" fillId="3" borderId="0" applyNumberFormat="0" applyBorder="0" applyAlignment="0" applyProtection="0"/>
    <xf numFmtId="165" fontId="4" fillId="0" borderId="0" applyFont="0" applyFill="0" applyBorder="0" applyAlignment="0" applyProtection="0"/>
    <xf numFmtId="0" fontId="3" fillId="0" borderId="0" applyNumberFormat="0" applyFill="0" applyBorder="0" applyAlignment="0" applyProtection="0"/>
  </cellStyleXfs>
  <cellXfs count="140">
    <xf numFmtId="0" fontId="0" fillId="0" borderId="0" xfId="0"/>
    <xf numFmtId="164" fontId="6" fillId="0" borderId="0" xfId="1" applyNumberFormat="1" applyFont="1"/>
    <xf numFmtId="0" fontId="6" fillId="0" borderId="0" xfId="0" applyFont="1"/>
    <xf numFmtId="164" fontId="6" fillId="0" borderId="0" xfId="1" applyNumberFormat="1" applyFont="1" applyFill="1"/>
    <xf numFmtId="0" fontId="7" fillId="5" borderId="4" xfId="0" applyFont="1" applyFill="1" applyBorder="1" applyAlignment="1">
      <alignment horizontal="center" vertical="center" wrapText="1"/>
    </xf>
    <xf numFmtId="164" fontId="8" fillId="0" borderId="0" xfId="1" applyNumberFormat="1" applyFont="1" applyFill="1" applyAlignment="1">
      <alignment horizontal="center" vertical="center" wrapText="1"/>
    </xf>
    <xf numFmtId="0" fontId="8" fillId="0" borderId="0" xfId="0" applyFont="1" applyAlignment="1">
      <alignment horizontal="center" vertical="center" wrapText="1"/>
    </xf>
    <xf numFmtId="0" fontId="7" fillId="5" borderId="7" xfId="0" applyFont="1" applyFill="1" applyBorder="1" applyAlignment="1">
      <alignment horizontal="center" vertical="center" wrapText="1"/>
    </xf>
    <xf numFmtId="164" fontId="8" fillId="0" borderId="0" xfId="1" applyNumberFormat="1" applyFont="1" applyAlignment="1">
      <alignment horizontal="center" vertical="center" wrapText="1"/>
    </xf>
    <xf numFmtId="0" fontId="10" fillId="7" borderId="8" xfId="0" applyFont="1" applyFill="1" applyBorder="1" applyAlignment="1">
      <alignment horizontal="center" vertical="center"/>
    </xf>
    <xf numFmtId="42" fontId="11" fillId="7" borderId="8" xfId="2" applyNumberFormat="1" applyFont="1" applyFill="1" applyBorder="1" applyAlignment="1" applyProtection="1">
      <alignment horizontal="center" vertical="center"/>
    </xf>
    <xf numFmtId="42" fontId="7" fillId="7" borderId="8" xfId="3" applyNumberFormat="1" applyFont="1" applyFill="1" applyBorder="1" applyAlignment="1" applyProtection="1">
      <alignment horizontal="center" vertical="center"/>
    </xf>
    <xf numFmtId="164" fontId="10" fillId="7" borderId="0" xfId="1" applyNumberFormat="1" applyFont="1" applyFill="1"/>
    <xf numFmtId="0" fontId="10" fillId="7" borderId="0" xfId="0" applyFont="1" applyFill="1"/>
    <xf numFmtId="0" fontId="10" fillId="0" borderId="8" xfId="0" applyFont="1" applyBorder="1" applyAlignment="1">
      <alignment horizontal="center" vertical="center"/>
    </xf>
    <xf numFmtId="164" fontId="10" fillId="0" borderId="0" xfId="1" applyNumberFormat="1" applyFont="1"/>
    <xf numFmtId="0" fontId="10" fillId="0" borderId="0" xfId="0" applyFont="1"/>
    <xf numFmtId="164" fontId="10" fillId="0" borderId="0" xfId="1" applyNumberFormat="1" applyFont="1" applyAlignment="1">
      <alignment vertical="center"/>
    </xf>
    <xf numFmtId="0" fontId="10" fillId="0" borderId="0" xfId="0" applyFont="1" applyAlignment="1">
      <alignment vertical="center"/>
    </xf>
    <xf numFmtId="0" fontId="10" fillId="0" borderId="4" xfId="0" applyFont="1" applyBorder="1" applyAlignment="1">
      <alignment horizontal="center" vertical="center"/>
    </xf>
    <xf numFmtId="42" fontId="7" fillId="8" borderId="8" xfId="0" applyNumberFormat="1" applyFont="1" applyFill="1" applyBorder="1"/>
    <xf numFmtId="164" fontId="6" fillId="0" borderId="0" xfId="0" applyNumberFormat="1" applyFont="1"/>
    <xf numFmtId="164" fontId="10" fillId="0" borderId="0" xfId="1" applyNumberFormat="1" applyFont="1" applyFill="1"/>
    <xf numFmtId="164" fontId="7" fillId="0" borderId="0" xfId="1" applyNumberFormat="1" applyFont="1" applyFill="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center" vertical="center"/>
    </xf>
    <xf numFmtId="0" fontId="10" fillId="0" borderId="10" xfId="0" applyFont="1" applyBorder="1" applyAlignment="1">
      <alignment horizontal="center" vertical="center"/>
    </xf>
    <xf numFmtId="42" fontId="7" fillId="7" borderId="8" xfId="0" applyNumberFormat="1" applyFont="1" applyFill="1" applyBorder="1" applyAlignment="1">
      <alignment horizontal="center" vertical="center" wrapText="1"/>
    </xf>
    <xf numFmtId="42" fontId="8" fillId="4" borderId="8" xfId="0" applyNumberFormat="1" applyFont="1" applyFill="1" applyBorder="1"/>
    <xf numFmtId="42" fontId="8" fillId="8" borderId="8" xfId="0" applyNumberFormat="1" applyFont="1" applyFill="1" applyBorder="1"/>
    <xf numFmtId="42" fontId="7" fillId="8" borderId="0" xfId="0" applyNumberFormat="1" applyFont="1" applyFill="1"/>
    <xf numFmtId="42" fontId="11" fillId="0" borderId="8" xfId="2" applyNumberFormat="1" applyFont="1" applyFill="1" applyBorder="1" applyAlignment="1" applyProtection="1">
      <alignment horizontal="center" vertical="center"/>
    </xf>
    <xf numFmtId="42" fontId="7" fillId="0" borderId="8" xfId="3" applyNumberFormat="1" applyFont="1" applyFill="1" applyBorder="1" applyAlignment="1" applyProtection="1">
      <alignment horizontal="center" vertical="center"/>
    </xf>
    <xf numFmtId="0" fontId="12" fillId="7" borderId="4" xfId="0" applyFont="1" applyFill="1" applyBorder="1" applyAlignment="1">
      <alignment horizontal="center" vertical="center"/>
    </xf>
    <xf numFmtId="42" fontId="10" fillId="0" borderId="0" xfId="0" applyNumberFormat="1" applyFont="1"/>
    <xf numFmtId="6" fontId="7" fillId="8" borderId="8" xfId="0" applyNumberFormat="1" applyFont="1" applyFill="1" applyBorder="1" applyAlignment="1">
      <alignment horizontal="center" vertical="center"/>
    </xf>
    <xf numFmtId="42" fontId="13" fillId="7" borderId="8" xfId="2" applyNumberFormat="1" applyFont="1" applyFill="1" applyBorder="1" applyAlignment="1" applyProtection="1">
      <alignment horizontal="center" vertical="center"/>
    </xf>
    <xf numFmtId="42" fontId="5" fillId="7" borderId="8" xfId="3" applyNumberFormat="1" applyFont="1" applyFill="1" applyBorder="1" applyAlignment="1" applyProtection="1">
      <alignment horizontal="center" vertical="center"/>
    </xf>
    <xf numFmtId="164" fontId="12" fillId="7" borderId="0" xfId="1" applyNumberFormat="1" applyFont="1" applyFill="1"/>
    <xf numFmtId="0" fontId="12" fillId="7" borderId="0" xfId="0" applyFont="1" applyFill="1"/>
    <xf numFmtId="0" fontId="12" fillId="0" borderId="8" xfId="0" applyFont="1" applyBorder="1" applyAlignment="1">
      <alignment horizontal="center" vertical="center"/>
    </xf>
    <xf numFmtId="164" fontId="12" fillId="0" borderId="0" xfId="1" applyNumberFormat="1" applyFont="1"/>
    <xf numFmtId="0" fontId="12" fillId="0" borderId="0" xfId="0" applyFont="1"/>
    <xf numFmtId="42" fontId="7" fillId="8" borderId="8" xfId="0" applyNumberFormat="1" applyFont="1" applyFill="1" applyBorder="1" applyAlignment="1">
      <alignment horizontal="center" vertical="center"/>
    </xf>
    <xf numFmtId="164" fontId="12" fillId="0" borderId="0" xfId="0" applyNumberFormat="1" applyFont="1"/>
    <xf numFmtId="42" fontId="5" fillId="8" borderId="8" xfId="0" applyNumberFormat="1" applyFont="1" applyFill="1" applyBorder="1"/>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0" fontId="12" fillId="0" borderId="0" xfId="0" applyFont="1" applyAlignment="1">
      <alignment horizontal="left"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1" xfId="0" applyFont="1" applyFill="1" applyBorder="1" applyAlignment="1">
      <alignment horizontal="center" vertical="center"/>
    </xf>
    <xf numFmtId="0" fontId="7" fillId="5" borderId="3" xfId="0" applyFont="1" applyFill="1" applyBorder="1" applyAlignment="1">
      <alignment horizontal="center" vertical="center"/>
    </xf>
    <xf numFmtId="0" fontId="7" fillId="5" borderId="4"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10" fillId="0" borderId="4"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8" fillId="4" borderId="1" xfId="0" applyFont="1" applyFill="1" applyBorder="1" applyAlignment="1">
      <alignment horizontal="center" vertical="center"/>
    </xf>
    <xf numFmtId="0" fontId="8" fillId="4" borderId="2" xfId="0" applyFont="1" applyFill="1" applyBorder="1" applyAlignment="1">
      <alignment horizontal="center" vertical="center"/>
    </xf>
    <xf numFmtId="0" fontId="9" fillId="9" borderId="5"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0" fontId="9" fillId="9" borderId="8" xfId="0" applyFont="1" applyFill="1" applyBorder="1" applyAlignment="1">
      <alignment horizontal="center" vertical="center" wrapText="1"/>
    </xf>
    <xf numFmtId="0" fontId="8" fillId="10" borderId="1" xfId="0" applyFont="1" applyFill="1" applyBorder="1" applyAlignment="1">
      <alignment horizontal="center" vertical="center"/>
    </xf>
    <xf numFmtId="0" fontId="8" fillId="10" borderId="2" xfId="0" applyFont="1" applyFill="1" applyBorder="1" applyAlignment="1">
      <alignment horizontal="center" vertical="center"/>
    </xf>
    <xf numFmtId="0" fontId="8" fillId="5" borderId="1" xfId="0" applyFont="1" applyFill="1" applyBorder="1" applyAlignment="1">
      <alignment horizontal="center" vertical="center"/>
    </xf>
    <xf numFmtId="0" fontId="8" fillId="5" borderId="2" xfId="0" applyFont="1" applyFill="1" applyBorder="1" applyAlignment="1">
      <alignment horizontal="center" vertical="center"/>
    </xf>
    <xf numFmtId="0" fontId="9" fillId="9" borderId="1" xfId="0" applyFont="1" applyFill="1" applyBorder="1" applyAlignment="1">
      <alignment horizontal="center" vertical="center" wrapText="1"/>
    </xf>
    <xf numFmtId="0" fontId="9" fillId="9" borderId="2" xfId="0" applyFont="1" applyFill="1" applyBorder="1" applyAlignment="1">
      <alignment horizontal="center" vertical="center" wrapText="1"/>
    </xf>
    <xf numFmtId="0" fontId="9" fillId="9" borderId="3" xfId="0" applyFont="1" applyFill="1" applyBorder="1" applyAlignment="1">
      <alignment horizontal="center" vertical="center" wrapText="1"/>
    </xf>
    <xf numFmtId="42" fontId="11" fillId="0" borderId="4" xfId="2" applyNumberFormat="1" applyFont="1" applyFill="1" applyBorder="1" applyAlignment="1" applyProtection="1">
      <alignment horizontal="center" vertical="center"/>
    </xf>
    <xf numFmtId="42" fontId="11" fillId="0" borderId="9" xfId="2" applyNumberFormat="1" applyFont="1" applyFill="1" applyBorder="1" applyAlignment="1" applyProtection="1">
      <alignment horizontal="center" vertical="center"/>
    </xf>
    <xf numFmtId="42" fontId="11" fillId="0" borderId="7" xfId="2" applyNumberFormat="1" applyFont="1" applyFill="1" applyBorder="1" applyAlignment="1" applyProtection="1">
      <alignment horizontal="center" vertical="center"/>
    </xf>
    <xf numFmtId="42" fontId="7" fillId="0" borderId="4" xfId="3" applyNumberFormat="1" applyFont="1" applyFill="1" applyBorder="1" applyAlignment="1" applyProtection="1">
      <alignment horizontal="center" vertical="center"/>
    </xf>
    <xf numFmtId="42" fontId="7" fillId="0" borderId="9" xfId="3" applyNumberFormat="1" applyFont="1" applyFill="1" applyBorder="1" applyAlignment="1" applyProtection="1">
      <alignment horizontal="center" vertical="center"/>
    </xf>
    <xf numFmtId="42" fontId="7" fillId="0" borderId="7" xfId="3" applyNumberFormat="1" applyFont="1" applyFill="1" applyBorder="1" applyAlignment="1" applyProtection="1">
      <alignment horizontal="center" vertical="center"/>
    </xf>
    <xf numFmtId="0" fontId="7" fillId="10" borderId="1" xfId="0" applyFont="1" applyFill="1" applyBorder="1" applyAlignment="1">
      <alignment horizontal="center" vertical="center"/>
    </xf>
    <xf numFmtId="0" fontId="7" fillId="10" borderId="2" xfId="0" applyFont="1" applyFill="1" applyBorder="1" applyAlignment="1">
      <alignment horizontal="center" vertical="center"/>
    </xf>
    <xf numFmtId="0" fontId="12" fillId="0" borderId="4"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4" fillId="7" borderId="8" xfId="0" applyFont="1" applyFill="1" applyBorder="1" applyAlignment="1">
      <alignment horizontal="center" vertical="center"/>
    </xf>
    <xf numFmtId="0" fontId="14" fillId="7" borderId="8" xfId="0" applyFont="1" applyFill="1" applyBorder="1" applyAlignment="1">
      <alignment horizontal="center" vertical="center" wrapText="1"/>
    </xf>
    <xf numFmtId="0" fontId="15" fillId="7" borderId="8" xfId="0" applyFont="1" applyFill="1" applyBorder="1" applyAlignment="1">
      <alignment horizontal="center" vertical="center"/>
    </xf>
    <xf numFmtId="0" fontId="15" fillId="0" borderId="8" xfId="0" applyFont="1" applyBorder="1" applyAlignment="1">
      <alignment horizontal="center" vertical="center"/>
    </xf>
    <xf numFmtId="0" fontId="14" fillId="0" borderId="8" xfId="0" applyFont="1" applyBorder="1" applyAlignment="1">
      <alignment horizontal="center" vertical="center" wrapText="1"/>
    </xf>
    <xf numFmtId="0" fontId="15" fillId="0" borderId="4" xfId="0" applyFont="1" applyBorder="1" applyAlignment="1">
      <alignment horizontal="center" vertical="center"/>
    </xf>
    <xf numFmtId="0" fontId="14" fillId="0" borderId="4" xfId="0" applyFont="1" applyBorder="1" applyAlignment="1">
      <alignment horizontal="center" vertical="center" wrapText="1"/>
    </xf>
    <xf numFmtId="0" fontId="15" fillId="0" borderId="9" xfId="0" applyFont="1" applyBorder="1" applyAlignment="1">
      <alignment horizontal="center" vertical="center"/>
    </xf>
    <xf numFmtId="0" fontId="14" fillId="0" borderId="9" xfId="0" applyFont="1" applyBorder="1" applyAlignment="1">
      <alignment horizontal="center" vertical="center" wrapText="1"/>
    </xf>
    <xf numFmtId="0" fontId="15" fillId="0" borderId="7" xfId="0" applyFont="1" applyBorder="1" applyAlignment="1">
      <alignment horizontal="center" vertical="center"/>
    </xf>
    <xf numFmtId="0" fontId="14" fillId="0" borderId="7" xfId="0" applyFont="1" applyBorder="1" applyAlignment="1">
      <alignment horizontal="center" vertical="center" wrapText="1"/>
    </xf>
    <xf numFmtId="0" fontId="14" fillId="7" borderId="8" xfId="0" applyFont="1" applyFill="1" applyBorder="1" applyAlignment="1">
      <alignment vertical="center" wrapText="1"/>
    </xf>
    <xf numFmtId="0" fontId="14" fillId="0" borderId="8" xfId="0" applyFont="1" applyBorder="1" applyAlignment="1">
      <alignment vertical="center" wrapText="1"/>
    </xf>
    <xf numFmtId="0" fontId="14" fillId="0" borderId="8" xfId="0" applyFont="1" applyBorder="1" applyAlignment="1">
      <alignment horizontal="center" vertical="center"/>
    </xf>
    <xf numFmtId="1" fontId="16" fillId="0" borderId="8" xfId="4" applyNumberFormat="1" applyFont="1" applyFill="1" applyBorder="1" applyAlignment="1">
      <alignment horizontal="center" vertical="center" wrapText="1"/>
    </xf>
    <xf numFmtId="0" fontId="17" fillId="0" borderId="8" xfId="0" applyFont="1" applyBorder="1" applyAlignment="1">
      <alignment horizontal="center" vertical="center"/>
    </xf>
    <xf numFmtId="0" fontId="15" fillId="0" borderId="8" xfId="0" applyFont="1" applyBorder="1" applyAlignment="1">
      <alignment horizontal="center" vertical="center" wrapText="1"/>
    </xf>
    <xf numFmtId="0" fontId="18" fillId="0" borderId="8" xfId="0" applyFont="1" applyBorder="1" applyAlignment="1">
      <alignment horizontal="center" vertical="center" wrapText="1"/>
    </xf>
    <xf numFmtId="0" fontId="14" fillId="0" borderId="4"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8" fillId="0" borderId="8" xfId="0" applyFont="1" applyBorder="1" applyAlignment="1">
      <alignment horizontal="left" vertical="center" wrapText="1"/>
    </xf>
    <xf numFmtId="0" fontId="19" fillId="0" borderId="8" xfId="0" applyFont="1" applyBorder="1" applyAlignment="1">
      <alignment horizontal="left" vertical="top" wrapText="1"/>
    </xf>
    <xf numFmtId="0" fontId="20" fillId="0" borderId="8" xfId="0" applyFont="1" applyBorder="1" applyAlignment="1">
      <alignment horizontal="center" vertical="center"/>
    </xf>
    <xf numFmtId="0" fontId="19" fillId="0" borderId="8" xfId="0" applyFont="1" applyBorder="1" applyAlignment="1">
      <alignment horizontal="left" vertical="top"/>
    </xf>
    <xf numFmtId="0" fontId="20" fillId="0" borderId="8" xfId="0" applyFont="1" applyBorder="1" applyAlignment="1">
      <alignment horizontal="center" vertical="center"/>
    </xf>
    <xf numFmtId="0" fontId="21" fillId="7" borderId="4" xfId="0" applyFont="1" applyFill="1" applyBorder="1" applyAlignment="1">
      <alignment horizontal="center" vertical="center"/>
    </xf>
    <xf numFmtId="0" fontId="21" fillId="7" borderId="4" xfId="0" applyFont="1" applyFill="1" applyBorder="1" applyAlignment="1">
      <alignment horizontal="center" vertical="center" wrapText="1"/>
    </xf>
    <xf numFmtId="0" fontId="15" fillId="0" borderId="8" xfId="0" applyFont="1" applyBorder="1" applyAlignment="1">
      <alignment vertical="center" wrapText="1"/>
    </xf>
    <xf numFmtId="0" fontId="21" fillId="7" borderId="8" xfId="0" applyFont="1" applyFill="1" applyBorder="1" applyAlignment="1">
      <alignment vertical="center" wrapText="1"/>
    </xf>
    <xf numFmtId="0" fontId="23" fillId="0" borderId="8" xfId="0" applyFont="1" applyBorder="1" applyAlignment="1">
      <alignment horizontal="left" vertical="center" wrapText="1"/>
    </xf>
    <xf numFmtId="0" fontId="23" fillId="0" borderId="8" xfId="0" applyFont="1" applyBorder="1" applyAlignment="1">
      <alignment horizontal="center" vertical="center"/>
    </xf>
    <xf numFmtId="0" fontId="16" fillId="0" borderId="8" xfId="0" applyFont="1" applyBorder="1" applyAlignment="1">
      <alignment horizontal="center" vertical="center" wrapText="1"/>
    </xf>
    <xf numFmtId="0" fontId="21" fillId="7" borderId="8" xfId="0" applyFont="1" applyFill="1" applyBorder="1" applyAlignment="1">
      <alignment horizontal="center" vertical="center" wrapText="1"/>
    </xf>
    <xf numFmtId="0" fontId="24" fillId="0" borderId="4" xfId="0" applyFont="1" applyBorder="1" applyAlignment="1">
      <alignment horizontal="center" vertical="center"/>
    </xf>
    <xf numFmtId="0" fontId="21" fillId="0" borderId="4" xfId="0" applyFont="1" applyBorder="1" applyAlignment="1">
      <alignment horizontal="center" vertical="center" wrapText="1"/>
    </xf>
    <xf numFmtId="0" fontId="24" fillId="0" borderId="9" xfId="0" applyFont="1" applyBorder="1" applyAlignment="1">
      <alignment horizontal="center" vertical="center"/>
    </xf>
    <xf numFmtId="0" fontId="21" fillId="0" borderId="9" xfId="0" applyFont="1" applyBorder="1" applyAlignment="1">
      <alignment horizontal="center" vertical="center" wrapText="1"/>
    </xf>
    <xf numFmtId="0" fontId="24" fillId="0" borderId="7" xfId="0" applyFont="1" applyBorder="1" applyAlignment="1">
      <alignment horizontal="center" vertical="center"/>
    </xf>
    <xf numFmtId="0" fontId="21" fillId="0" borderId="7" xfId="0" applyFont="1" applyBorder="1" applyAlignment="1">
      <alignment horizontal="center" vertical="center" wrapText="1"/>
    </xf>
    <xf numFmtId="0" fontId="24" fillId="0" borderId="8" xfId="0" applyFont="1" applyBorder="1" applyAlignment="1">
      <alignment horizontal="center" vertical="center"/>
    </xf>
    <xf numFmtId="0" fontId="21" fillId="0" borderId="8" xfId="0" applyFont="1" applyBorder="1" applyAlignment="1">
      <alignment horizontal="center" vertical="center" wrapText="1"/>
    </xf>
    <xf numFmtId="0" fontId="21" fillId="0" borderId="8" xfId="0" applyFont="1" applyBorder="1" applyAlignment="1">
      <alignment vertical="center" wrapText="1"/>
    </xf>
    <xf numFmtId="0" fontId="21" fillId="0" borderId="8" xfId="0" applyFont="1" applyBorder="1" applyAlignment="1">
      <alignment horizontal="center" vertical="center"/>
    </xf>
    <xf numFmtId="1" fontId="25" fillId="0" borderId="8" xfId="4" applyNumberFormat="1" applyFont="1" applyFill="1" applyBorder="1" applyAlignment="1">
      <alignment horizontal="center" vertical="center" wrapText="1"/>
    </xf>
    <xf numFmtId="0" fontId="26" fillId="0" borderId="8" xfId="0" applyFont="1" applyBorder="1" applyAlignment="1">
      <alignment horizontal="center" vertical="center"/>
    </xf>
    <xf numFmtId="0" fontId="27" fillId="0" borderId="8" xfId="0" applyFont="1" applyBorder="1" applyAlignment="1">
      <alignment horizontal="center" vertical="center"/>
    </xf>
  </cellXfs>
  <cellStyles count="6">
    <cellStyle name="40% - Énfasis5" xfId="3" builtinId="47"/>
    <cellStyle name="Hyperlink" xfId="5" xr:uid="{00000000-0005-0000-0000-000001000000}"/>
    <cellStyle name="Incorrecto" xfId="2" builtinId="27"/>
    <cellStyle name="Moneda" xfId="1" builtinId="4"/>
    <cellStyle name="Moneda 2" xfId="4" xr:uid="{00000000-0005-0000-0000-000004000000}"/>
    <cellStyle name="Normal" xfId="0" builtinId="0"/>
  </cellStyles>
  <dxfs count="12">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17"/>
  <sheetViews>
    <sheetView showGridLines="0" tabSelected="1" zoomScale="50" zoomScaleNormal="50" zoomScalePageLayoutView="80" workbookViewId="0">
      <selection activeCell="A3" sqref="A3:H3"/>
    </sheetView>
  </sheetViews>
  <sheetFormatPr baseColWidth="10" defaultColWidth="11.42578125" defaultRowHeight="15" x14ac:dyDescent="0.25"/>
  <cols>
    <col min="1" max="1" width="9" style="46" customWidth="1"/>
    <col min="2" max="2" width="13.140625" style="46" customWidth="1"/>
    <col min="3" max="3" width="32.140625" style="47" customWidth="1"/>
    <col min="4" max="4" width="60.42578125" style="48" customWidth="1"/>
    <col min="5" max="5" width="44.42578125" style="2" customWidth="1"/>
    <col min="6" max="6" width="17.140625" style="48" customWidth="1"/>
    <col min="7" max="7" width="23.7109375" style="2" customWidth="1"/>
    <col min="8" max="8" width="31.42578125" style="2" customWidth="1"/>
    <col min="9" max="9" width="22.7109375" style="1" bestFit="1" customWidth="1"/>
    <col min="10" max="10" width="17" style="2" bestFit="1" customWidth="1"/>
    <col min="11" max="16384" width="11.42578125" style="2"/>
  </cols>
  <sheetData>
    <row r="1" spans="1:9" ht="56.25" customHeight="1" x14ac:dyDescent="0.25">
      <c r="A1" s="50" t="s">
        <v>0</v>
      </c>
      <c r="B1" s="51"/>
      <c r="C1" s="51"/>
      <c r="D1" s="51"/>
      <c r="E1" s="51"/>
      <c r="F1" s="51"/>
      <c r="G1" s="51"/>
      <c r="H1" s="52"/>
    </row>
    <row r="2" spans="1:9" ht="47.25" customHeight="1" x14ac:dyDescent="0.25">
      <c r="A2" s="50" t="s">
        <v>1</v>
      </c>
      <c r="B2" s="51"/>
      <c r="C2" s="51"/>
      <c r="D2" s="51"/>
      <c r="E2" s="51"/>
      <c r="F2" s="51"/>
      <c r="G2" s="51"/>
      <c r="H2" s="52"/>
    </row>
    <row r="3" spans="1:9" ht="198.75" customHeight="1" x14ac:dyDescent="0.25">
      <c r="A3" s="50" t="s">
        <v>2</v>
      </c>
      <c r="B3" s="51"/>
      <c r="C3" s="51"/>
      <c r="D3" s="51"/>
      <c r="E3" s="51"/>
      <c r="F3" s="51"/>
      <c r="G3" s="51"/>
      <c r="H3" s="52"/>
    </row>
    <row r="4" spans="1:9" ht="15.75" x14ac:dyDescent="0.25">
      <c r="A4" s="53" t="s">
        <v>3</v>
      </c>
      <c r="B4" s="54"/>
      <c r="C4" s="54"/>
      <c r="D4" s="54"/>
      <c r="E4" s="54"/>
      <c r="F4" s="55"/>
      <c r="G4" s="56" t="s">
        <v>4</v>
      </c>
      <c r="H4" s="57"/>
      <c r="I4" s="3"/>
    </row>
    <row r="5" spans="1:9" s="6" customFormat="1" ht="27.6" customHeight="1" x14ac:dyDescent="0.25">
      <c r="A5" s="58" t="s">
        <v>5</v>
      </c>
      <c r="B5" s="58" t="s">
        <v>6</v>
      </c>
      <c r="C5" s="58" t="s">
        <v>7</v>
      </c>
      <c r="D5" s="58" t="s">
        <v>8</v>
      </c>
      <c r="E5" s="4"/>
      <c r="F5" s="58" t="s">
        <v>9</v>
      </c>
      <c r="G5" s="58" t="s">
        <v>10</v>
      </c>
      <c r="H5" s="58" t="s">
        <v>11</v>
      </c>
      <c r="I5" s="5"/>
    </row>
    <row r="6" spans="1:9" s="6" customFormat="1" ht="63" customHeight="1" x14ac:dyDescent="0.25">
      <c r="A6" s="59"/>
      <c r="B6" s="59"/>
      <c r="C6" s="59"/>
      <c r="D6" s="59"/>
      <c r="E6" s="7" t="s">
        <v>12</v>
      </c>
      <c r="F6" s="59"/>
      <c r="G6" s="59"/>
      <c r="H6" s="59"/>
      <c r="I6" s="5"/>
    </row>
    <row r="7" spans="1:9" s="6" customFormat="1" ht="45" customHeight="1" x14ac:dyDescent="0.25">
      <c r="A7" s="60" t="s">
        <v>13</v>
      </c>
      <c r="B7" s="61"/>
      <c r="C7" s="61"/>
      <c r="D7" s="61"/>
      <c r="E7" s="61"/>
      <c r="F7" s="61"/>
      <c r="G7" s="61"/>
      <c r="H7" s="62"/>
      <c r="I7" s="8"/>
    </row>
    <row r="8" spans="1:9" s="13" customFormat="1" ht="258" customHeight="1" x14ac:dyDescent="0.25">
      <c r="A8" s="9">
        <v>1</v>
      </c>
      <c r="B8" s="93">
        <v>24111500</v>
      </c>
      <c r="C8" s="94" t="s">
        <v>14</v>
      </c>
      <c r="D8" s="104" t="s">
        <v>15</v>
      </c>
      <c r="E8" s="93" t="s">
        <v>16</v>
      </c>
      <c r="F8" s="94">
        <v>30</v>
      </c>
      <c r="G8" s="10"/>
      <c r="H8" s="11">
        <f t="shared" ref="H8:H9" si="0">G8*F8</f>
        <v>0</v>
      </c>
      <c r="I8" s="12"/>
    </row>
    <row r="9" spans="1:9" s="13" customFormat="1" ht="259.5" customHeight="1" x14ac:dyDescent="0.25">
      <c r="A9" s="9">
        <v>2</v>
      </c>
      <c r="B9" s="93">
        <v>55101500</v>
      </c>
      <c r="C9" s="94" t="s">
        <v>17</v>
      </c>
      <c r="D9" s="104" t="s">
        <v>18</v>
      </c>
      <c r="E9" s="93" t="s">
        <v>16</v>
      </c>
      <c r="F9" s="94">
        <v>30</v>
      </c>
      <c r="G9" s="10"/>
      <c r="H9" s="11">
        <f t="shared" si="0"/>
        <v>0</v>
      </c>
      <c r="I9" s="12"/>
    </row>
    <row r="10" spans="1:9" s="13" customFormat="1" ht="117" customHeight="1" x14ac:dyDescent="0.25">
      <c r="A10" s="9">
        <v>3</v>
      </c>
      <c r="B10" s="95">
        <v>44111500</v>
      </c>
      <c r="C10" s="94" t="s">
        <v>19</v>
      </c>
      <c r="D10" s="104" t="s">
        <v>20</v>
      </c>
      <c r="E10" s="93" t="s">
        <v>16</v>
      </c>
      <c r="F10" s="94">
        <v>30</v>
      </c>
      <c r="G10" s="10"/>
      <c r="H10" s="11">
        <f>G10*F10</f>
        <v>0</v>
      </c>
      <c r="I10" s="12"/>
    </row>
    <row r="11" spans="1:9" s="13" customFormat="1" ht="98.25" customHeight="1" x14ac:dyDescent="0.25">
      <c r="A11" s="9">
        <v>4</v>
      </c>
      <c r="B11" s="95">
        <v>44121700</v>
      </c>
      <c r="C11" s="94" t="s">
        <v>21</v>
      </c>
      <c r="D11" s="104" t="s">
        <v>22</v>
      </c>
      <c r="E11" s="93" t="s">
        <v>16</v>
      </c>
      <c r="F11" s="94">
        <v>30</v>
      </c>
      <c r="G11" s="10"/>
      <c r="H11" s="11">
        <f>G11*F11</f>
        <v>0</v>
      </c>
      <c r="I11" s="12"/>
    </row>
    <row r="12" spans="1:9" s="16" customFormat="1" ht="174.75" customHeight="1" x14ac:dyDescent="0.25">
      <c r="A12" s="14">
        <v>5</v>
      </c>
      <c r="B12" s="96">
        <v>52151504</v>
      </c>
      <c r="C12" s="97" t="s">
        <v>23</v>
      </c>
      <c r="D12" s="105" t="s">
        <v>24</v>
      </c>
      <c r="E12" s="106" t="s">
        <v>16</v>
      </c>
      <c r="F12" s="97">
        <v>30</v>
      </c>
      <c r="G12" s="10"/>
      <c r="H12" s="11">
        <f t="shared" ref="H12:H13" si="1">G12*F12</f>
        <v>0</v>
      </c>
      <c r="I12" s="15"/>
    </row>
    <row r="13" spans="1:9" s="16" customFormat="1" ht="303.75" customHeight="1" x14ac:dyDescent="0.25">
      <c r="A13" s="14">
        <v>6</v>
      </c>
      <c r="B13" s="96">
        <v>24112005</v>
      </c>
      <c r="C13" s="97" t="s">
        <v>25</v>
      </c>
      <c r="D13" s="105" t="s">
        <v>26</v>
      </c>
      <c r="E13" s="106" t="s">
        <v>16</v>
      </c>
      <c r="F13" s="97">
        <v>30</v>
      </c>
      <c r="G13" s="10"/>
      <c r="H13" s="11">
        <f t="shared" si="1"/>
        <v>0</v>
      </c>
      <c r="I13" s="15"/>
    </row>
    <row r="14" spans="1:9" s="18" customFormat="1" ht="199.5" customHeight="1" x14ac:dyDescent="0.25">
      <c r="A14" s="14">
        <v>7</v>
      </c>
      <c r="B14" s="96">
        <v>24111500</v>
      </c>
      <c r="C14" s="97" t="s">
        <v>27</v>
      </c>
      <c r="D14" s="105" t="s">
        <v>28</v>
      </c>
      <c r="E14" s="106" t="s">
        <v>16</v>
      </c>
      <c r="F14" s="97">
        <v>15</v>
      </c>
      <c r="G14" s="10"/>
      <c r="H14" s="11">
        <f>G14*F14</f>
        <v>0</v>
      </c>
      <c r="I14" s="17"/>
    </row>
    <row r="15" spans="1:9" s="16" customFormat="1" ht="235.5" customHeight="1" x14ac:dyDescent="0.25">
      <c r="A15" s="14">
        <v>8</v>
      </c>
      <c r="B15" s="96">
        <v>24111500</v>
      </c>
      <c r="C15" s="97" t="s">
        <v>29</v>
      </c>
      <c r="D15" s="105" t="s">
        <v>30</v>
      </c>
      <c r="E15" s="106" t="s">
        <v>16</v>
      </c>
      <c r="F15" s="97">
        <v>15</v>
      </c>
      <c r="G15" s="10"/>
      <c r="H15" s="11">
        <f>G15*F15</f>
        <v>0</v>
      </c>
      <c r="I15" s="15"/>
    </row>
    <row r="16" spans="1:9" s="16" customFormat="1" ht="217.5" customHeight="1" x14ac:dyDescent="0.25">
      <c r="A16" s="14">
        <v>9</v>
      </c>
      <c r="B16" s="96">
        <v>24111500</v>
      </c>
      <c r="C16" s="97" t="s">
        <v>29</v>
      </c>
      <c r="D16" s="105" t="s">
        <v>31</v>
      </c>
      <c r="E16" s="106" t="s">
        <v>16</v>
      </c>
      <c r="F16" s="97">
        <v>15</v>
      </c>
      <c r="G16" s="10"/>
      <c r="H16" s="11">
        <f t="shared" ref="H16:H17" si="2">G16*F16</f>
        <v>0</v>
      </c>
      <c r="I16" s="15"/>
    </row>
    <row r="17" spans="1:10" s="16" customFormat="1" ht="214.5" customHeight="1" x14ac:dyDescent="0.25">
      <c r="A17" s="14">
        <v>10</v>
      </c>
      <c r="B17" s="96">
        <v>24111500</v>
      </c>
      <c r="C17" s="97" t="s">
        <v>29</v>
      </c>
      <c r="D17" s="105" t="s">
        <v>32</v>
      </c>
      <c r="E17" s="106" t="s">
        <v>16</v>
      </c>
      <c r="F17" s="97">
        <v>15</v>
      </c>
      <c r="G17" s="10"/>
      <c r="H17" s="11">
        <f t="shared" si="2"/>
        <v>0</v>
      </c>
      <c r="I17" s="15"/>
    </row>
    <row r="18" spans="1:10" s="16" customFormat="1" ht="108" customHeight="1" x14ac:dyDescent="0.25">
      <c r="A18" s="14">
        <v>11</v>
      </c>
      <c r="B18" s="96">
        <v>10151600</v>
      </c>
      <c r="C18" s="97" t="s">
        <v>33</v>
      </c>
      <c r="D18" s="105" t="s">
        <v>34</v>
      </c>
      <c r="E18" s="106" t="s">
        <v>16</v>
      </c>
      <c r="F18" s="97">
        <v>30</v>
      </c>
      <c r="G18" s="10"/>
      <c r="H18" s="11">
        <f t="shared" ref="H18:H20" si="3">G18*F18</f>
        <v>0</v>
      </c>
      <c r="I18" s="15"/>
    </row>
    <row r="19" spans="1:10" s="16" customFormat="1" ht="110.25" customHeight="1" x14ac:dyDescent="0.25">
      <c r="A19" s="14">
        <v>12</v>
      </c>
      <c r="B19" s="96">
        <v>10161500</v>
      </c>
      <c r="C19" s="97" t="s">
        <v>35</v>
      </c>
      <c r="D19" s="105" t="s">
        <v>36</v>
      </c>
      <c r="E19" s="106" t="s">
        <v>16</v>
      </c>
      <c r="F19" s="97">
        <v>30</v>
      </c>
      <c r="G19" s="10"/>
      <c r="H19" s="11">
        <f t="shared" si="3"/>
        <v>0</v>
      </c>
      <c r="I19" s="15"/>
    </row>
    <row r="20" spans="1:10" s="16" customFormat="1" ht="66.75" customHeight="1" x14ac:dyDescent="0.25">
      <c r="A20" s="14">
        <v>13</v>
      </c>
      <c r="B20" s="96">
        <v>10111700</v>
      </c>
      <c r="C20" s="97" t="s">
        <v>37</v>
      </c>
      <c r="D20" s="105" t="s">
        <v>38</v>
      </c>
      <c r="E20" s="106" t="s">
        <v>16</v>
      </c>
      <c r="F20" s="97">
        <v>30</v>
      </c>
      <c r="G20" s="10"/>
      <c r="H20" s="11">
        <f t="shared" si="3"/>
        <v>0</v>
      </c>
      <c r="I20" s="15"/>
    </row>
    <row r="21" spans="1:10" s="16" customFormat="1" ht="141" customHeight="1" x14ac:dyDescent="0.25">
      <c r="A21" s="14">
        <v>14</v>
      </c>
      <c r="B21" s="96">
        <v>14111500</v>
      </c>
      <c r="C21" s="97" t="s">
        <v>39</v>
      </c>
      <c r="D21" s="105" t="s">
        <v>40</v>
      </c>
      <c r="E21" s="106" t="s">
        <v>16</v>
      </c>
      <c r="F21" s="97">
        <v>30</v>
      </c>
      <c r="G21" s="10"/>
      <c r="H21" s="11">
        <f t="shared" ref="H21" si="4">G21*F21</f>
        <v>0</v>
      </c>
      <c r="I21" s="15"/>
    </row>
    <row r="22" spans="1:10" s="16" customFormat="1" ht="22.5" customHeight="1" x14ac:dyDescent="0.25">
      <c r="A22" s="63">
        <v>15</v>
      </c>
      <c r="B22" s="98">
        <v>50192700</v>
      </c>
      <c r="C22" s="99" t="s">
        <v>41</v>
      </c>
      <c r="D22" s="105" t="s">
        <v>42</v>
      </c>
      <c r="E22" s="106" t="s">
        <v>16</v>
      </c>
      <c r="F22" s="107">
        <v>35</v>
      </c>
      <c r="G22" s="10"/>
      <c r="H22" s="11">
        <f t="shared" ref="H22:H27" si="5">G22*F22</f>
        <v>0</v>
      </c>
      <c r="I22" s="15"/>
    </row>
    <row r="23" spans="1:10" s="16" customFormat="1" ht="22.5" customHeight="1" x14ac:dyDescent="0.25">
      <c r="A23" s="64"/>
      <c r="B23" s="100"/>
      <c r="C23" s="101"/>
      <c r="D23" s="105" t="s">
        <v>43</v>
      </c>
      <c r="E23" s="106" t="s">
        <v>16</v>
      </c>
      <c r="F23" s="107">
        <v>35</v>
      </c>
      <c r="G23" s="10"/>
      <c r="H23" s="11">
        <f t="shared" si="5"/>
        <v>0</v>
      </c>
      <c r="I23" s="15"/>
    </row>
    <row r="24" spans="1:10" s="16" customFormat="1" ht="22.5" customHeight="1" x14ac:dyDescent="0.25">
      <c r="A24" s="64"/>
      <c r="B24" s="100"/>
      <c r="C24" s="101"/>
      <c r="D24" s="105" t="s">
        <v>44</v>
      </c>
      <c r="E24" s="106" t="s">
        <v>16</v>
      </c>
      <c r="F24" s="107">
        <v>35</v>
      </c>
      <c r="G24" s="10"/>
      <c r="H24" s="11">
        <f t="shared" si="5"/>
        <v>0</v>
      </c>
      <c r="I24" s="15"/>
    </row>
    <row r="25" spans="1:10" s="16" customFormat="1" ht="22.5" customHeight="1" x14ac:dyDescent="0.25">
      <c r="A25" s="64"/>
      <c r="B25" s="100"/>
      <c r="C25" s="101"/>
      <c r="D25" s="105" t="s">
        <v>45</v>
      </c>
      <c r="E25" s="106" t="s">
        <v>16</v>
      </c>
      <c r="F25" s="107">
        <v>35</v>
      </c>
      <c r="G25" s="10"/>
      <c r="H25" s="11">
        <f t="shared" si="5"/>
        <v>0</v>
      </c>
      <c r="I25" s="15"/>
    </row>
    <row r="26" spans="1:10" s="16" customFormat="1" ht="22.5" customHeight="1" x14ac:dyDescent="0.25">
      <c r="A26" s="65"/>
      <c r="B26" s="102"/>
      <c r="C26" s="103"/>
      <c r="D26" s="105" t="s">
        <v>46</v>
      </c>
      <c r="E26" s="106" t="s">
        <v>16</v>
      </c>
      <c r="F26" s="107">
        <v>35</v>
      </c>
      <c r="G26" s="10"/>
      <c r="H26" s="11">
        <f t="shared" si="5"/>
        <v>0</v>
      </c>
      <c r="I26" s="15"/>
    </row>
    <row r="27" spans="1:10" s="16" customFormat="1" ht="93.75" customHeight="1" x14ac:dyDescent="0.25">
      <c r="A27" s="14">
        <v>16</v>
      </c>
      <c r="B27" s="96">
        <v>90101700</v>
      </c>
      <c r="C27" s="97" t="s">
        <v>47</v>
      </c>
      <c r="D27" s="105" t="s">
        <v>48</v>
      </c>
      <c r="E27" s="106" t="s">
        <v>16</v>
      </c>
      <c r="F27" s="107">
        <v>5</v>
      </c>
      <c r="G27" s="10"/>
      <c r="H27" s="11">
        <f t="shared" si="5"/>
        <v>0</v>
      </c>
      <c r="I27" s="15"/>
    </row>
    <row r="28" spans="1:10" ht="15.75" x14ac:dyDescent="0.25">
      <c r="A28" s="66" t="s">
        <v>49</v>
      </c>
      <c r="B28" s="67"/>
      <c r="C28" s="67"/>
      <c r="D28" s="67"/>
      <c r="E28" s="67"/>
      <c r="F28" s="67"/>
      <c r="G28" s="67"/>
      <c r="H28" s="20">
        <f>SUM(H8:H27)</f>
        <v>0</v>
      </c>
      <c r="J28" s="21"/>
    </row>
    <row r="29" spans="1:10" s="16" customFormat="1" ht="15.75" x14ac:dyDescent="0.25">
      <c r="A29" s="53" t="s">
        <v>3</v>
      </c>
      <c r="B29" s="54"/>
      <c r="C29" s="54"/>
      <c r="D29" s="54"/>
      <c r="E29" s="54"/>
      <c r="F29" s="55"/>
      <c r="G29" s="56" t="s">
        <v>4</v>
      </c>
      <c r="H29" s="57"/>
      <c r="I29" s="22"/>
    </row>
    <row r="30" spans="1:10" s="24" customFormat="1" ht="27.6" customHeight="1" x14ac:dyDescent="0.25">
      <c r="A30" s="58" t="s">
        <v>5</v>
      </c>
      <c r="B30" s="58" t="s">
        <v>6</v>
      </c>
      <c r="C30" s="58" t="s">
        <v>7</v>
      </c>
      <c r="D30" s="58" t="s">
        <v>8</v>
      </c>
      <c r="E30" s="4"/>
      <c r="F30" s="58" t="s">
        <v>9</v>
      </c>
      <c r="G30" s="58" t="s">
        <v>10</v>
      </c>
      <c r="H30" s="58" t="s">
        <v>11</v>
      </c>
      <c r="I30" s="23"/>
    </row>
    <row r="31" spans="1:10" s="24" customFormat="1" ht="63" customHeight="1" x14ac:dyDescent="0.25">
      <c r="A31" s="59"/>
      <c r="B31" s="59"/>
      <c r="C31" s="59"/>
      <c r="D31" s="59"/>
      <c r="E31" s="7" t="s">
        <v>12</v>
      </c>
      <c r="F31" s="59"/>
      <c r="G31" s="59"/>
      <c r="H31" s="59"/>
      <c r="I31" s="23"/>
    </row>
    <row r="32" spans="1:10" ht="62.25" customHeight="1" x14ac:dyDescent="0.25">
      <c r="A32" s="68" t="s">
        <v>50</v>
      </c>
      <c r="B32" s="69"/>
      <c r="C32" s="69"/>
      <c r="D32" s="69"/>
      <c r="E32" s="69"/>
      <c r="F32" s="69"/>
      <c r="G32" s="69"/>
      <c r="H32" s="69"/>
    </row>
    <row r="33" spans="1:9" s="16" customFormat="1" ht="120.75" customHeight="1" x14ac:dyDescent="0.25">
      <c r="A33" s="25">
        <v>1</v>
      </c>
      <c r="B33" s="106">
        <v>46181504</v>
      </c>
      <c r="C33" s="97" t="s">
        <v>51</v>
      </c>
      <c r="D33" s="105" t="s">
        <v>52</v>
      </c>
      <c r="E33" s="108" t="s">
        <v>16</v>
      </c>
      <c r="F33" s="107">
        <v>20</v>
      </c>
      <c r="G33" s="10"/>
      <c r="H33" s="11">
        <f t="shared" ref="H33:H47" si="6">G33*F33</f>
        <v>0</v>
      </c>
      <c r="I33" s="15"/>
    </row>
    <row r="34" spans="1:9" s="16" customFormat="1" ht="145.5" customHeight="1" x14ac:dyDescent="0.25">
      <c r="A34" s="14">
        <v>2</v>
      </c>
      <c r="B34" s="106">
        <v>27112000</v>
      </c>
      <c r="C34" s="97" t="s">
        <v>53</v>
      </c>
      <c r="D34" s="105" t="s">
        <v>54</v>
      </c>
      <c r="E34" s="108" t="s">
        <v>16</v>
      </c>
      <c r="F34" s="107">
        <v>20</v>
      </c>
      <c r="G34" s="10"/>
      <c r="H34" s="11">
        <f t="shared" si="6"/>
        <v>0</v>
      </c>
      <c r="I34" s="15"/>
    </row>
    <row r="35" spans="1:9" s="16" customFormat="1" ht="119.25" customHeight="1" x14ac:dyDescent="0.25">
      <c r="A35" s="14">
        <v>3</v>
      </c>
      <c r="B35" s="106">
        <v>10151700</v>
      </c>
      <c r="C35" s="97" t="s">
        <v>55</v>
      </c>
      <c r="D35" s="105" t="s">
        <v>56</v>
      </c>
      <c r="E35" s="108" t="s">
        <v>16</v>
      </c>
      <c r="F35" s="107">
        <v>40</v>
      </c>
      <c r="G35" s="10"/>
      <c r="H35" s="11">
        <f t="shared" si="6"/>
        <v>0</v>
      </c>
      <c r="I35" s="15"/>
    </row>
    <row r="36" spans="1:9" s="16" customFormat="1" ht="78.75" x14ac:dyDescent="0.25">
      <c r="A36" s="14">
        <v>4</v>
      </c>
      <c r="B36" s="106">
        <v>10151600</v>
      </c>
      <c r="C36" s="97" t="s">
        <v>57</v>
      </c>
      <c r="D36" s="105" t="s">
        <v>58</v>
      </c>
      <c r="E36" s="108" t="s">
        <v>16</v>
      </c>
      <c r="F36" s="107">
        <v>40</v>
      </c>
      <c r="G36" s="10"/>
      <c r="H36" s="11">
        <f t="shared" si="6"/>
        <v>0</v>
      </c>
      <c r="I36" s="15"/>
    </row>
    <row r="37" spans="1:9" s="16" customFormat="1" ht="189" x14ac:dyDescent="0.25">
      <c r="A37" s="25">
        <v>5</v>
      </c>
      <c r="B37" s="106">
        <v>30161800</v>
      </c>
      <c r="C37" s="97" t="s">
        <v>59</v>
      </c>
      <c r="D37" s="105" t="s">
        <v>60</v>
      </c>
      <c r="E37" s="108" t="s">
        <v>16</v>
      </c>
      <c r="F37" s="107">
        <v>20</v>
      </c>
      <c r="G37" s="10"/>
      <c r="H37" s="11">
        <f t="shared" si="6"/>
        <v>0</v>
      </c>
      <c r="I37" s="15"/>
    </row>
    <row r="38" spans="1:9" s="16" customFormat="1" ht="117" customHeight="1" x14ac:dyDescent="0.25">
      <c r="A38" s="14">
        <v>6</v>
      </c>
      <c r="B38" s="106">
        <v>10171500</v>
      </c>
      <c r="C38" s="97" t="s">
        <v>61</v>
      </c>
      <c r="D38" s="105" t="s">
        <v>277</v>
      </c>
      <c r="E38" s="108" t="s">
        <v>62</v>
      </c>
      <c r="F38" s="107">
        <v>20</v>
      </c>
      <c r="G38" s="10"/>
      <c r="H38" s="11">
        <f t="shared" si="6"/>
        <v>0</v>
      </c>
      <c r="I38" s="15"/>
    </row>
    <row r="39" spans="1:9" s="16" customFormat="1" ht="111.75" customHeight="1" x14ac:dyDescent="0.25">
      <c r="A39" s="14">
        <v>7</v>
      </c>
      <c r="B39" s="106">
        <v>40141609</v>
      </c>
      <c r="C39" s="97" t="s">
        <v>63</v>
      </c>
      <c r="D39" s="105" t="s">
        <v>64</v>
      </c>
      <c r="E39" s="108" t="s">
        <v>16</v>
      </c>
      <c r="F39" s="107">
        <v>20</v>
      </c>
      <c r="G39" s="10"/>
      <c r="H39" s="11">
        <f t="shared" si="6"/>
        <v>0</v>
      </c>
      <c r="I39" s="15"/>
    </row>
    <row r="40" spans="1:9" s="16" customFormat="1" ht="122.25" customHeight="1" x14ac:dyDescent="0.25">
      <c r="A40" s="14">
        <v>8</v>
      </c>
      <c r="B40" s="106">
        <v>10171500</v>
      </c>
      <c r="C40" s="97" t="s">
        <v>65</v>
      </c>
      <c r="D40" s="105" t="s">
        <v>66</v>
      </c>
      <c r="E40" s="108" t="s">
        <v>16</v>
      </c>
      <c r="F40" s="107">
        <v>20</v>
      </c>
      <c r="G40" s="10"/>
      <c r="H40" s="11">
        <f t="shared" si="6"/>
        <v>0</v>
      </c>
      <c r="I40" s="15"/>
    </row>
    <row r="41" spans="1:9" s="16" customFormat="1" ht="122.25" customHeight="1" x14ac:dyDescent="0.25">
      <c r="A41" s="26">
        <v>9</v>
      </c>
      <c r="B41" s="96">
        <v>14111500</v>
      </c>
      <c r="C41" s="97" t="s">
        <v>39</v>
      </c>
      <c r="D41" s="105" t="s">
        <v>40</v>
      </c>
      <c r="E41" s="106" t="s">
        <v>16</v>
      </c>
      <c r="F41" s="97">
        <v>20</v>
      </c>
      <c r="G41" s="10"/>
      <c r="H41" s="11"/>
      <c r="I41" s="15"/>
    </row>
    <row r="42" spans="1:9" s="16" customFormat="1" ht="15.75" x14ac:dyDescent="0.25">
      <c r="A42" s="70">
        <v>9</v>
      </c>
      <c r="B42" s="98">
        <v>50192700</v>
      </c>
      <c r="C42" s="99" t="s">
        <v>41</v>
      </c>
      <c r="D42" s="105" t="s">
        <v>42</v>
      </c>
      <c r="E42" s="106" t="s">
        <v>16</v>
      </c>
      <c r="F42" s="107">
        <v>25</v>
      </c>
      <c r="G42" s="10"/>
      <c r="H42" s="27">
        <f t="shared" si="6"/>
        <v>0</v>
      </c>
      <c r="I42" s="15"/>
    </row>
    <row r="43" spans="1:9" s="16" customFormat="1" ht="15.75" x14ac:dyDescent="0.25">
      <c r="A43" s="70"/>
      <c r="B43" s="100"/>
      <c r="C43" s="101"/>
      <c r="D43" s="105" t="s">
        <v>43</v>
      </c>
      <c r="E43" s="106" t="s">
        <v>16</v>
      </c>
      <c r="F43" s="107">
        <v>25</v>
      </c>
      <c r="G43" s="10"/>
      <c r="H43" s="27">
        <f t="shared" si="6"/>
        <v>0</v>
      </c>
      <c r="I43" s="15"/>
    </row>
    <row r="44" spans="1:9" s="16" customFormat="1" ht="15.75" x14ac:dyDescent="0.25">
      <c r="A44" s="70"/>
      <c r="B44" s="100"/>
      <c r="C44" s="101"/>
      <c r="D44" s="105" t="s">
        <v>44</v>
      </c>
      <c r="E44" s="106" t="s">
        <v>16</v>
      </c>
      <c r="F44" s="107">
        <v>25</v>
      </c>
      <c r="G44" s="10"/>
      <c r="H44" s="27">
        <f t="shared" si="6"/>
        <v>0</v>
      </c>
      <c r="I44" s="15"/>
    </row>
    <row r="45" spans="1:9" s="16" customFormat="1" ht="15.75" x14ac:dyDescent="0.25">
      <c r="A45" s="70"/>
      <c r="B45" s="100"/>
      <c r="C45" s="101"/>
      <c r="D45" s="105" t="s">
        <v>45</v>
      </c>
      <c r="E45" s="106" t="s">
        <v>16</v>
      </c>
      <c r="F45" s="107">
        <v>25</v>
      </c>
      <c r="G45" s="10"/>
      <c r="H45" s="27">
        <f t="shared" si="6"/>
        <v>0</v>
      </c>
      <c r="I45" s="15"/>
    </row>
    <row r="46" spans="1:9" s="16" customFormat="1" ht="15.75" x14ac:dyDescent="0.25">
      <c r="A46" s="71"/>
      <c r="B46" s="102"/>
      <c r="C46" s="103"/>
      <c r="D46" s="105" t="s">
        <v>46</v>
      </c>
      <c r="E46" s="106" t="s">
        <v>16</v>
      </c>
      <c r="F46" s="107">
        <v>25</v>
      </c>
      <c r="G46" s="10"/>
      <c r="H46" s="27">
        <f t="shared" si="6"/>
        <v>0</v>
      </c>
      <c r="I46" s="15"/>
    </row>
    <row r="47" spans="1:9" s="16" customFormat="1" ht="78.75" x14ac:dyDescent="0.25">
      <c r="A47" s="14">
        <v>10</v>
      </c>
      <c r="B47" s="96">
        <v>90101700</v>
      </c>
      <c r="C47" s="97" t="s">
        <v>67</v>
      </c>
      <c r="D47" s="105" t="s">
        <v>68</v>
      </c>
      <c r="E47" s="108" t="s">
        <v>16</v>
      </c>
      <c r="F47" s="107">
        <v>5</v>
      </c>
      <c r="G47" s="10"/>
      <c r="H47" s="11">
        <f t="shared" si="6"/>
        <v>0</v>
      </c>
      <c r="I47" s="15"/>
    </row>
    <row r="48" spans="1:9" ht="15.75" x14ac:dyDescent="0.25">
      <c r="A48" s="72" t="s">
        <v>69</v>
      </c>
      <c r="B48" s="73"/>
      <c r="C48" s="73"/>
      <c r="D48" s="73"/>
      <c r="E48" s="73"/>
      <c r="F48" s="73"/>
      <c r="G48" s="73"/>
      <c r="H48" s="28">
        <f>+(SUM(H33:H47)/1.19)</f>
        <v>0</v>
      </c>
    </row>
    <row r="49" spans="1:9" ht="18.75" x14ac:dyDescent="0.25">
      <c r="A49" s="74" t="s">
        <v>70</v>
      </c>
      <c r="B49" s="74"/>
      <c r="C49" s="74"/>
      <c r="D49" s="74"/>
      <c r="E49" s="74"/>
      <c r="F49" s="74"/>
      <c r="G49" s="74"/>
      <c r="H49" s="74"/>
    </row>
    <row r="50" spans="1:9" s="16" customFormat="1" ht="147" customHeight="1" x14ac:dyDescent="0.25">
      <c r="A50" s="14">
        <v>11</v>
      </c>
      <c r="B50" s="106">
        <v>46181504</v>
      </c>
      <c r="C50" s="97" t="s">
        <v>71</v>
      </c>
      <c r="D50" s="105" t="s">
        <v>72</v>
      </c>
      <c r="E50" s="108" t="s">
        <v>16</v>
      </c>
      <c r="F50" s="107">
        <v>5</v>
      </c>
      <c r="G50" s="10"/>
      <c r="H50" s="11">
        <f t="shared" ref="H50:H70" si="7">G50*F50</f>
        <v>0</v>
      </c>
      <c r="I50" s="15"/>
    </row>
    <row r="51" spans="1:9" s="16" customFormat="1" ht="78.75" x14ac:dyDescent="0.25">
      <c r="A51" s="14">
        <v>12</v>
      </c>
      <c r="B51" s="106">
        <v>27112002</v>
      </c>
      <c r="C51" s="97" t="s">
        <v>73</v>
      </c>
      <c r="D51" s="105" t="s">
        <v>74</v>
      </c>
      <c r="E51" s="108" t="s">
        <v>16</v>
      </c>
      <c r="F51" s="107">
        <v>3</v>
      </c>
      <c r="G51" s="10"/>
      <c r="H51" s="11">
        <f t="shared" si="7"/>
        <v>0</v>
      </c>
      <c r="I51" s="15"/>
    </row>
    <row r="52" spans="1:9" s="16" customFormat="1" ht="78.75" x14ac:dyDescent="0.25">
      <c r="A52" s="14">
        <v>13</v>
      </c>
      <c r="B52" s="106">
        <v>27112003</v>
      </c>
      <c r="C52" s="97" t="s">
        <v>75</v>
      </c>
      <c r="D52" s="105" t="s">
        <v>76</v>
      </c>
      <c r="E52" s="108" t="s">
        <v>16</v>
      </c>
      <c r="F52" s="107">
        <v>3</v>
      </c>
      <c r="G52" s="10"/>
      <c r="H52" s="11">
        <f t="shared" si="7"/>
        <v>0</v>
      </c>
      <c r="I52" s="15"/>
    </row>
    <row r="53" spans="1:9" s="16" customFormat="1" ht="78.75" x14ac:dyDescent="0.25">
      <c r="A53" s="14">
        <v>15</v>
      </c>
      <c r="B53" s="106">
        <v>27112000</v>
      </c>
      <c r="C53" s="97" t="s">
        <v>77</v>
      </c>
      <c r="D53" s="105" t="s">
        <v>78</v>
      </c>
      <c r="E53" s="108" t="s">
        <v>16</v>
      </c>
      <c r="F53" s="107">
        <v>5</v>
      </c>
      <c r="G53" s="10"/>
      <c r="H53" s="11">
        <f t="shared" si="7"/>
        <v>0</v>
      </c>
      <c r="I53" s="15"/>
    </row>
    <row r="54" spans="1:9" s="16" customFormat="1" ht="236.25" customHeight="1" x14ac:dyDescent="0.25">
      <c r="A54" s="14">
        <v>16</v>
      </c>
      <c r="B54" s="106">
        <v>30152000</v>
      </c>
      <c r="C54" s="97" t="s">
        <v>278</v>
      </c>
      <c r="D54" s="105" t="s">
        <v>79</v>
      </c>
      <c r="E54" s="108" t="s">
        <v>16</v>
      </c>
      <c r="F54" s="107">
        <v>10</v>
      </c>
      <c r="G54" s="10"/>
      <c r="H54" s="11">
        <f t="shared" si="7"/>
        <v>0</v>
      </c>
      <c r="I54" s="15"/>
    </row>
    <row r="55" spans="1:9" s="16" customFormat="1" ht="78.75" x14ac:dyDescent="0.25">
      <c r="A55" s="14">
        <v>17</v>
      </c>
      <c r="B55" s="106">
        <v>10161800</v>
      </c>
      <c r="C55" s="97" t="s">
        <v>80</v>
      </c>
      <c r="D55" s="105" t="s">
        <v>81</v>
      </c>
      <c r="E55" s="108" t="s">
        <v>16</v>
      </c>
      <c r="F55" s="107">
        <v>20</v>
      </c>
      <c r="G55" s="10"/>
      <c r="H55" s="11">
        <f t="shared" si="7"/>
        <v>0</v>
      </c>
      <c r="I55" s="15"/>
    </row>
    <row r="56" spans="1:9" s="16" customFormat="1" ht="63" x14ac:dyDescent="0.25">
      <c r="A56" s="14">
        <v>18</v>
      </c>
      <c r="B56" s="106">
        <v>10161504</v>
      </c>
      <c r="C56" s="97" t="s">
        <v>82</v>
      </c>
      <c r="D56" s="105" t="s">
        <v>83</v>
      </c>
      <c r="E56" s="108" t="s">
        <v>16</v>
      </c>
      <c r="F56" s="107">
        <v>20</v>
      </c>
      <c r="G56" s="10"/>
      <c r="H56" s="11">
        <f t="shared" si="7"/>
        <v>0</v>
      </c>
      <c r="I56" s="15"/>
    </row>
    <row r="57" spans="1:9" s="16" customFormat="1" ht="106.5" customHeight="1" x14ac:dyDescent="0.25">
      <c r="A57" s="14">
        <v>19</v>
      </c>
      <c r="B57" s="106">
        <v>30161800</v>
      </c>
      <c r="C57" s="97" t="s">
        <v>57</v>
      </c>
      <c r="D57" s="105" t="s">
        <v>84</v>
      </c>
      <c r="E57" s="108" t="s">
        <v>85</v>
      </c>
      <c r="F57" s="107">
        <v>20</v>
      </c>
      <c r="G57" s="10"/>
      <c r="H57" s="11">
        <f t="shared" si="7"/>
        <v>0</v>
      </c>
      <c r="I57" s="15"/>
    </row>
    <row r="58" spans="1:9" s="16" customFormat="1" ht="47.25" customHeight="1" x14ac:dyDescent="0.25">
      <c r="A58" s="14">
        <v>20</v>
      </c>
      <c r="B58" s="106">
        <v>10151700</v>
      </c>
      <c r="C58" s="109" t="s">
        <v>86</v>
      </c>
      <c r="D58" s="105" t="s">
        <v>87</v>
      </c>
      <c r="E58" s="108" t="s">
        <v>16</v>
      </c>
      <c r="F58" s="107">
        <v>20</v>
      </c>
      <c r="G58" s="10"/>
      <c r="H58" s="11">
        <f t="shared" si="7"/>
        <v>0</v>
      </c>
      <c r="I58" s="15"/>
    </row>
    <row r="59" spans="1:9" s="16" customFormat="1" ht="63" x14ac:dyDescent="0.25">
      <c r="A59" s="14">
        <v>21</v>
      </c>
      <c r="B59" s="106">
        <v>10171800</v>
      </c>
      <c r="C59" s="97" t="s">
        <v>88</v>
      </c>
      <c r="D59" s="105" t="s">
        <v>89</v>
      </c>
      <c r="E59" s="108" t="s">
        <v>16</v>
      </c>
      <c r="F59" s="107">
        <v>3</v>
      </c>
      <c r="G59" s="10"/>
      <c r="H59" s="11">
        <f t="shared" si="7"/>
        <v>0</v>
      </c>
      <c r="I59" s="15"/>
    </row>
    <row r="60" spans="1:9" s="16" customFormat="1" ht="47.25" customHeight="1" x14ac:dyDescent="0.25">
      <c r="A60" s="14">
        <v>22</v>
      </c>
      <c r="B60" s="106">
        <v>10171800</v>
      </c>
      <c r="C60" s="97" t="s">
        <v>90</v>
      </c>
      <c r="D60" s="105" t="s">
        <v>91</v>
      </c>
      <c r="E60" s="108" t="s">
        <v>16</v>
      </c>
      <c r="F60" s="107">
        <v>3</v>
      </c>
      <c r="G60" s="10"/>
      <c r="H60" s="11">
        <f t="shared" si="7"/>
        <v>0</v>
      </c>
      <c r="I60" s="15"/>
    </row>
    <row r="61" spans="1:9" s="16" customFormat="1" ht="47.25" x14ac:dyDescent="0.25">
      <c r="A61" s="14">
        <v>23</v>
      </c>
      <c r="B61" s="106">
        <v>10171800</v>
      </c>
      <c r="C61" s="97" t="s">
        <v>279</v>
      </c>
      <c r="D61" s="105" t="s">
        <v>92</v>
      </c>
      <c r="E61" s="108" t="s">
        <v>16</v>
      </c>
      <c r="F61" s="107">
        <v>3</v>
      </c>
      <c r="G61" s="10"/>
      <c r="H61" s="11">
        <f t="shared" si="7"/>
        <v>0</v>
      </c>
      <c r="I61" s="15"/>
    </row>
    <row r="62" spans="1:9" s="16" customFormat="1" ht="63" x14ac:dyDescent="0.25">
      <c r="A62" s="14">
        <v>24</v>
      </c>
      <c r="B62" s="106">
        <v>10171800</v>
      </c>
      <c r="C62" s="97" t="s">
        <v>280</v>
      </c>
      <c r="D62" s="105" t="s">
        <v>93</v>
      </c>
      <c r="E62" s="108" t="s">
        <v>16</v>
      </c>
      <c r="F62" s="107">
        <v>3</v>
      </c>
      <c r="G62" s="10"/>
      <c r="H62" s="11">
        <f t="shared" si="7"/>
        <v>0</v>
      </c>
      <c r="I62" s="15"/>
    </row>
    <row r="63" spans="1:9" s="16" customFormat="1" ht="63" x14ac:dyDescent="0.25">
      <c r="A63" s="14">
        <v>25</v>
      </c>
      <c r="B63" s="106">
        <v>10171500</v>
      </c>
      <c r="C63" s="97" t="s">
        <v>94</v>
      </c>
      <c r="D63" s="105" t="s">
        <v>95</v>
      </c>
      <c r="E63" s="108" t="s">
        <v>16</v>
      </c>
      <c r="F63" s="107">
        <v>3</v>
      </c>
      <c r="G63" s="10"/>
      <c r="H63" s="11">
        <f t="shared" si="7"/>
        <v>0</v>
      </c>
      <c r="I63" s="15"/>
    </row>
    <row r="64" spans="1:9" s="16" customFormat="1" ht="47.25" x14ac:dyDescent="0.25">
      <c r="A64" s="14">
        <v>26</v>
      </c>
      <c r="B64" s="106">
        <v>44122100</v>
      </c>
      <c r="C64" s="97" t="s">
        <v>96</v>
      </c>
      <c r="D64" s="105" t="s">
        <v>97</v>
      </c>
      <c r="E64" s="108" t="s">
        <v>98</v>
      </c>
      <c r="F64" s="107">
        <v>2</v>
      </c>
      <c r="G64" s="10"/>
      <c r="H64" s="11">
        <f t="shared" si="7"/>
        <v>0</v>
      </c>
      <c r="I64" s="15"/>
    </row>
    <row r="65" spans="1:10" s="16" customFormat="1" ht="63" x14ac:dyDescent="0.25">
      <c r="A65" s="14">
        <v>27</v>
      </c>
      <c r="B65" s="106">
        <v>30111600</v>
      </c>
      <c r="C65" s="97" t="s">
        <v>281</v>
      </c>
      <c r="D65" s="105" t="s">
        <v>99</v>
      </c>
      <c r="E65" s="108" t="s">
        <v>100</v>
      </c>
      <c r="F65" s="107">
        <v>2</v>
      </c>
      <c r="G65" s="10"/>
      <c r="H65" s="11">
        <f t="shared" si="7"/>
        <v>0</v>
      </c>
      <c r="I65" s="15"/>
    </row>
    <row r="66" spans="1:10" s="16" customFormat="1" ht="47.25" x14ac:dyDescent="0.25">
      <c r="A66" s="14">
        <v>28</v>
      </c>
      <c r="B66" s="106">
        <v>11111600</v>
      </c>
      <c r="C66" s="97" t="s">
        <v>282</v>
      </c>
      <c r="D66" s="105" t="s">
        <v>101</v>
      </c>
      <c r="E66" s="108" t="s">
        <v>100</v>
      </c>
      <c r="F66" s="107">
        <v>2</v>
      </c>
      <c r="G66" s="10"/>
      <c r="H66" s="11">
        <f t="shared" si="7"/>
        <v>0</v>
      </c>
      <c r="I66" s="15"/>
    </row>
    <row r="67" spans="1:10" s="16" customFormat="1" ht="63" x14ac:dyDescent="0.25">
      <c r="A67" s="14">
        <v>29</v>
      </c>
      <c r="B67" s="106">
        <v>30101506</v>
      </c>
      <c r="C67" s="110" t="s">
        <v>102</v>
      </c>
      <c r="D67" s="105" t="s">
        <v>103</v>
      </c>
      <c r="E67" s="108" t="s">
        <v>62</v>
      </c>
      <c r="F67" s="107">
        <v>4</v>
      </c>
      <c r="G67" s="10"/>
      <c r="H67" s="11">
        <f t="shared" si="7"/>
        <v>0</v>
      </c>
      <c r="I67" s="15"/>
    </row>
    <row r="68" spans="1:10" s="16" customFormat="1" ht="15.75" x14ac:dyDescent="0.25">
      <c r="A68" s="63">
        <v>30</v>
      </c>
      <c r="B68" s="111">
        <v>46181500</v>
      </c>
      <c r="C68" s="99" t="s">
        <v>283</v>
      </c>
      <c r="D68" s="105" t="s">
        <v>104</v>
      </c>
      <c r="E68" s="108" t="s">
        <v>16</v>
      </c>
      <c r="F68" s="107">
        <v>1</v>
      </c>
      <c r="G68" s="10"/>
      <c r="H68" s="11">
        <f t="shared" si="7"/>
        <v>0</v>
      </c>
      <c r="I68" s="15"/>
    </row>
    <row r="69" spans="1:10" s="16" customFormat="1" ht="15.75" x14ac:dyDescent="0.25">
      <c r="A69" s="64"/>
      <c r="B69" s="112"/>
      <c r="C69" s="101"/>
      <c r="D69" s="105" t="s">
        <v>105</v>
      </c>
      <c r="E69" s="108" t="s">
        <v>16</v>
      </c>
      <c r="F69" s="107">
        <v>1</v>
      </c>
      <c r="G69" s="10"/>
      <c r="H69" s="11">
        <f t="shared" si="7"/>
        <v>0</v>
      </c>
      <c r="I69" s="15"/>
    </row>
    <row r="70" spans="1:10" s="16" customFormat="1" ht="15.75" x14ac:dyDescent="0.25">
      <c r="A70" s="65"/>
      <c r="B70" s="113"/>
      <c r="C70" s="103"/>
      <c r="D70" s="105" t="s">
        <v>106</v>
      </c>
      <c r="E70" s="108" t="s">
        <v>16</v>
      </c>
      <c r="F70" s="107">
        <v>1</v>
      </c>
      <c r="G70" s="10"/>
      <c r="H70" s="11">
        <f t="shared" si="7"/>
        <v>0</v>
      </c>
      <c r="I70" s="15"/>
    </row>
    <row r="71" spans="1:10" s="16" customFormat="1" ht="63" x14ac:dyDescent="0.25">
      <c r="A71" s="14">
        <v>31</v>
      </c>
      <c r="B71" s="106">
        <v>27112009</v>
      </c>
      <c r="C71" s="97" t="s">
        <v>107</v>
      </c>
      <c r="D71" s="105" t="s">
        <v>108</v>
      </c>
      <c r="E71" s="108" t="s">
        <v>16</v>
      </c>
      <c r="F71" s="107">
        <v>5</v>
      </c>
      <c r="G71" s="10"/>
      <c r="H71" s="11">
        <f t="shared" ref="H71:H76" si="8">G71*F71</f>
        <v>0</v>
      </c>
      <c r="I71" s="15"/>
    </row>
    <row r="72" spans="1:10" s="16" customFormat="1" ht="126" x14ac:dyDescent="0.25">
      <c r="A72" s="64">
        <v>32</v>
      </c>
      <c r="B72" s="112">
        <v>40141700</v>
      </c>
      <c r="C72" s="101" t="s">
        <v>109</v>
      </c>
      <c r="D72" s="114" t="s">
        <v>110</v>
      </c>
      <c r="E72" s="108" t="s">
        <v>16</v>
      </c>
      <c r="F72" s="108">
        <v>3</v>
      </c>
      <c r="G72" s="10"/>
      <c r="H72" s="11">
        <f t="shared" si="8"/>
        <v>0</v>
      </c>
      <c r="I72" s="15"/>
    </row>
    <row r="73" spans="1:10" s="16" customFormat="1" ht="204.75" x14ac:dyDescent="0.25">
      <c r="A73" s="64"/>
      <c r="B73" s="112"/>
      <c r="C73" s="101"/>
      <c r="D73" s="114" t="s">
        <v>111</v>
      </c>
      <c r="E73" s="108" t="s">
        <v>16</v>
      </c>
      <c r="F73" s="108">
        <v>1</v>
      </c>
      <c r="G73" s="10"/>
      <c r="H73" s="11">
        <f t="shared" si="8"/>
        <v>0</v>
      </c>
      <c r="I73" s="15"/>
    </row>
    <row r="74" spans="1:10" s="16" customFormat="1" ht="141.75" x14ac:dyDescent="0.25">
      <c r="A74" s="64"/>
      <c r="B74" s="112"/>
      <c r="C74" s="101"/>
      <c r="D74" s="114" t="s">
        <v>112</v>
      </c>
      <c r="E74" s="108" t="s">
        <v>16</v>
      </c>
      <c r="F74" s="108">
        <v>2</v>
      </c>
      <c r="G74" s="10"/>
      <c r="H74" s="11">
        <f t="shared" si="8"/>
        <v>0</v>
      </c>
      <c r="I74" s="15"/>
    </row>
    <row r="75" spans="1:10" s="16" customFormat="1" ht="204" customHeight="1" x14ac:dyDescent="0.25">
      <c r="A75" s="65"/>
      <c r="B75" s="113"/>
      <c r="C75" s="103"/>
      <c r="D75" s="114" t="s">
        <v>113</v>
      </c>
      <c r="E75" s="108" t="s">
        <v>16</v>
      </c>
      <c r="F75" s="108">
        <v>1</v>
      </c>
      <c r="G75" s="10"/>
      <c r="H75" s="11">
        <f t="shared" si="8"/>
        <v>0</v>
      </c>
      <c r="I75" s="15"/>
    </row>
    <row r="76" spans="1:10" s="16" customFormat="1" ht="234.75" customHeight="1" x14ac:dyDescent="0.25">
      <c r="A76" s="14">
        <v>33</v>
      </c>
      <c r="B76" s="106">
        <v>39111500</v>
      </c>
      <c r="C76" s="97" t="s">
        <v>284</v>
      </c>
      <c r="D76" s="105" t="s">
        <v>114</v>
      </c>
      <c r="E76" s="108" t="s">
        <v>16</v>
      </c>
      <c r="F76" s="107">
        <v>2</v>
      </c>
      <c r="G76" s="10"/>
      <c r="H76" s="11">
        <f t="shared" si="8"/>
        <v>0</v>
      </c>
      <c r="I76" s="15"/>
    </row>
    <row r="77" spans="1:10" x14ac:dyDescent="0.25">
      <c r="A77" s="75" t="s">
        <v>115</v>
      </c>
      <c r="B77" s="76"/>
      <c r="C77" s="76"/>
      <c r="D77" s="76"/>
      <c r="E77" s="76"/>
      <c r="F77" s="76"/>
      <c r="G77" s="76"/>
      <c r="H77" s="29">
        <f>SUM(H50:H76)</f>
        <v>0</v>
      </c>
    </row>
    <row r="78" spans="1:10" ht="15.75" x14ac:dyDescent="0.25">
      <c r="A78" s="77" t="s">
        <v>49</v>
      </c>
      <c r="B78" s="78"/>
      <c r="C78" s="78"/>
      <c r="D78" s="78"/>
      <c r="E78" s="78"/>
      <c r="F78" s="78"/>
      <c r="G78" s="78"/>
      <c r="H78" s="30">
        <f>H48+H77</f>
        <v>0</v>
      </c>
      <c r="J78" s="21"/>
    </row>
    <row r="79" spans="1:10" s="16" customFormat="1" ht="15.75" x14ac:dyDescent="0.25">
      <c r="A79" s="53" t="s">
        <v>3</v>
      </c>
      <c r="B79" s="54"/>
      <c r="C79" s="54"/>
      <c r="D79" s="54"/>
      <c r="E79" s="54"/>
      <c r="F79" s="55"/>
      <c r="G79" s="56" t="s">
        <v>4</v>
      </c>
      <c r="H79" s="57"/>
      <c r="I79" s="22"/>
    </row>
    <row r="80" spans="1:10" s="24" customFormat="1" ht="27.6" customHeight="1" x14ac:dyDescent="0.25">
      <c r="A80" s="58" t="s">
        <v>5</v>
      </c>
      <c r="B80" s="58" t="s">
        <v>6</v>
      </c>
      <c r="C80" s="58" t="s">
        <v>7</v>
      </c>
      <c r="D80" s="58" t="s">
        <v>8</v>
      </c>
      <c r="E80" s="4"/>
      <c r="F80" s="58" t="s">
        <v>9</v>
      </c>
      <c r="G80" s="58" t="s">
        <v>10</v>
      </c>
      <c r="H80" s="58" t="s">
        <v>11</v>
      </c>
      <c r="I80" s="23"/>
    </row>
    <row r="81" spans="1:9" s="24" customFormat="1" ht="63" customHeight="1" x14ac:dyDescent="0.25">
      <c r="A81" s="59"/>
      <c r="B81" s="59"/>
      <c r="C81" s="59"/>
      <c r="D81" s="59"/>
      <c r="E81" s="7" t="s">
        <v>12</v>
      </c>
      <c r="F81" s="59"/>
      <c r="G81" s="59"/>
      <c r="H81" s="59"/>
      <c r="I81" s="23"/>
    </row>
    <row r="82" spans="1:9" ht="112.5" customHeight="1" x14ac:dyDescent="0.25">
      <c r="A82" s="79" t="s">
        <v>116</v>
      </c>
      <c r="B82" s="80"/>
      <c r="C82" s="80"/>
      <c r="D82" s="80"/>
      <c r="E82" s="80"/>
      <c r="F82" s="80"/>
      <c r="G82" s="80"/>
      <c r="H82" s="81"/>
    </row>
    <row r="83" spans="1:9" s="16" customFormat="1" ht="87.75" customHeight="1" x14ac:dyDescent="0.25">
      <c r="A83" s="63">
        <v>1</v>
      </c>
      <c r="B83" s="111">
        <v>24112005</v>
      </c>
      <c r="C83" s="99" t="s">
        <v>117</v>
      </c>
      <c r="D83" s="115" t="s">
        <v>285</v>
      </c>
      <c r="E83" s="116" t="s">
        <v>16</v>
      </c>
      <c r="F83" s="116">
        <v>4</v>
      </c>
      <c r="G83" s="82"/>
      <c r="H83" s="85">
        <f t="shared" ref="H83" si="9">G83*F83</f>
        <v>0</v>
      </c>
      <c r="I83" s="15"/>
    </row>
    <row r="84" spans="1:9" s="16" customFormat="1" ht="87.75" customHeight="1" x14ac:dyDescent="0.25">
      <c r="A84" s="64"/>
      <c r="B84" s="112"/>
      <c r="C84" s="101"/>
      <c r="D84" s="117"/>
      <c r="E84" s="116"/>
      <c r="F84" s="116"/>
      <c r="G84" s="83"/>
      <c r="H84" s="86"/>
      <c r="I84" s="15"/>
    </row>
    <row r="85" spans="1:9" s="16" customFormat="1" ht="87.75" customHeight="1" x14ac:dyDescent="0.25">
      <c r="A85" s="64"/>
      <c r="B85" s="112"/>
      <c r="C85" s="101"/>
      <c r="D85" s="117"/>
      <c r="E85" s="116"/>
      <c r="F85" s="116"/>
      <c r="G85" s="83"/>
      <c r="H85" s="86"/>
      <c r="I85" s="15"/>
    </row>
    <row r="86" spans="1:9" s="16" customFormat="1" ht="87.75" customHeight="1" x14ac:dyDescent="0.25">
      <c r="A86" s="64"/>
      <c r="B86" s="112"/>
      <c r="C86" s="101"/>
      <c r="D86" s="117"/>
      <c r="E86" s="116"/>
      <c r="F86" s="116"/>
      <c r="G86" s="83"/>
      <c r="H86" s="86"/>
      <c r="I86" s="15"/>
    </row>
    <row r="87" spans="1:9" s="16" customFormat="1" ht="87.75" customHeight="1" x14ac:dyDescent="0.25">
      <c r="A87" s="65"/>
      <c r="B87" s="113"/>
      <c r="C87" s="103"/>
      <c r="D87" s="117"/>
      <c r="E87" s="116"/>
      <c r="F87" s="116"/>
      <c r="G87" s="84"/>
      <c r="H87" s="87"/>
      <c r="I87" s="15"/>
    </row>
    <row r="88" spans="1:9" s="16" customFormat="1" ht="362.25" customHeight="1" x14ac:dyDescent="0.25">
      <c r="A88" s="14">
        <v>2</v>
      </c>
      <c r="B88" s="93">
        <v>55101500</v>
      </c>
      <c r="C88" s="97" t="s">
        <v>118</v>
      </c>
      <c r="D88" s="121" t="s">
        <v>286</v>
      </c>
      <c r="E88" s="118" t="s">
        <v>16</v>
      </c>
      <c r="F88" s="118">
        <v>200</v>
      </c>
      <c r="G88" s="31"/>
      <c r="H88" s="32">
        <f t="shared" ref="H88:H106" si="10">G88*F88</f>
        <v>0</v>
      </c>
      <c r="I88" s="15"/>
    </row>
    <row r="89" spans="1:9" s="16" customFormat="1" ht="362.25" customHeight="1" x14ac:dyDescent="0.25">
      <c r="A89" s="14">
        <v>3</v>
      </c>
      <c r="B89" s="93">
        <v>24111500</v>
      </c>
      <c r="C89" s="94" t="s">
        <v>14</v>
      </c>
      <c r="D89" s="104" t="s">
        <v>15</v>
      </c>
      <c r="E89" s="93" t="s">
        <v>16</v>
      </c>
      <c r="F89" s="94">
        <v>200</v>
      </c>
      <c r="G89" s="31"/>
      <c r="H89" s="32"/>
      <c r="I89" s="15"/>
    </row>
    <row r="90" spans="1:9" s="16" customFormat="1" ht="108.75" customHeight="1" x14ac:dyDescent="0.25">
      <c r="A90" s="14">
        <v>4</v>
      </c>
      <c r="B90" s="95">
        <v>44111500</v>
      </c>
      <c r="C90" s="97" t="s">
        <v>119</v>
      </c>
      <c r="D90" s="121" t="s">
        <v>120</v>
      </c>
      <c r="E90" s="118" t="s">
        <v>16</v>
      </c>
      <c r="F90" s="118">
        <v>200</v>
      </c>
      <c r="G90" s="31"/>
      <c r="H90" s="32">
        <f t="shared" si="10"/>
        <v>0</v>
      </c>
      <c r="I90" s="15"/>
    </row>
    <row r="91" spans="1:9" s="16" customFormat="1" ht="186.75" customHeight="1" x14ac:dyDescent="0.25">
      <c r="A91" s="14">
        <v>5</v>
      </c>
      <c r="B91" s="96">
        <v>24112005</v>
      </c>
      <c r="C91" s="97" t="s">
        <v>25</v>
      </c>
      <c r="D91" s="105" t="s">
        <v>26</v>
      </c>
      <c r="E91" s="106" t="s">
        <v>16</v>
      </c>
      <c r="F91" s="97">
        <v>200</v>
      </c>
      <c r="G91" s="31"/>
      <c r="H91" s="32"/>
      <c r="I91" s="15"/>
    </row>
    <row r="92" spans="1:9" s="16" customFormat="1" ht="237.75" customHeight="1" x14ac:dyDescent="0.25">
      <c r="A92" s="14">
        <v>6</v>
      </c>
      <c r="B92" s="96">
        <v>24111500</v>
      </c>
      <c r="C92" s="97" t="s">
        <v>27</v>
      </c>
      <c r="D92" s="105" t="s">
        <v>28</v>
      </c>
      <c r="E92" s="106" t="s">
        <v>16</v>
      </c>
      <c r="F92" s="97">
        <v>100</v>
      </c>
      <c r="G92" s="31"/>
      <c r="H92" s="32"/>
      <c r="I92" s="15"/>
    </row>
    <row r="93" spans="1:9" s="16" customFormat="1" ht="234.75" customHeight="1" x14ac:dyDescent="0.25">
      <c r="A93" s="14">
        <v>7</v>
      </c>
      <c r="B93" s="96">
        <v>24111500</v>
      </c>
      <c r="C93" s="97" t="s">
        <v>29</v>
      </c>
      <c r="D93" s="105" t="s">
        <v>30</v>
      </c>
      <c r="E93" s="106" t="s">
        <v>16</v>
      </c>
      <c r="F93" s="97">
        <v>100</v>
      </c>
      <c r="G93" s="31"/>
      <c r="H93" s="32"/>
      <c r="I93" s="15"/>
    </row>
    <row r="94" spans="1:9" s="16" customFormat="1" ht="207.75" customHeight="1" x14ac:dyDescent="0.25">
      <c r="A94" s="14">
        <v>8</v>
      </c>
      <c r="B94" s="96">
        <v>24111500</v>
      </c>
      <c r="C94" s="97" t="s">
        <v>29</v>
      </c>
      <c r="D94" s="105" t="s">
        <v>31</v>
      </c>
      <c r="E94" s="106" t="s">
        <v>16</v>
      </c>
      <c r="F94" s="97">
        <v>100</v>
      </c>
      <c r="G94" s="31"/>
      <c r="H94" s="32"/>
      <c r="I94" s="15"/>
    </row>
    <row r="95" spans="1:9" s="16" customFormat="1" ht="236.25" customHeight="1" x14ac:dyDescent="0.25">
      <c r="A95" s="14">
        <v>9</v>
      </c>
      <c r="B95" s="96">
        <v>24111500</v>
      </c>
      <c r="C95" s="97" t="s">
        <v>29</v>
      </c>
      <c r="D95" s="105" t="s">
        <v>32</v>
      </c>
      <c r="E95" s="106" t="s">
        <v>16</v>
      </c>
      <c r="F95" s="97">
        <v>100</v>
      </c>
      <c r="G95" s="31"/>
      <c r="H95" s="32"/>
      <c r="I95" s="15"/>
    </row>
    <row r="96" spans="1:9" s="16" customFormat="1" ht="108.75" customHeight="1" x14ac:dyDescent="0.25">
      <c r="A96" s="14">
        <v>10</v>
      </c>
      <c r="B96" s="96">
        <v>47121800</v>
      </c>
      <c r="C96" s="97" t="s">
        <v>121</v>
      </c>
      <c r="D96" s="105" t="s">
        <v>122</v>
      </c>
      <c r="E96" s="106" t="s">
        <v>123</v>
      </c>
      <c r="F96" s="97">
        <v>200</v>
      </c>
      <c r="G96" s="31"/>
      <c r="H96" s="32"/>
      <c r="I96" s="15"/>
    </row>
    <row r="97" spans="1:10" s="16" customFormat="1" ht="149.25" customHeight="1" x14ac:dyDescent="0.25">
      <c r="A97" s="14">
        <v>11</v>
      </c>
      <c r="B97" s="95">
        <v>44121700</v>
      </c>
      <c r="C97" s="97" t="s">
        <v>124</v>
      </c>
      <c r="D97" s="121" t="s">
        <v>22</v>
      </c>
      <c r="E97" s="118" t="s">
        <v>16</v>
      </c>
      <c r="F97" s="118">
        <v>200</v>
      </c>
      <c r="G97" s="31"/>
      <c r="H97" s="32">
        <f t="shared" si="10"/>
        <v>0</v>
      </c>
      <c r="I97" s="15"/>
    </row>
    <row r="98" spans="1:10" s="16" customFormat="1" ht="149.25" customHeight="1" x14ac:dyDescent="0.25">
      <c r="A98" s="19">
        <v>12</v>
      </c>
      <c r="B98" s="119">
        <v>52151504</v>
      </c>
      <c r="C98" s="120" t="s">
        <v>125</v>
      </c>
      <c r="D98" s="122" t="s">
        <v>126</v>
      </c>
      <c r="E98" s="108" t="s">
        <v>16</v>
      </c>
      <c r="F98" s="107">
        <v>200</v>
      </c>
      <c r="G98" s="31"/>
      <c r="H98" s="32"/>
      <c r="I98" s="15"/>
    </row>
    <row r="99" spans="1:10" s="16" customFormat="1" ht="149.25" customHeight="1" x14ac:dyDescent="0.25">
      <c r="A99" s="19">
        <v>13</v>
      </c>
      <c r="B99" s="96">
        <v>55101519</v>
      </c>
      <c r="C99" s="120" t="s">
        <v>39</v>
      </c>
      <c r="D99" s="122" t="s">
        <v>40</v>
      </c>
      <c r="E99" s="106" t="s">
        <v>16</v>
      </c>
      <c r="F99" s="107">
        <v>200</v>
      </c>
      <c r="G99" s="31"/>
      <c r="H99" s="32"/>
      <c r="I99" s="15"/>
    </row>
    <row r="100" spans="1:10" s="16" customFormat="1" ht="149.25" customHeight="1" x14ac:dyDescent="0.25">
      <c r="A100" s="19">
        <v>14</v>
      </c>
      <c r="B100" s="96">
        <v>10161500</v>
      </c>
      <c r="C100" s="97" t="s">
        <v>35</v>
      </c>
      <c r="D100" s="105" t="s">
        <v>36</v>
      </c>
      <c r="E100" s="106" t="s">
        <v>16</v>
      </c>
      <c r="F100" s="97">
        <v>200</v>
      </c>
      <c r="G100" s="31"/>
      <c r="H100" s="32"/>
      <c r="I100" s="15"/>
    </row>
    <row r="101" spans="1:10" s="16" customFormat="1" ht="15.75" x14ac:dyDescent="0.25">
      <c r="A101" s="63">
        <v>15</v>
      </c>
      <c r="B101" s="98">
        <v>50192700</v>
      </c>
      <c r="C101" s="99" t="s">
        <v>41</v>
      </c>
      <c r="D101" s="105" t="s">
        <v>42</v>
      </c>
      <c r="E101" s="106" t="s">
        <v>16</v>
      </c>
      <c r="F101" s="107">
        <v>205</v>
      </c>
      <c r="G101" s="31"/>
      <c r="H101" s="27">
        <f t="shared" si="10"/>
        <v>0</v>
      </c>
      <c r="I101" s="15"/>
    </row>
    <row r="102" spans="1:10" s="16" customFormat="1" ht="15.75" x14ac:dyDescent="0.25">
      <c r="A102" s="64"/>
      <c r="B102" s="100"/>
      <c r="C102" s="101"/>
      <c r="D102" s="105" t="s">
        <v>43</v>
      </c>
      <c r="E102" s="106" t="s">
        <v>16</v>
      </c>
      <c r="F102" s="107">
        <v>205</v>
      </c>
      <c r="G102" s="31"/>
      <c r="H102" s="27">
        <f t="shared" si="10"/>
        <v>0</v>
      </c>
      <c r="I102" s="15"/>
    </row>
    <row r="103" spans="1:10" s="16" customFormat="1" ht="15.75" x14ac:dyDescent="0.25">
      <c r="A103" s="64"/>
      <c r="B103" s="100"/>
      <c r="C103" s="101"/>
      <c r="D103" s="105" t="s">
        <v>44</v>
      </c>
      <c r="E103" s="106" t="s">
        <v>16</v>
      </c>
      <c r="F103" s="107">
        <v>205</v>
      </c>
      <c r="G103" s="31"/>
      <c r="H103" s="27">
        <f t="shared" si="10"/>
        <v>0</v>
      </c>
      <c r="I103" s="15"/>
    </row>
    <row r="104" spans="1:10" s="16" customFormat="1" ht="15.75" x14ac:dyDescent="0.25">
      <c r="A104" s="64"/>
      <c r="B104" s="100"/>
      <c r="C104" s="101"/>
      <c r="D104" s="105" t="s">
        <v>45</v>
      </c>
      <c r="E104" s="106" t="s">
        <v>16</v>
      </c>
      <c r="F104" s="107">
        <v>205</v>
      </c>
      <c r="G104" s="31"/>
      <c r="H104" s="27">
        <f t="shared" si="10"/>
        <v>0</v>
      </c>
      <c r="I104" s="15"/>
    </row>
    <row r="105" spans="1:10" s="16" customFormat="1" ht="15.75" x14ac:dyDescent="0.25">
      <c r="A105" s="65"/>
      <c r="B105" s="102"/>
      <c r="C105" s="103"/>
      <c r="D105" s="105" t="s">
        <v>46</v>
      </c>
      <c r="E105" s="106" t="s">
        <v>16</v>
      </c>
      <c r="F105" s="107">
        <v>205</v>
      </c>
      <c r="G105" s="31"/>
      <c r="H105" s="27">
        <f t="shared" si="10"/>
        <v>0</v>
      </c>
      <c r="I105" s="15"/>
    </row>
    <row r="106" spans="1:10" s="16" customFormat="1" ht="78.75" x14ac:dyDescent="0.25">
      <c r="A106" s="14">
        <v>16</v>
      </c>
      <c r="B106" s="96">
        <v>90101700</v>
      </c>
      <c r="C106" s="97" t="s">
        <v>127</v>
      </c>
      <c r="D106" s="121" t="s">
        <v>128</v>
      </c>
      <c r="E106" s="118" t="s">
        <v>16</v>
      </c>
      <c r="F106" s="107">
        <v>5</v>
      </c>
      <c r="G106" s="31"/>
      <c r="H106" s="32">
        <f t="shared" si="10"/>
        <v>0</v>
      </c>
      <c r="I106" s="15"/>
    </row>
    <row r="107" spans="1:10" s="16" customFormat="1" ht="15.75" x14ac:dyDescent="0.25">
      <c r="A107" s="88" t="s">
        <v>129</v>
      </c>
      <c r="B107" s="89"/>
      <c r="C107" s="89"/>
      <c r="D107" s="89"/>
      <c r="E107" s="89"/>
      <c r="F107" s="89"/>
      <c r="G107" s="89"/>
      <c r="H107" s="20">
        <f>SUM(H83:H106)</f>
        <v>0</v>
      </c>
      <c r="I107" s="15"/>
      <c r="J107" s="34"/>
    </row>
    <row r="108" spans="1:10" s="16" customFormat="1" ht="15.75" x14ac:dyDescent="0.25">
      <c r="A108" s="53" t="s">
        <v>3</v>
      </c>
      <c r="B108" s="54"/>
      <c r="C108" s="54"/>
      <c r="D108" s="54"/>
      <c r="E108" s="54"/>
      <c r="F108" s="55"/>
      <c r="G108" s="56" t="s">
        <v>4</v>
      </c>
      <c r="H108" s="57"/>
      <c r="I108" s="22"/>
    </row>
    <row r="109" spans="1:10" s="24" customFormat="1" ht="27.6" customHeight="1" x14ac:dyDescent="0.25">
      <c r="A109" s="58" t="s">
        <v>5</v>
      </c>
      <c r="B109" s="58" t="s">
        <v>6</v>
      </c>
      <c r="C109" s="58" t="s">
        <v>7</v>
      </c>
      <c r="D109" s="58" t="s">
        <v>8</v>
      </c>
      <c r="E109" s="4"/>
      <c r="F109" s="58" t="s">
        <v>9</v>
      </c>
      <c r="G109" s="58" t="s">
        <v>10</v>
      </c>
      <c r="H109" s="58" t="s">
        <v>11</v>
      </c>
      <c r="I109" s="23"/>
    </row>
    <row r="110" spans="1:10" s="24" customFormat="1" ht="63" customHeight="1" x14ac:dyDescent="0.25">
      <c r="A110" s="59"/>
      <c r="B110" s="59"/>
      <c r="C110" s="59"/>
      <c r="D110" s="59"/>
      <c r="E110" s="7" t="s">
        <v>12</v>
      </c>
      <c r="F110" s="59"/>
      <c r="G110" s="59"/>
      <c r="H110" s="59"/>
      <c r="I110" s="23"/>
    </row>
    <row r="111" spans="1:10" ht="69.75" customHeight="1" x14ac:dyDescent="0.25">
      <c r="A111" s="79" t="s">
        <v>130</v>
      </c>
      <c r="B111" s="80"/>
      <c r="C111" s="80"/>
      <c r="D111" s="80"/>
      <c r="E111" s="80"/>
      <c r="F111" s="80"/>
      <c r="G111" s="80"/>
      <c r="H111" s="81"/>
    </row>
    <row r="112" spans="1:10" s="16" customFormat="1" ht="204.75" customHeight="1" x14ac:dyDescent="0.25">
      <c r="A112" s="14">
        <v>1</v>
      </c>
      <c r="B112" s="106">
        <v>27112000</v>
      </c>
      <c r="C112" s="97" t="s">
        <v>131</v>
      </c>
      <c r="D112" s="123" t="s">
        <v>132</v>
      </c>
      <c r="E112" s="124" t="s">
        <v>16</v>
      </c>
      <c r="F112" s="125">
        <v>1</v>
      </c>
      <c r="G112" s="31"/>
      <c r="H112" s="32">
        <f t="shared" ref="H112:H120" si="11">G112*F112</f>
        <v>0</v>
      </c>
      <c r="I112" s="15"/>
    </row>
    <row r="113" spans="1:10" s="16" customFormat="1" ht="110.25" x14ac:dyDescent="0.25">
      <c r="A113" s="14">
        <v>2</v>
      </c>
      <c r="B113" s="106">
        <v>80101700</v>
      </c>
      <c r="C113" s="97" t="s">
        <v>133</v>
      </c>
      <c r="D113" s="123" t="s">
        <v>134</v>
      </c>
      <c r="E113" s="124" t="s">
        <v>135</v>
      </c>
      <c r="F113" s="125">
        <v>1</v>
      </c>
      <c r="G113" s="31"/>
      <c r="H113" s="32">
        <f>G113*F113</f>
        <v>0</v>
      </c>
      <c r="I113" s="15"/>
    </row>
    <row r="114" spans="1:10" s="16" customFormat="1" ht="204.75" customHeight="1" x14ac:dyDescent="0.25">
      <c r="A114" s="14">
        <v>3</v>
      </c>
      <c r="B114" s="106">
        <v>70111500</v>
      </c>
      <c r="C114" s="97" t="s">
        <v>136</v>
      </c>
      <c r="D114" s="123" t="s">
        <v>137</v>
      </c>
      <c r="E114" s="124" t="s">
        <v>16</v>
      </c>
      <c r="F114" s="125">
        <v>1</v>
      </c>
      <c r="G114" s="31"/>
      <c r="H114" s="32"/>
      <c r="I114" s="15"/>
    </row>
    <row r="115" spans="1:10" s="16" customFormat="1" ht="141.75" x14ac:dyDescent="0.25">
      <c r="A115" s="14">
        <v>4</v>
      </c>
      <c r="B115" s="106">
        <v>12111700</v>
      </c>
      <c r="C115" s="97" t="s">
        <v>138</v>
      </c>
      <c r="D115" s="123" t="s">
        <v>139</v>
      </c>
      <c r="E115" s="124" t="s">
        <v>16</v>
      </c>
      <c r="F115" s="125">
        <v>1</v>
      </c>
      <c r="G115" s="31"/>
      <c r="H115" s="32">
        <f t="shared" si="11"/>
        <v>0</v>
      </c>
      <c r="I115" s="15"/>
      <c r="J115" s="34"/>
    </row>
    <row r="116" spans="1:10" s="16" customFormat="1" ht="94.5" x14ac:dyDescent="0.25">
      <c r="A116" s="14">
        <v>5</v>
      </c>
      <c r="B116" s="106">
        <v>70111700</v>
      </c>
      <c r="C116" s="97" t="s">
        <v>140</v>
      </c>
      <c r="D116" s="123" t="s">
        <v>141</v>
      </c>
      <c r="E116" s="124" t="s">
        <v>142</v>
      </c>
      <c r="F116" s="125">
        <v>1</v>
      </c>
      <c r="G116" s="31"/>
      <c r="H116" s="32"/>
      <c r="I116" s="15"/>
      <c r="J116" s="34"/>
    </row>
    <row r="117" spans="1:10" s="16" customFormat="1" ht="94.5" x14ac:dyDescent="0.25">
      <c r="A117" s="14">
        <v>6</v>
      </c>
      <c r="B117" s="106">
        <v>70111700</v>
      </c>
      <c r="C117" s="97" t="s">
        <v>143</v>
      </c>
      <c r="D117" s="123" t="s">
        <v>144</v>
      </c>
      <c r="E117" s="124" t="s">
        <v>145</v>
      </c>
      <c r="F117" s="125">
        <v>1</v>
      </c>
      <c r="G117" s="31"/>
      <c r="H117" s="32"/>
      <c r="I117" s="15"/>
      <c r="J117" s="34"/>
    </row>
    <row r="118" spans="1:10" s="16" customFormat="1" ht="110.25" x14ac:dyDescent="0.25">
      <c r="A118" s="14">
        <v>7</v>
      </c>
      <c r="B118" s="106">
        <v>80101500</v>
      </c>
      <c r="C118" s="97" t="s">
        <v>146</v>
      </c>
      <c r="D118" s="123" t="s">
        <v>147</v>
      </c>
      <c r="E118" s="124" t="s">
        <v>16</v>
      </c>
      <c r="F118" s="125">
        <v>1</v>
      </c>
      <c r="G118" s="31"/>
      <c r="H118" s="32">
        <f t="shared" si="11"/>
        <v>0</v>
      </c>
      <c r="I118" s="15"/>
      <c r="J118" s="34"/>
    </row>
    <row r="119" spans="1:10" s="16" customFormat="1" ht="110.25" x14ac:dyDescent="0.25">
      <c r="A119" s="14">
        <v>8</v>
      </c>
      <c r="B119" s="106">
        <v>70111700</v>
      </c>
      <c r="C119" s="97" t="s">
        <v>148</v>
      </c>
      <c r="D119" s="123" t="s">
        <v>149</v>
      </c>
      <c r="E119" s="124" t="s">
        <v>145</v>
      </c>
      <c r="F119" s="125">
        <v>1</v>
      </c>
      <c r="G119" s="31"/>
      <c r="H119" s="32"/>
      <c r="I119" s="15"/>
      <c r="J119" s="34"/>
    </row>
    <row r="120" spans="1:10" s="16" customFormat="1" ht="110.25" x14ac:dyDescent="0.25">
      <c r="A120" s="14">
        <v>9</v>
      </c>
      <c r="B120" s="106">
        <v>76110000</v>
      </c>
      <c r="C120" s="97" t="s">
        <v>150</v>
      </c>
      <c r="D120" s="123" t="s">
        <v>151</v>
      </c>
      <c r="E120" s="124" t="s">
        <v>16</v>
      </c>
      <c r="F120" s="125">
        <v>1</v>
      </c>
      <c r="G120" s="31"/>
      <c r="H120" s="32">
        <f t="shared" si="11"/>
        <v>0</v>
      </c>
      <c r="I120" s="15"/>
    </row>
    <row r="121" spans="1:10" s="16" customFormat="1" ht="23.25" customHeight="1" x14ac:dyDescent="0.25">
      <c r="A121" s="88" t="s">
        <v>49</v>
      </c>
      <c r="B121" s="89"/>
      <c r="C121" s="89"/>
      <c r="D121" s="89"/>
      <c r="E121" s="89"/>
      <c r="F121" s="89"/>
      <c r="G121" s="89"/>
      <c r="H121" s="35">
        <v>51938855</v>
      </c>
      <c r="I121" s="15"/>
    </row>
    <row r="122" spans="1:10" ht="15.75" x14ac:dyDescent="0.25">
      <c r="A122" s="53" t="s">
        <v>3</v>
      </c>
      <c r="B122" s="54"/>
      <c r="C122" s="54"/>
      <c r="D122" s="54"/>
      <c r="E122" s="54"/>
      <c r="F122" s="55"/>
      <c r="G122" s="56" t="s">
        <v>4</v>
      </c>
      <c r="H122" s="57"/>
      <c r="I122" s="3"/>
    </row>
    <row r="123" spans="1:10" s="6" customFormat="1" ht="27.6" customHeight="1" x14ac:dyDescent="0.25">
      <c r="A123" s="58" t="s">
        <v>5</v>
      </c>
      <c r="B123" s="58" t="s">
        <v>6</v>
      </c>
      <c r="C123" s="58" t="s">
        <v>7</v>
      </c>
      <c r="D123" s="58" t="s">
        <v>8</v>
      </c>
      <c r="E123" s="4"/>
      <c r="F123" s="58" t="s">
        <v>9</v>
      </c>
      <c r="G123" s="58" t="s">
        <v>10</v>
      </c>
      <c r="H123" s="58" t="s">
        <v>11</v>
      </c>
      <c r="I123" s="5"/>
    </row>
    <row r="124" spans="1:10" s="24" customFormat="1" ht="85.5" customHeight="1" x14ac:dyDescent="0.25">
      <c r="A124" s="59"/>
      <c r="B124" s="59"/>
      <c r="C124" s="59"/>
      <c r="D124" s="59"/>
      <c r="E124" s="7" t="s">
        <v>12</v>
      </c>
      <c r="F124" s="59"/>
      <c r="G124" s="59"/>
      <c r="H124" s="59"/>
      <c r="I124" s="23"/>
    </row>
    <row r="125" spans="1:10" s="6" customFormat="1" ht="87" customHeight="1" x14ac:dyDescent="0.25">
      <c r="A125" s="60" t="s">
        <v>152</v>
      </c>
      <c r="B125" s="61"/>
      <c r="C125" s="61"/>
      <c r="D125" s="61"/>
      <c r="E125" s="61"/>
      <c r="F125" s="61"/>
      <c r="G125" s="61"/>
      <c r="H125" s="62"/>
      <c r="I125" s="8"/>
    </row>
    <row r="126" spans="1:10" s="39" customFormat="1" ht="99" customHeight="1" x14ac:dyDescent="0.3">
      <c r="A126" s="33">
        <v>1</v>
      </c>
      <c r="B126" s="119">
        <v>53121603</v>
      </c>
      <c r="C126" s="120" t="s">
        <v>153</v>
      </c>
      <c r="D126" s="122" t="s">
        <v>154</v>
      </c>
      <c r="E126" s="108" t="s">
        <v>16</v>
      </c>
      <c r="F126" s="126">
        <v>30</v>
      </c>
      <c r="G126" s="36"/>
      <c r="H126" s="37">
        <f t="shared" ref="H126:H147" si="12">G126*F126</f>
        <v>0</v>
      </c>
      <c r="I126" s="38"/>
    </row>
    <row r="127" spans="1:10" s="39" customFormat="1" ht="163.5" customHeight="1" x14ac:dyDescent="0.3">
      <c r="A127" s="33">
        <v>2</v>
      </c>
      <c r="B127" s="119">
        <v>46182504</v>
      </c>
      <c r="C127" s="120" t="s">
        <v>155</v>
      </c>
      <c r="D127" s="122" t="s">
        <v>156</v>
      </c>
      <c r="E127" s="108" t="s">
        <v>16</v>
      </c>
      <c r="F127" s="107">
        <v>30</v>
      </c>
      <c r="G127" s="36"/>
      <c r="H127" s="11">
        <f t="shared" si="12"/>
        <v>0</v>
      </c>
      <c r="I127" s="38"/>
    </row>
    <row r="128" spans="1:10" s="39" customFormat="1" ht="112.5" customHeight="1" x14ac:dyDescent="0.3">
      <c r="A128" s="33">
        <v>3</v>
      </c>
      <c r="B128" s="119">
        <v>53131626</v>
      </c>
      <c r="C128" s="120" t="s">
        <v>158</v>
      </c>
      <c r="D128" s="122" t="s">
        <v>159</v>
      </c>
      <c r="E128" s="108" t="s">
        <v>16</v>
      </c>
      <c r="F128" s="107">
        <v>30</v>
      </c>
      <c r="G128" s="36"/>
      <c r="H128" s="11">
        <f t="shared" si="12"/>
        <v>0</v>
      </c>
      <c r="I128" s="38"/>
    </row>
    <row r="129" spans="1:9" s="39" customFormat="1" ht="112.5" customHeight="1" x14ac:dyDescent="0.3">
      <c r="A129" s="33">
        <v>4</v>
      </c>
      <c r="B129" s="119">
        <v>53102504</v>
      </c>
      <c r="C129" s="120" t="s">
        <v>160</v>
      </c>
      <c r="D129" s="122" t="s">
        <v>161</v>
      </c>
      <c r="E129" s="108" t="s">
        <v>16</v>
      </c>
      <c r="F129" s="107">
        <v>30</v>
      </c>
      <c r="G129" s="36"/>
      <c r="H129" s="11">
        <f t="shared" si="12"/>
        <v>0</v>
      </c>
      <c r="I129" s="38"/>
    </row>
    <row r="130" spans="1:9" s="39" customFormat="1" ht="112.5" customHeight="1" x14ac:dyDescent="0.3">
      <c r="A130" s="33">
        <v>5</v>
      </c>
      <c r="B130" s="119">
        <v>39111610</v>
      </c>
      <c r="C130" s="120" t="s">
        <v>162</v>
      </c>
      <c r="D130" s="122" t="s">
        <v>163</v>
      </c>
      <c r="E130" s="108" t="s">
        <v>16</v>
      </c>
      <c r="F130" s="107">
        <v>30</v>
      </c>
      <c r="G130" s="36"/>
      <c r="H130" s="11">
        <f t="shared" si="12"/>
        <v>0</v>
      </c>
      <c r="I130" s="38"/>
    </row>
    <row r="131" spans="1:9" s="39" customFormat="1" ht="112.5" customHeight="1" x14ac:dyDescent="0.3">
      <c r="A131" s="33">
        <v>6</v>
      </c>
      <c r="B131" s="119">
        <v>46171613</v>
      </c>
      <c r="C131" s="120" t="s">
        <v>164</v>
      </c>
      <c r="D131" s="122" t="s">
        <v>165</v>
      </c>
      <c r="E131" s="108" t="s">
        <v>16</v>
      </c>
      <c r="F131" s="107">
        <v>30</v>
      </c>
      <c r="G131" s="36"/>
      <c r="H131" s="11">
        <f t="shared" si="12"/>
        <v>0</v>
      </c>
      <c r="I131" s="38"/>
    </row>
    <row r="132" spans="1:9" s="39" customFormat="1" ht="93.75" x14ac:dyDescent="0.3">
      <c r="A132" s="33">
        <v>7</v>
      </c>
      <c r="B132" s="119">
        <v>55101524</v>
      </c>
      <c r="C132" s="120" t="s">
        <v>166</v>
      </c>
      <c r="D132" s="122" t="s">
        <v>167</v>
      </c>
      <c r="E132" s="108" t="s">
        <v>16</v>
      </c>
      <c r="F132" s="107">
        <v>30</v>
      </c>
      <c r="G132" s="36"/>
      <c r="H132" s="11">
        <f t="shared" si="12"/>
        <v>0</v>
      </c>
      <c r="I132" s="38"/>
    </row>
    <row r="133" spans="1:9" s="39" customFormat="1" ht="178.5" customHeight="1" x14ac:dyDescent="0.3">
      <c r="A133" s="33">
        <v>8</v>
      </c>
      <c r="B133" s="96">
        <v>55101519</v>
      </c>
      <c r="C133" s="120" t="s">
        <v>39</v>
      </c>
      <c r="D133" s="122" t="s">
        <v>40</v>
      </c>
      <c r="E133" s="106" t="s">
        <v>16</v>
      </c>
      <c r="F133" s="107">
        <v>30</v>
      </c>
      <c r="G133" s="36"/>
      <c r="H133" s="11">
        <f t="shared" si="12"/>
        <v>0</v>
      </c>
      <c r="I133" s="38"/>
    </row>
    <row r="134" spans="1:9" s="39" customFormat="1" ht="210" customHeight="1" x14ac:dyDescent="0.3">
      <c r="A134" s="33">
        <v>9</v>
      </c>
      <c r="B134" s="119">
        <v>46171610</v>
      </c>
      <c r="C134" s="120" t="s">
        <v>168</v>
      </c>
      <c r="D134" s="122" t="s">
        <v>169</v>
      </c>
      <c r="E134" s="108" t="s">
        <v>16</v>
      </c>
      <c r="F134" s="126">
        <v>15</v>
      </c>
      <c r="G134" s="36"/>
      <c r="H134" s="11">
        <f t="shared" si="12"/>
        <v>0</v>
      </c>
      <c r="I134" s="38"/>
    </row>
    <row r="135" spans="1:9" s="39" customFormat="1" ht="131.25" x14ac:dyDescent="0.3">
      <c r="A135" s="33">
        <v>10</v>
      </c>
      <c r="B135" s="119">
        <v>46171619</v>
      </c>
      <c r="C135" s="120" t="s">
        <v>170</v>
      </c>
      <c r="D135" s="122" t="s">
        <v>171</v>
      </c>
      <c r="E135" s="108" t="s">
        <v>16</v>
      </c>
      <c r="F135" s="126">
        <v>15</v>
      </c>
      <c r="G135" s="36"/>
      <c r="H135" s="11">
        <f t="shared" si="12"/>
        <v>0</v>
      </c>
      <c r="I135" s="38"/>
    </row>
    <row r="136" spans="1:9" s="39" customFormat="1" ht="112.5" x14ac:dyDescent="0.3">
      <c r="A136" s="33">
        <v>11</v>
      </c>
      <c r="B136" s="119">
        <v>46171619</v>
      </c>
      <c r="C136" s="120" t="s">
        <v>172</v>
      </c>
      <c r="D136" s="122" t="s">
        <v>173</v>
      </c>
      <c r="E136" s="108" t="s">
        <v>16</v>
      </c>
      <c r="F136" s="126">
        <v>15</v>
      </c>
      <c r="G136" s="36"/>
      <c r="H136" s="11">
        <f t="shared" si="12"/>
        <v>0</v>
      </c>
      <c r="I136" s="38"/>
    </row>
    <row r="137" spans="1:9" s="39" customFormat="1" ht="144" customHeight="1" x14ac:dyDescent="0.3">
      <c r="A137" s="33">
        <v>12</v>
      </c>
      <c r="B137" s="119">
        <v>46171619</v>
      </c>
      <c r="C137" s="126" t="s">
        <v>174</v>
      </c>
      <c r="D137" s="122" t="s">
        <v>175</v>
      </c>
      <c r="E137" s="108" t="s">
        <v>16</v>
      </c>
      <c r="F137" s="126">
        <v>30</v>
      </c>
      <c r="G137" s="36"/>
      <c r="H137" s="11">
        <f t="shared" si="12"/>
        <v>0</v>
      </c>
      <c r="I137" s="38"/>
    </row>
    <row r="138" spans="1:9" s="39" customFormat="1" ht="56.25" x14ac:dyDescent="0.3">
      <c r="A138" s="33">
        <v>13</v>
      </c>
      <c r="B138" s="119">
        <v>46171619</v>
      </c>
      <c r="C138" s="120" t="s">
        <v>176</v>
      </c>
      <c r="D138" s="122" t="s">
        <v>177</v>
      </c>
      <c r="E138" s="108" t="s">
        <v>16</v>
      </c>
      <c r="F138" s="126">
        <v>15</v>
      </c>
      <c r="G138" s="36"/>
      <c r="H138" s="11">
        <f t="shared" si="12"/>
        <v>0</v>
      </c>
      <c r="I138" s="38"/>
    </row>
    <row r="139" spans="1:9" s="39" customFormat="1" ht="75" x14ac:dyDescent="0.3">
      <c r="A139" s="33">
        <v>14</v>
      </c>
      <c r="B139" s="119">
        <v>46171619</v>
      </c>
      <c r="C139" s="120" t="s">
        <v>178</v>
      </c>
      <c r="D139" s="122" t="s">
        <v>179</v>
      </c>
      <c r="E139" s="108" t="s">
        <v>16</v>
      </c>
      <c r="F139" s="126">
        <v>15</v>
      </c>
      <c r="G139" s="36"/>
      <c r="H139" s="11">
        <f t="shared" si="12"/>
        <v>0</v>
      </c>
      <c r="I139" s="38"/>
    </row>
    <row r="140" spans="1:9" s="39" customFormat="1" ht="56.25" x14ac:dyDescent="0.3">
      <c r="A140" s="33">
        <v>15</v>
      </c>
      <c r="B140" s="119">
        <v>46171619</v>
      </c>
      <c r="C140" s="120" t="s">
        <v>180</v>
      </c>
      <c r="D140" s="122" t="s">
        <v>181</v>
      </c>
      <c r="E140" s="108" t="s">
        <v>16</v>
      </c>
      <c r="F140" s="126">
        <v>15</v>
      </c>
      <c r="G140" s="36"/>
      <c r="H140" s="11">
        <f t="shared" si="12"/>
        <v>0</v>
      </c>
      <c r="I140" s="38"/>
    </row>
    <row r="141" spans="1:9" s="39" customFormat="1" ht="262.5" customHeight="1" x14ac:dyDescent="0.3">
      <c r="A141" s="33">
        <v>16</v>
      </c>
      <c r="B141" s="119">
        <v>46171619</v>
      </c>
      <c r="C141" s="120" t="s">
        <v>182</v>
      </c>
      <c r="D141" s="122" t="s">
        <v>183</v>
      </c>
      <c r="E141" s="108" t="s">
        <v>184</v>
      </c>
      <c r="F141" s="126">
        <f>15*20</f>
        <v>300</v>
      </c>
      <c r="G141" s="36"/>
      <c r="H141" s="11">
        <f t="shared" si="12"/>
        <v>0</v>
      </c>
      <c r="I141" s="38"/>
    </row>
    <row r="142" spans="1:9" s="42" customFormat="1" ht="22.5" customHeight="1" x14ac:dyDescent="0.3">
      <c r="A142" s="90">
        <v>17</v>
      </c>
      <c r="B142" s="127">
        <v>50192700</v>
      </c>
      <c r="C142" s="128" t="s">
        <v>41</v>
      </c>
      <c r="D142" s="135" t="s">
        <v>42</v>
      </c>
      <c r="E142" s="136" t="s">
        <v>16</v>
      </c>
      <c r="F142" s="137">
        <v>35</v>
      </c>
      <c r="G142" s="36"/>
      <c r="H142" s="37">
        <f t="shared" si="12"/>
        <v>0</v>
      </c>
      <c r="I142" s="41"/>
    </row>
    <row r="143" spans="1:9" s="42" customFormat="1" ht="22.5" customHeight="1" x14ac:dyDescent="0.3">
      <c r="A143" s="91"/>
      <c r="B143" s="129"/>
      <c r="C143" s="130"/>
      <c r="D143" s="135" t="s">
        <v>43</v>
      </c>
      <c r="E143" s="136" t="s">
        <v>16</v>
      </c>
      <c r="F143" s="137">
        <v>35</v>
      </c>
      <c r="G143" s="36"/>
      <c r="H143" s="37">
        <f t="shared" si="12"/>
        <v>0</v>
      </c>
      <c r="I143" s="41"/>
    </row>
    <row r="144" spans="1:9" s="42" customFormat="1" ht="22.5" customHeight="1" x14ac:dyDescent="0.3">
      <c r="A144" s="91"/>
      <c r="B144" s="129"/>
      <c r="C144" s="130"/>
      <c r="D144" s="135" t="s">
        <v>44</v>
      </c>
      <c r="E144" s="136" t="s">
        <v>16</v>
      </c>
      <c r="F144" s="137">
        <v>35</v>
      </c>
      <c r="G144" s="36"/>
      <c r="H144" s="37">
        <f t="shared" si="12"/>
        <v>0</v>
      </c>
      <c r="I144" s="41"/>
    </row>
    <row r="145" spans="1:10" s="42" customFormat="1" ht="22.5" customHeight="1" x14ac:dyDescent="0.3">
      <c r="A145" s="91"/>
      <c r="B145" s="129"/>
      <c r="C145" s="130"/>
      <c r="D145" s="135" t="s">
        <v>45</v>
      </c>
      <c r="E145" s="136" t="s">
        <v>16</v>
      </c>
      <c r="F145" s="137">
        <v>35</v>
      </c>
      <c r="G145" s="36"/>
      <c r="H145" s="37">
        <f t="shared" si="12"/>
        <v>0</v>
      </c>
      <c r="I145" s="41"/>
    </row>
    <row r="146" spans="1:10" s="42" customFormat="1" ht="22.5" customHeight="1" x14ac:dyDescent="0.3">
      <c r="A146" s="92"/>
      <c r="B146" s="131"/>
      <c r="C146" s="132"/>
      <c r="D146" s="135" t="s">
        <v>46</v>
      </c>
      <c r="E146" s="136" t="s">
        <v>16</v>
      </c>
      <c r="F146" s="137">
        <v>35</v>
      </c>
      <c r="G146" s="36"/>
      <c r="H146" s="37">
        <f t="shared" si="12"/>
        <v>0</v>
      </c>
      <c r="I146" s="41"/>
    </row>
    <row r="147" spans="1:10" s="42" customFormat="1" ht="138.75" customHeight="1" x14ac:dyDescent="0.3">
      <c r="A147" s="40">
        <v>18</v>
      </c>
      <c r="B147" s="133">
        <v>90101700</v>
      </c>
      <c r="C147" s="134" t="s">
        <v>185</v>
      </c>
      <c r="D147" s="135" t="s">
        <v>48</v>
      </c>
      <c r="E147" s="136" t="s">
        <v>16</v>
      </c>
      <c r="F147" s="137">
        <v>4</v>
      </c>
      <c r="G147" s="36"/>
      <c r="H147" s="37">
        <f t="shared" si="12"/>
        <v>0</v>
      </c>
      <c r="I147" s="41"/>
    </row>
    <row r="148" spans="1:10" ht="18.75" x14ac:dyDescent="0.3">
      <c r="A148" s="66" t="s">
        <v>49</v>
      </c>
      <c r="B148" s="67"/>
      <c r="C148" s="67"/>
      <c r="D148" s="67"/>
      <c r="E148" s="67"/>
      <c r="F148" s="67"/>
      <c r="G148" s="67"/>
      <c r="H148" s="43">
        <f>SUM(H126:H147)</f>
        <v>0</v>
      </c>
      <c r="J148" s="44"/>
    </row>
    <row r="149" spans="1:10" s="16" customFormat="1" ht="15.75" x14ac:dyDescent="0.25">
      <c r="A149" s="53" t="s">
        <v>3</v>
      </c>
      <c r="B149" s="54"/>
      <c r="C149" s="54"/>
      <c r="D149" s="54"/>
      <c r="E149" s="54"/>
      <c r="F149" s="55"/>
      <c r="G149" s="56" t="s">
        <v>4</v>
      </c>
      <c r="H149" s="57"/>
      <c r="I149" s="22"/>
    </row>
    <row r="150" spans="1:10" s="24" customFormat="1" ht="27.6" customHeight="1" x14ac:dyDescent="0.25">
      <c r="A150" s="58" t="s">
        <v>5</v>
      </c>
      <c r="B150" s="58" t="s">
        <v>6</v>
      </c>
      <c r="C150" s="58" t="s">
        <v>7</v>
      </c>
      <c r="D150" s="58" t="s">
        <v>8</v>
      </c>
      <c r="E150" s="4"/>
      <c r="F150" s="58" t="s">
        <v>9</v>
      </c>
      <c r="G150" s="58" t="s">
        <v>10</v>
      </c>
      <c r="H150" s="58" t="s">
        <v>11</v>
      </c>
      <c r="I150" s="23"/>
    </row>
    <row r="151" spans="1:10" s="24" customFormat="1" ht="63" customHeight="1" x14ac:dyDescent="0.25">
      <c r="A151" s="59"/>
      <c r="B151" s="59"/>
      <c r="C151" s="59"/>
      <c r="D151" s="59"/>
      <c r="E151" s="7" t="s">
        <v>12</v>
      </c>
      <c r="F151" s="59"/>
      <c r="G151" s="59"/>
      <c r="H151" s="59"/>
      <c r="I151" s="23"/>
    </row>
    <row r="152" spans="1:10" ht="62.25" customHeight="1" x14ac:dyDescent="0.25">
      <c r="A152" s="68" t="s">
        <v>186</v>
      </c>
      <c r="B152" s="69"/>
      <c r="C152" s="69"/>
      <c r="D152" s="69"/>
      <c r="E152" s="69"/>
      <c r="F152" s="69"/>
      <c r="G152" s="69"/>
      <c r="H152" s="69"/>
    </row>
    <row r="153" spans="1:10" s="42" customFormat="1" ht="37.5" x14ac:dyDescent="0.3">
      <c r="A153" s="133">
        <v>1</v>
      </c>
      <c r="B153" s="136">
        <v>46181504</v>
      </c>
      <c r="C153" s="134" t="s">
        <v>187</v>
      </c>
      <c r="D153" s="135" t="s">
        <v>188</v>
      </c>
      <c r="E153" s="138" t="s">
        <v>189</v>
      </c>
      <c r="F153" s="137">
        <v>1</v>
      </c>
      <c r="G153" s="36"/>
      <c r="H153" s="37">
        <f t="shared" ref="H153:H184" si="13">G153*F153</f>
        <v>0</v>
      </c>
      <c r="I153" s="41"/>
    </row>
    <row r="154" spans="1:10" s="42" customFormat="1" ht="115.5" customHeight="1" x14ac:dyDescent="0.3">
      <c r="A154" s="133">
        <v>2</v>
      </c>
      <c r="B154" s="136">
        <v>46182504</v>
      </c>
      <c r="C154" s="134" t="s">
        <v>190</v>
      </c>
      <c r="D154" s="122" t="s">
        <v>156</v>
      </c>
      <c r="E154" s="138" t="s">
        <v>16</v>
      </c>
      <c r="F154" s="137">
        <v>1</v>
      </c>
      <c r="G154" s="36"/>
      <c r="H154" s="37">
        <f t="shared" si="13"/>
        <v>0</v>
      </c>
      <c r="I154" s="41"/>
    </row>
    <row r="155" spans="1:10" s="42" customFormat="1" ht="37.5" x14ac:dyDescent="0.3">
      <c r="A155" s="133">
        <v>3</v>
      </c>
      <c r="B155" s="136">
        <v>46182010</v>
      </c>
      <c r="C155" s="134" t="s">
        <v>157</v>
      </c>
      <c r="D155" s="135" t="s">
        <v>191</v>
      </c>
      <c r="E155" s="138" t="s">
        <v>16</v>
      </c>
      <c r="F155" s="137">
        <v>1</v>
      </c>
      <c r="G155" s="36"/>
      <c r="H155" s="37">
        <f t="shared" si="13"/>
        <v>0</v>
      </c>
      <c r="I155" s="41"/>
    </row>
    <row r="156" spans="1:10" s="42" customFormat="1" ht="18.75" x14ac:dyDescent="0.3">
      <c r="A156" s="133">
        <v>4</v>
      </c>
      <c r="B156" s="136">
        <v>46181804</v>
      </c>
      <c r="C156" s="134" t="s">
        <v>106</v>
      </c>
      <c r="D156" s="135" t="s">
        <v>192</v>
      </c>
      <c r="E156" s="138" t="s">
        <v>16</v>
      </c>
      <c r="F156" s="137">
        <v>1</v>
      </c>
      <c r="G156" s="36"/>
      <c r="H156" s="37">
        <f t="shared" si="13"/>
        <v>0</v>
      </c>
      <c r="I156" s="41"/>
    </row>
    <row r="157" spans="1:10" s="42" customFormat="1" ht="37.5" x14ac:dyDescent="0.3">
      <c r="A157" s="133">
        <v>5</v>
      </c>
      <c r="B157" s="136">
        <v>27112000</v>
      </c>
      <c r="C157" s="134" t="s">
        <v>193</v>
      </c>
      <c r="D157" s="135" t="s">
        <v>287</v>
      </c>
      <c r="E157" s="138" t="s">
        <v>16</v>
      </c>
      <c r="F157" s="137">
        <v>1</v>
      </c>
      <c r="G157" s="36"/>
      <c r="H157" s="37">
        <f t="shared" si="13"/>
        <v>0</v>
      </c>
      <c r="I157" s="41"/>
    </row>
    <row r="158" spans="1:10" s="42" customFormat="1" ht="127.5" customHeight="1" x14ac:dyDescent="0.3">
      <c r="A158" s="133">
        <v>6</v>
      </c>
      <c r="B158" s="136">
        <v>27112002</v>
      </c>
      <c r="C158" s="134" t="s">
        <v>73</v>
      </c>
      <c r="D158" s="135" t="s">
        <v>74</v>
      </c>
      <c r="E158" s="138" t="s">
        <v>16</v>
      </c>
      <c r="F158" s="137">
        <v>1</v>
      </c>
      <c r="G158" s="36"/>
      <c r="H158" s="37">
        <f t="shared" si="13"/>
        <v>0</v>
      </c>
      <c r="I158" s="41"/>
    </row>
    <row r="159" spans="1:10" s="42" customFormat="1" ht="112.5" x14ac:dyDescent="0.3">
      <c r="A159" s="138">
        <v>7</v>
      </c>
      <c r="B159" s="136">
        <v>27112003</v>
      </c>
      <c r="C159" s="134" t="s">
        <v>75</v>
      </c>
      <c r="D159" s="135" t="s">
        <v>76</v>
      </c>
      <c r="E159" s="138" t="s">
        <v>16</v>
      </c>
      <c r="F159" s="137">
        <v>1</v>
      </c>
      <c r="G159" s="36"/>
      <c r="H159" s="37">
        <f t="shared" si="13"/>
        <v>0</v>
      </c>
      <c r="I159" s="41"/>
    </row>
    <row r="160" spans="1:10" s="42" customFormat="1" ht="18.75" x14ac:dyDescent="0.3">
      <c r="A160" s="138">
        <v>8</v>
      </c>
      <c r="B160" s="136">
        <v>27112004</v>
      </c>
      <c r="C160" s="134" t="s">
        <v>194</v>
      </c>
      <c r="D160" s="135" t="s">
        <v>195</v>
      </c>
      <c r="E160" s="138" t="s">
        <v>16</v>
      </c>
      <c r="F160" s="137">
        <v>1</v>
      </c>
      <c r="G160" s="36"/>
      <c r="H160" s="37">
        <f t="shared" si="13"/>
        <v>0</v>
      </c>
      <c r="I160" s="41"/>
    </row>
    <row r="161" spans="1:9" s="42" customFormat="1" ht="18.75" x14ac:dyDescent="0.3">
      <c r="A161" s="138">
        <v>9</v>
      </c>
      <c r="B161" s="136"/>
      <c r="C161" s="134" t="s">
        <v>196</v>
      </c>
      <c r="D161" s="135" t="s">
        <v>197</v>
      </c>
      <c r="E161" s="138" t="s">
        <v>142</v>
      </c>
      <c r="F161" s="137">
        <v>1</v>
      </c>
      <c r="G161" s="36"/>
      <c r="H161" s="37">
        <f t="shared" si="13"/>
        <v>0</v>
      </c>
      <c r="I161" s="41"/>
    </row>
    <row r="162" spans="1:9" s="42" customFormat="1" ht="18.75" x14ac:dyDescent="0.3">
      <c r="A162" s="133">
        <v>10</v>
      </c>
      <c r="B162" s="136">
        <v>10151700</v>
      </c>
      <c r="C162" s="134" t="s">
        <v>198</v>
      </c>
      <c r="D162" s="135" t="s">
        <v>199</v>
      </c>
      <c r="E162" s="138" t="s">
        <v>16</v>
      </c>
      <c r="F162" s="137">
        <v>1</v>
      </c>
      <c r="G162" s="36"/>
      <c r="H162" s="37">
        <f t="shared" si="13"/>
        <v>0</v>
      </c>
      <c r="I162" s="41"/>
    </row>
    <row r="163" spans="1:9" s="42" customFormat="1" ht="18.75" x14ac:dyDescent="0.3">
      <c r="A163" s="138">
        <v>11</v>
      </c>
      <c r="B163" s="136">
        <v>24101510</v>
      </c>
      <c r="C163" s="134" t="s">
        <v>200</v>
      </c>
      <c r="D163" s="135" t="s">
        <v>201</v>
      </c>
      <c r="E163" s="138" t="s">
        <v>16</v>
      </c>
      <c r="F163" s="137">
        <v>1</v>
      </c>
      <c r="G163" s="36"/>
      <c r="H163" s="37">
        <f t="shared" si="13"/>
        <v>0</v>
      </c>
      <c r="I163" s="41"/>
    </row>
    <row r="164" spans="1:9" s="42" customFormat="1" ht="18.75" x14ac:dyDescent="0.3">
      <c r="A164" s="138">
        <v>12</v>
      </c>
      <c r="B164" s="136">
        <v>10151600</v>
      </c>
      <c r="C164" s="134" t="s">
        <v>202</v>
      </c>
      <c r="D164" s="135" t="s">
        <v>203</v>
      </c>
      <c r="E164" s="138" t="s">
        <v>16</v>
      </c>
      <c r="F164" s="137">
        <v>1</v>
      </c>
      <c r="G164" s="36"/>
      <c r="H164" s="37">
        <f t="shared" si="13"/>
        <v>0</v>
      </c>
      <c r="I164" s="41"/>
    </row>
    <row r="165" spans="1:9" s="42" customFormat="1" ht="47.25" customHeight="1" x14ac:dyDescent="0.3">
      <c r="A165" s="138">
        <v>13</v>
      </c>
      <c r="B165" s="136">
        <v>30161800</v>
      </c>
      <c r="C165" s="134" t="s">
        <v>204</v>
      </c>
      <c r="D165" s="135" t="s">
        <v>205</v>
      </c>
      <c r="E165" s="138" t="s">
        <v>16</v>
      </c>
      <c r="F165" s="137">
        <v>1</v>
      </c>
      <c r="G165" s="36"/>
      <c r="H165" s="37">
        <f t="shared" si="13"/>
        <v>0</v>
      </c>
      <c r="I165" s="41"/>
    </row>
    <row r="166" spans="1:9" s="42" customFormat="1" ht="18.75" x14ac:dyDescent="0.3">
      <c r="A166" s="133">
        <v>14</v>
      </c>
      <c r="B166" s="136">
        <v>10171500</v>
      </c>
      <c r="C166" s="134" t="s">
        <v>206</v>
      </c>
      <c r="D166" s="135" t="s">
        <v>207</v>
      </c>
      <c r="E166" s="138" t="s">
        <v>145</v>
      </c>
      <c r="F166" s="137">
        <v>1</v>
      </c>
      <c r="G166" s="36"/>
      <c r="H166" s="37">
        <f t="shared" si="13"/>
        <v>0</v>
      </c>
      <c r="I166" s="41"/>
    </row>
    <row r="167" spans="1:9" s="42" customFormat="1" ht="37.5" x14ac:dyDescent="0.3">
      <c r="A167" s="138">
        <v>15</v>
      </c>
      <c r="B167" s="136">
        <v>40141609</v>
      </c>
      <c r="C167" s="134" t="s">
        <v>208</v>
      </c>
      <c r="D167" s="135" t="s">
        <v>209</v>
      </c>
      <c r="E167" s="138" t="s">
        <v>210</v>
      </c>
      <c r="F167" s="137">
        <v>1</v>
      </c>
      <c r="G167" s="36"/>
      <c r="H167" s="37">
        <f t="shared" si="13"/>
        <v>0</v>
      </c>
      <c r="I167" s="41"/>
    </row>
    <row r="168" spans="1:9" s="42" customFormat="1" ht="18.75" x14ac:dyDescent="0.3">
      <c r="A168" s="138">
        <v>16</v>
      </c>
      <c r="B168" s="136">
        <v>31211500</v>
      </c>
      <c r="C168" s="134" t="s">
        <v>211</v>
      </c>
      <c r="D168" s="135" t="s">
        <v>212</v>
      </c>
      <c r="E168" s="139" t="s">
        <v>213</v>
      </c>
      <c r="F168" s="137">
        <v>1</v>
      </c>
      <c r="G168" s="36"/>
      <c r="H168" s="37">
        <f t="shared" si="13"/>
        <v>0</v>
      </c>
      <c r="I168" s="41"/>
    </row>
    <row r="169" spans="1:9" s="42" customFormat="1" ht="18.75" x14ac:dyDescent="0.3">
      <c r="A169" s="138">
        <v>17</v>
      </c>
      <c r="B169" s="136">
        <v>31211500</v>
      </c>
      <c r="C169" s="134" t="s">
        <v>211</v>
      </c>
      <c r="D169" s="135" t="s">
        <v>214</v>
      </c>
      <c r="E169" s="139" t="s">
        <v>213</v>
      </c>
      <c r="F169" s="137">
        <v>1</v>
      </c>
      <c r="G169" s="36"/>
      <c r="H169" s="37">
        <f t="shared" si="13"/>
        <v>0</v>
      </c>
      <c r="I169" s="41"/>
    </row>
    <row r="170" spans="1:9" s="42" customFormat="1" ht="18.75" x14ac:dyDescent="0.3">
      <c r="A170" s="133">
        <v>18</v>
      </c>
      <c r="B170" s="136">
        <v>31211500</v>
      </c>
      <c r="C170" s="134" t="s">
        <v>211</v>
      </c>
      <c r="D170" s="135" t="s">
        <v>215</v>
      </c>
      <c r="E170" s="139" t="s">
        <v>213</v>
      </c>
      <c r="F170" s="137">
        <v>1</v>
      </c>
      <c r="G170" s="36"/>
      <c r="H170" s="37">
        <f t="shared" si="13"/>
        <v>0</v>
      </c>
      <c r="I170" s="41"/>
    </row>
    <row r="171" spans="1:9" s="42" customFormat="1" ht="18.75" x14ac:dyDescent="0.3">
      <c r="A171" s="138">
        <v>19</v>
      </c>
      <c r="B171" s="136">
        <v>31211500</v>
      </c>
      <c r="C171" s="134" t="s">
        <v>211</v>
      </c>
      <c r="D171" s="135" t="s">
        <v>216</v>
      </c>
      <c r="E171" s="139" t="s">
        <v>213</v>
      </c>
      <c r="F171" s="137">
        <v>1</v>
      </c>
      <c r="G171" s="36"/>
      <c r="H171" s="37">
        <f t="shared" si="13"/>
        <v>0</v>
      </c>
      <c r="I171" s="41"/>
    </row>
    <row r="172" spans="1:9" s="42" customFormat="1" ht="56.25" x14ac:dyDescent="0.3">
      <c r="A172" s="138">
        <v>20</v>
      </c>
      <c r="B172" s="136">
        <v>31211500</v>
      </c>
      <c r="C172" s="134" t="s">
        <v>211</v>
      </c>
      <c r="D172" s="135" t="s">
        <v>217</v>
      </c>
      <c r="E172" s="139" t="s">
        <v>213</v>
      </c>
      <c r="F172" s="137">
        <v>1</v>
      </c>
      <c r="G172" s="36"/>
      <c r="H172" s="37">
        <f t="shared" si="13"/>
        <v>0</v>
      </c>
      <c r="I172" s="41"/>
    </row>
    <row r="173" spans="1:9" s="42" customFormat="1" ht="56.25" x14ac:dyDescent="0.3">
      <c r="A173" s="138">
        <v>21</v>
      </c>
      <c r="B173" s="136">
        <v>31211500</v>
      </c>
      <c r="C173" s="134" t="s">
        <v>211</v>
      </c>
      <c r="D173" s="135" t="s">
        <v>218</v>
      </c>
      <c r="E173" s="139" t="s">
        <v>213</v>
      </c>
      <c r="F173" s="137">
        <v>1</v>
      </c>
      <c r="G173" s="36"/>
      <c r="H173" s="37">
        <f t="shared" si="13"/>
        <v>0</v>
      </c>
      <c r="I173" s="41"/>
    </row>
    <row r="174" spans="1:9" s="42" customFormat="1" ht="18.75" x14ac:dyDescent="0.3">
      <c r="A174" s="133">
        <v>22</v>
      </c>
      <c r="B174" s="136">
        <v>31211500</v>
      </c>
      <c r="C174" s="134" t="s">
        <v>219</v>
      </c>
      <c r="D174" s="135" t="s">
        <v>219</v>
      </c>
      <c r="E174" s="139" t="s">
        <v>213</v>
      </c>
      <c r="F174" s="137">
        <v>1</v>
      </c>
      <c r="G174" s="36"/>
      <c r="H174" s="37">
        <f t="shared" si="13"/>
        <v>0</v>
      </c>
      <c r="I174" s="41"/>
    </row>
    <row r="175" spans="1:9" s="42" customFormat="1" ht="37.5" x14ac:dyDescent="0.3">
      <c r="A175" s="138">
        <v>23</v>
      </c>
      <c r="B175" s="136">
        <v>31211904</v>
      </c>
      <c r="C175" s="134" t="s">
        <v>220</v>
      </c>
      <c r="D175" s="135" t="s">
        <v>221</v>
      </c>
      <c r="E175" s="138" t="s">
        <v>16</v>
      </c>
      <c r="F175" s="137">
        <v>1</v>
      </c>
      <c r="G175" s="36"/>
      <c r="H175" s="37">
        <f t="shared" si="13"/>
        <v>0</v>
      </c>
      <c r="I175" s="41"/>
    </row>
    <row r="176" spans="1:9" s="42" customFormat="1" ht="37.5" x14ac:dyDescent="0.3">
      <c r="A176" s="138">
        <v>24</v>
      </c>
      <c r="B176" s="136">
        <v>31211904</v>
      </c>
      <c r="C176" s="134" t="s">
        <v>220</v>
      </c>
      <c r="D176" s="135" t="s">
        <v>222</v>
      </c>
      <c r="E176" s="138" t="s">
        <v>16</v>
      </c>
      <c r="F176" s="137">
        <v>1</v>
      </c>
      <c r="G176" s="36"/>
      <c r="H176" s="37">
        <f t="shared" si="13"/>
        <v>0</v>
      </c>
      <c r="I176" s="41"/>
    </row>
    <row r="177" spans="1:9" s="42" customFormat="1" ht="18.75" x14ac:dyDescent="0.3">
      <c r="A177" s="138">
        <v>25</v>
      </c>
      <c r="B177" s="136">
        <v>31211904</v>
      </c>
      <c r="C177" s="134" t="s">
        <v>220</v>
      </c>
      <c r="D177" s="135" t="s">
        <v>223</v>
      </c>
      <c r="E177" s="138" t="s">
        <v>16</v>
      </c>
      <c r="F177" s="137">
        <v>1</v>
      </c>
      <c r="G177" s="36"/>
      <c r="H177" s="37">
        <f t="shared" si="13"/>
        <v>0</v>
      </c>
      <c r="I177" s="41"/>
    </row>
    <row r="178" spans="1:9" s="42" customFormat="1" ht="18.75" x14ac:dyDescent="0.3">
      <c r="A178" s="133">
        <v>26</v>
      </c>
      <c r="B178" s="136">
        <v>31211904</v>
      </c>
      <c r="C178" s="134" t="s">
        <v>220</v>
      </c>
      <c r="D178" s="135" t="s">
        <v>224</v>
      </c>
      <c r="E178" s="138" t="s">
        <v>16</v>
      </c>
      <c r="F178" s="137">
        <v>1</v>
      </c>
      <c r="G178" s="36"/>
      <c r="H178" s="37">
        <f t="shared" si="13"/>
        <v>0</v>
      </c>
      <c r="I178" s="41"/>
    </row>
    <row r="179" spans="1:9" s="42" customFormat="1" ht="18.75" x14ac:dyDescent="0.3">
      <c r="A179" s="138">
        <v>27</v>
      </c>
      <c r="B179" s="136">
        <v>31211906</v>
      </c>
      <c r="C179" s="134" t="s">
        <v>225</v>
      </c>
      <c r="D179" s="135" t="s">
        <v>226</v>
      </c>
      <c r="E179" s="138" t="s">
        <v>16</v>
      </c>
      <c r="F179" s="137">
        <v>1</v>
      </c>
      <c r="G179" s="36"/>
      <c r="H179" s="37">
        <f t="shared" si="13"/>
        <v>0</v>
      </c>
      <c r="I179" s="41"/>
    </row>
    <row r="180" spans="1:9" s="42" customFormat="1" ht="18.75" x14ac:dyDescent="0.3">
      <c r="A180" s="138">
        <v>28</v>
      </c>
      <c r="B180" s="136">
        <v>31211906</v>
      </c>
      <c r="C180" s="134" t="s">
        <v>225</v>
      </c>
      <c r="D180" s="135" t="s">
        <v>227</v>
      </c>
      <c r="E180" s="138" t="s">
        <v>16</v>
      </c>
      <c r="F180" s="137">
        <v>1</v>
      </c>
      <c r="G180" s="36"/>
      <c r="H180" s="37">
        <f t="shared" si="13"/>
        <v>0</v>
      </c>
      <c r="I180" s="41"/>
    </row>
    <row r="181" spans="1:9" s="42" customFormat="1" ht="18.75" x14ac:dyDescent="0.3">
      <c r="A181" s="138">
        <v>29</v>
      </c>
      <c r="B181" s="136">
        <v>31211906</v>
      </c>
      <c r="C181" s="134" t="s">
        <v>225</v>
      </c>
      <c r="D181" s="135" t="s">
        <v>228</v>
      </c>
      <c r="E181" s="138" t="s">
        <v>16</v>
      </c>
      <c r="F181" s="137">
        <v>1</v>
      </c>
      <c r="G181" s="36"/>
      <c r="H181" s="37">
        <f t="shared" si="13"/>
        <v>0</v>
      </c>
      <c r="I181" s="41"/>
    </row>
    <row r="182" spans="1:9" s="42" customFormat="1" ht="18.75" x14ac:dyDescent="0.3">
      <c r="A182" s="133">
        <v>30</v>
      </c>
      <c r="B182" s="136">
        <v>31211906</v>
      </c>
      <c r="C182" s="134" t="s">
        <v>225</v>
      </c>
      <c r="D182" s="135" t="s">
        <v>229</v>
      </c>
      <c r="E182" s="138" t="s">
        <v>16</v>
      </c>
      <c r="F182" s="137">
        <v>1</v>
      </c>
      <c r="G182" s="36"/>
      <c r="H182" s="37">
        <f t="shared" si="13"/>
        <v>0</v>
      </c>
      <c r="I182" s="41"/>
    </row>
    <row r="183" spans="1:9" s="42" customFormat="1" ht="18.75" x14ac:dyDescent="0.3">
      <c r="A183" s="138">
        <v>31</v>
      </c>
      <c r="B183" s="136">
        <v>31211906</v>
      </c>
      <c r="C183" s="134" t="s">
        <v>225</v>
      </c>
      <c r="D183" s="135" t="s">
        <v>230</v>
      </c>
      <c r="E183" s="138" t="s">
        <v>16</v>
      </c>
      <c r="F183" s="137">
        <v>1</v>
      </c>
      <c r="G183" s="36"/>
      <c r="H183" s="37">
        <f t="shared" si="13"/>
        <v>0</v>
      </c>
      <c r="I183" s="41"/>
    </row>
    <row r="184" spans="1:9" s="42" customFormat="1" ht="18.75" x14ac:dyDescent="0.3">
      <c r="A184" s="138">
        <v>32</v>
      </c>
      <c r="B184" s="136">
        <v>31211906</v>
      </c>
      <c r="C184" s="134" t="s">
        <v>225</v>
      </c>
      <c r="D184" s="135" t="s">
        <v>231</v>
      </c>
      <c r="E184" s="138" t="s">
        <v>16</v>
      </c>
      <c r="F184" s="137">
        <v>1</v>
      </c>
      <c r="G184" s="36"/>
      <c r="H184" s="37">
        <f t="shared" si="13"/>
        <v>0</v>
      </c>
      <c r="I184" s="41"/>
    </row>
    <row r="185" spans="1:9" s="42" customFormat="1" ht="18.75" x14ac:dyDescent="0.3">
      <c r="A185" s="138">
        <v>33</v>
      </c>
      <c r="B185" s="136">
        <v>31211906</v>
      </c>
      <c r="C185" s="134" t="s">
        <v>225</v>
      </c>
      <c r="D185" s="135" t="s">
        <v>232</v>
      </c>
      <c r="E185" s="138" t="s">
        <v>16</v>
      </c>
      <c r="F185" s="137">
        <v>1</v>
      </c>
      <c r="G185" s="36"/>
      <c r="H185" s="37">
        <f t="shared" ref="H185:H208" si="14">G185*F185</f>
        <v>0</v>
      </c>
      <c r="I185" s="41"/>
    </row>
    <row r="186" spans="1:9" s="42" customFormat="1" ht="37.5" x14ac:dyDescent="0.3">
      <c r="A186" s="133">
        <v>34</v>
      </c>
      <c r="B186" s="136">
        <v>31211506</v>
      </c>
      <c r="C186" s="134" t="s">
        <v>233</v>
      </c>
      <c r="D186" s="135" t="s">
        <v>234</v>
      </c>
      <c r="E186" s="138" t="s">
        <v>16</v>
      </c>
      <c r="F186" s="137">
        <v>1</v>
      </c>
      <c r="G186" s="36"/>
      <c r="H186" s="37">
        <f t="shared" si="14"/>
        <v>0</v>
      </c>
      <c r="I186" s="41"/>
    </row>
    <row r="187" spans="1:9" s="42" customFormat="1" ht="37.5" x14ac:dyDescent="0.3">
      <c r="A187" s="138">
        <v>35</v>
      </c>
      <c r="B187" s="136">
        <v>31201503</v>
      </c>
      <c r="C187" s="134" t="s">
        <v>235</v>
      </c>
      <c r="D187" s="135" t="s">
        <v>236</v>
      </c>
      <c r="E187" s="138" t="s">
        <v>16</v>
      </c>
      <c r="F187" s="137">
        <v>1</v>
      </c>
      <c r="G187" s="36"/>
      <c r="H187" s="37">
        <f t="shared" si="14"/>
        <v>0</v>
      </c>
      <c r="I187" s="41"/>
    </row>
    <row r="188" spans="1:9" s="42" customFormat="1" ht="37.5" x14ac:dyDescent="0.3">
      <c r="A188" s="138">
        <v>36</v>
      </c>
      <c r="B188" s="136">
        <v>31201503</v>
      </c>
      <c r="C188" s="134" t="s">
        <v>235</v>
      </c>
      <c r="D188" s="135" t="s">
        <v>237</v>
      </c>
      <c r="E188" s="138" t="s">
        <v>16</v>
      </c>
      <c r="F188" s="137">
        <v>1</v>
      </c>
      <c r="G188" s="36"/>
      <c r="H188" s="37">
        <f t="shared" si="14"/>
        <v>0</v>
      </c>
      <c r="I188" s="41"/>
    </row>
    <row r="189" spans="1:9" s="42" customFormat="1" ht="37.5" x14ac:dyDescent="0.3">
      <c r="A189" s="138">
        <v>37</v>
      </c>
      <c r="B189" s="136">
        <v>10151500</v>
      </c>
      <c r="C189" s="134" t="s">
        <v>238</v>
      </c>
      <c r="D189" s="135" t="s">
        <v>239</v>
      </c>
      <c r="E189" s="138" t="s">
        <v>16</v>
      </c>
      <c r="F189" s="137">
        <v>1</v>
      </c>
      <c r="G189" s="36"/>
      <c r="H189" s="37">
        <f t="shared" si="14"/>
        <v>0</v>
      </c>
      <c r="I189" s="41"/>
    </row>
    <row r="190" spans="1:9" s="42" customFormat="1" ht="37.5" x14ac:dyDescent="0.3">
      <c r="A190" s="133">
        <v>38</v>
      </c>
      <c r="B190" s="136">
        <v>10151500</v>
      </c>
      <c r="C190" s="134" t="s">
        <v>240</v>
      </c>
      <c r="D190" s="135" t="s">
        <v>241</v>
      </c>
      <c r="E190" s="138" t="s">
        <v>16</v>
      </c>
      <c r="F190" s="137">
        <v>1</v>
      </c>
      <c r="G190" s="36"/>
      <c r="H190" s="37">
        <f t="shared" si="14"/>
        <v>0</v>
      </c>
      <c r="I190" s="41"/>
    </row>
    <row r="191" spans="1:9" s="42" customFormat="1" ht="37.5" x14ac:dyDescent="0.3">
      <c r="A191" s="138">
        <v>39</v>
      </c>
      <c r="B191" s="136">
        <v>10151500</v>
      </c>
      <c r="C191" s="134" t="s">
        <v>242</v>
      </c>
      <c r="D191" s="135" t="s">
        <v>243</v>
      </c>
      <c r="E191" s="138" t="s">
        <v>16</v>
      </c>
      <c r="F191" s="137">
        <v>1</v>
      </c>
      <c r="G191" s="36"/>
      <c r="H191" s="37">
        <f t="shared" si="14"/>
        <v>0</v>
      </c>
      <c r="I191" s="41"/>
    </row>
    <row r="192" spans="1:9" s="42" customFormat="1" ht="37.5" x14ac:dyDescent="0.3">
      <c r="A192" s="138">
        <v>40</v>
      </c>
      <c r="B192" s="136">
        <v>10151500</v>
      </c>
      <c r="C192" s="134" t="s">
        <v>244</v>
      </c>
      <c r="D192" s="135" t="s">
        <v>239</v>
      </c>
      <c r="E192" s="138" t="s">
        <v>16</v>
      </c>
      <c r="F192" s="137">
        <v>1</v>
      </c>
      <c r="G192" s="36"/>
      <c r="H192" s="37">
        <f t="shared" si="14"/>
        <v>0</v>
      </c>
      <c r="I192" s="41"/>
    </row>
    <row r="193" spans="1:9" s="42" customFormat="1" ht="37.5" x14ac:dyDescent="0.3">
      <c r="A193" s="138">
        <v>41</v>
      </c>
      <c r="B193" s="136">
        <v>10151500</v>
      </c>
      <c r="C193" s="134" t="s">
        <v>245</v>
      </c>
      <c r="D193" s="135" t="s">
        <v>243</v>
      </c>
      <c r="E193" s="138" t="s">
        <v>16</v>
      </c>
      <c r="F193" s="137">
        <v>1</v>
      </c>
      <c r="G193" s="36"/>
      <c r="H193" s="37">
        <f t="shared" si="14"/>
        <v>0</v>
      </c>
      <c r="I193" s="41"/>
    </row>
    <row r="194" spans="1:9" s="42" customFormat="1" ht="37.5" x14ac:dyDescent="0.3">
      <c r="A194" s="133">
        <v>42</v>
      </c>
      <c r="B194" s="136">
        <v>10151500</v>
      </c>
      <c r="C194" s="134" t="s">
        <v>246</v>
      </c>
      <c r="D194" s="135" t="s">
        <v>239</v>
      </c>
      <c r="E194" s="138" t="s">
        <v>16</v>
      </c>
      <c r="F194" s="137">
        <v>1</v>
      </c>
      <c r="G194" s="36"/>
      <c r="H194" s="37">
        <f t="shared" si="14"/>
        <v>0</v>
      </c>
      <c r="I194" s="41"/>
    </row>
    <row r="195" spans="1:9" s="42" customFormat="1" ht="56.25" x14ac:dyDescent="0.3">
      <c r="A195" s="138">
        <v>43</v>
      </c>
      <c r="B195" s="136">
        <v>10151500</v>
      </c>
      <c r="C195" s="134" t="s">
        <v>247</v>
      </c>
      <c r="D195" s="135" t="s">
        <v>248</v>
      </c>
      <c r="E195" s="138" t="s">
        <v>16</v>
      </c>
      <c r="F195" s="137">
        <v>1</v>
      </c>
      <c r="G195" s="36"/>
      <c r="H195" s="37">
        <f t="shared" si="14"/>
        <v>0</v>
      </c>
      <c r="I195" s="41"/>
    </row>
    <row r="196" spans="1:9" s="42" customFormat="1" ht="37.5" x14ac:dyDescent="0.3">
      <c r="A196" s="138">
        <v>44</v>
      </c>
      <c r="B196" s="136">
        <v>10151500</v>
      </c>
      <c r="C196" s="134" t="s">
        <v>249</v>
      </c>
      <c r="D196" s="135" t="s">
        <v>250</v>
      </c>
      <c r="E196" s="138" t="s">
        <v>16</v>
      </c>
      <c r="F196" s="137">
        <v>1</v>
      </c>
      <c r="G196" s="36"/>
      <c r="H196" s="37">
        <f t="shared" si="14"/>
        <v>0</v>
      </c>
      <c r="I196" s="41"/>
    </row>
    <row r="197" spans="1:9" s="42" customFormat="1" ht="56.25" x14ac:dyDescent="0.3">
      <c r="A197" s="138">
        <v>45</v>
      </c>
      <c r="B197" s="136">
        <v>10151500</v>
      </c>
      <c r="C197" s="134" t="s">
        <v>251</v>
      </c>
      <c r="D197" s="135" t="s">
        <v>252</v>
      </c>
      <c r="E197" s="138" t="s">
        <v>16</v>
      </c>
      <c r="F197" s="137">
        <v>1</v>
      </c>
      <c r="G197" s="36"/>
      <c r="H197" s="37">
        <f t="shared" si="14"/>
        <v>0</v>
      </c>
      <c r="I197" s="41"/>
    </row>
    <row r="198" spans="1:9" s="42" customFormat="1" ht="37.5" x14ac:dyDescent="0.3">
      <c r="A198" s="133">
        <v>46</v>
      </c>
      <c r="B198" s="136">
        <v>10151500</v>
      </c>
      <c r="C198" s="134" t="s">
        <v>253</v>
      </c>
      <c r="D198" s="135" t="s">
        <v>254</v>
      </c>
      <c r="E198" s="138" t="s">
        <v>16</v>
      </c>
      <c r="F198" s="137">
        <v>1</v>
      </c>
      <c r="G198" s="36"/>
      <c r="H198" s="37">
        <f t="shared" si="14"/>
        <v>0</v>
      </c>
      <c r="I198" s="41"/>
    </row>
    <row r="199" spans="1:9" s="42" customFormat="1" ht="37.5" x14ac:dyDescent="0.3">
      <c r="A199" s="138">
        <v>47</v>
      </c>
      <c r="B199" s="136">
        <v>10151500</v>
      </c>
      <c r="C199" s="134" t="s">
        <v>255</v>
      </c>
      <c r="D199" s="135" t="s">
        <v>256</v>
      </c>
      <c r="E199" s="138" t="s">
        <v>16</v>
      </c>
      <c r="F199" s="137">
        <v>1</v>
      </c>
      <c r="G199" s="36"/>
      <c r="H199" s="37">
        <f t="shared" si="14"/>
        <v>0</v>
      </c>
      <c r="I199" s="41"/>
    </row>
    <row r="200" spans="1:9" s="42" customFormat="1" ht="18.75" x14ac:dyDescent="0.3">
      <c r="A200" s="138">
        <v>48</v>
      </c>
      <c r="B200" s="136">
        <v>10151500</v>
      </c>
      <c r="C200" s="134" t="s">
        <v>257</v>
      </c>
      <c r="D200" s="135" t="s">
        <v>258</v>
      </c>
      <c r="E200" s="138" t="s">
        <v>16</v>
      </c>
      <c r="F200" s="137">
        <v>1</v>
      </c>
      <c r="G200" s="36"/>
      <c r="H200" s="37">
        <f t="shared" si="14"/>
        <v>0</v>
      </c>
      <c r="I200" s="41"/>
    </row>
    <row r="201" spans="1:9" s="42" customFormat="1" ht="37.5" x14ac:dyDescent="0.3">
      <c r="A201" s="138">
        <v>49</v>
      </c>
      <c r="B201" s="136">
        <v>10151500</v>
      </c>
      <c r="C201" s="134" t="s">
        <v>259</v>
      </c>
      <c r="D201" s="135" t="s">
        <v>260</v>
      </c>
      <c r="E201" s="138" t="s">
        <v>16</v>
      </c>
      <c r="F201" s="137">
        <v>1</v>
      </c>
      <c r="G201" s="36"/>
      <c r="H201" s="37">
        <f t="shared" si="14"/>
        <v>0</v>
      </c>
      <c r="I201" s="41"/>
    </row>
    <row r="202" spans="1:9" s="42" customFormat="1" ht="37.5" x14ac:dyDescent="0.3">
      <c r="A202" s="133">
        <v>50</v>
      </c>
      <c r="B202" s="136">
        <v>10151500</v>
      </c>
      <c r="C202" s="134" t="s">
        <v>261</v>
      </c>
      <c r="D202" s="135" t="s">
        <v>260</v>
      </c>
      <c r="E202" s="138" t="s">
        <v>16</v>
      </c>
      <c r="F202" s="137">
        <v>1</v>
      </c>
      <c r="G202" s="36"/>
      <c r="H202" s="37">
        <f t="shared" si="14"/>
        <v>0</v>
      </c>
      <c r="I202" s="41"/>
    </row>
    <row r="203" spans="1:9" s="42" customFormat="1" ht="37.5" x14ac:dyDescent="0.3">
      <c r="A203" s="138">
        <v>51</v>
      </c>
      <c r="B203" s="136">
        <v>10151500</v>
      </c>
      <c r="C203" s="134" t="s">
        <v>262</v>
      </c>
      <c r="D203" s="135" t="s">
        <v>260</v>
      </c>
      <c r="E203" s="138" t="s">
        <v>16</v>
      </c>
      <c r="F203" s="137">
        <v>1</v>
      </c>
      <c r="G203" s="36"/>
      <c r="H203" s="37">
        <f t="shared" si="14"/>
        <v>0</v>
      </c>
      <c r="I203" s="41"/>
    </row>
    <row r="204" spans="1:9" s="42" customFormat="1" ht="18.75" x14ac:dyDescent="0.3">
      <c r="A204" s="138">
        <v>52</v>
      </c>
      <c r="B204" s="136">
        <v>10171700</v>
      </c>
      <c r="C204" s="134" t="s">
        <v>263</v>
      </c>
      <c r="D204" s="135" t="s">
        <v>264</v>
      </c>
      <c r="E204" s="138" t="s">
        <v>16</v>
      </c>
      <c r="F204" s="137">
        <v>1</v>
      </c>
      <c r="G204" s="36"/>
      <c r="H204" s="37">
        <f t="shared" si="14"/>
        <v>0</v>
      </c>
      <c r="I204" s="41"/>
    </row>
    <row r="205" spans="1:9" ht="56.25" x14ac:dyDescent="0.25">
      <c r="A205" s="136">
        <v>53</v>
      </c>
      <c r="B205" s="136">
        <v>46181901</v>
      </c>
      <c r="C205" s="134" t="s">
        <v>265</v>
      </c>
      <c r="D205" s="135" t="s">
        <v>266</v>
      </c>
      <c r="E205" s="138" t="s">
        <v>16</v>
      </c>
      <c r="F205" s="137">
        <v>1</v>
      </c>
      <c r="G205" s="36"/>
      <c r="H205" s="37">
        <f t="shared" si="14"/>
        <v>0</v>
      </c>
    </row>
    <row r="206" spans="1:9" ht="37.5" x14ac:dyDescent="0.25">
      <c r="A206" s="138">
        <v>54</v>
      </c>
      <c r="B206" s="136">
        <v>46181604</v>
      </c>
      <c r="C206" s="134" t="s">
        <v>267</v>
      </c>
      <c r="D206" s="135" t="s">
        <v>268</v>
      </c>
      <c r="E206" s="138" t="s">
        <v>269</v>
      </c>
      <c r="F206" s="137">
        <v>1</v>
      </c>
      <c r="G206" s="36"/>
      <c r="H206" s="37">
        <f t="shared" si="14"/>
        <v>0</v>
      </c>
    </row>
    <row r="207" spans="1:9" ht="37.5" x14ac:dyDescent="0.25">
      <c r="A207" s="138">
        <v>55</v>
      </c>
      <c r="B207" s="136">
        <v>46181605</v>
      </c>
      <c r="C207" s="134" t="s">
        <v>270</v>
      </c>
      <c r="D207" s="135" t="s">
        <v>271</v>
      </c>
      <c r="E207" s="138" t="s">
        <v>269</v>
      </c>
      <c r="F207" s="137">
        <v>1</v>
      </c>
      <c r="G207" s="36"/>
      <c r="H207" s="37">
        <f t="shared" si="14"/>
        <v>0</v>
      </c>
    </row>
    <row r="208" spans="1:9" ht="37.5" x14ac:dyDescent="0.25">
      <c r="A208" s="138">
        <v>56</v>
      </c>
      <c r="B208" s="136">
        <v>47121701</v>
      </c>
      <c r="C208" s="134" t="s">
        <v>272</v>
      </c>
      <c r="D208" s="135" t="s">
        <v>273</v>
      </c>
      <c r="E208" s="138" t="s">
        <v>16</v>
      </c>
      <c r="F208" s="137">
        <v>1</v>
      </c>
      <c r="G208" s="36"/>
      <c r="H208" s="37">
        <f t="shared" si="14"/>
        <v>0</v>
      </c>
    </row>
    <row r="209" spans="1:8" ht="18.75" x14ac:dyDescent="0.3">
      <c r="A209" s="72" t="s">
        <v>49</v>
      </c>
      <c r="B209" s="73"/>
      <c r="C209" s="73"/>
      <c r="D209" s="73"/>
      <c r="E209" s="73"/>
      <c r="F209" s="73"/>
      <c r="G209" s="73"/>
      <c r="H209" s="45">
        <v>85138000</v>
      </c>
    </row>
    <row r="210" spans="1:8" ht="18.75" x14ac:dyDescent="0.3">
      <c r="A210" s="72" t="s">
        <v>274</v>
      </c>
      <c r="B210" s="73"/>
      <c r="C210" s="73"/>
      <c r="D210" s="73"/>
      <c r="E210" s="73"/>
      <c r="F210" s="73"/>
      <c r="G210" s="73"/>
      <c r="H210" s="45">
        <f>SUM(H28+H78+H107+H121+H148+H209)</f>
        <v>137076855</v>
      </c>
    </row>
    <row r="216" spans="1:8" ht="152.25" customHeight="1" x14ac:dyDescent="0.25">
      <c r="A216" s="49" t="s">
        <v>275</v>
      </c>
      <c r="B216" s="49"/>
      <c r="C216" s="49"/>
      <c r="D216" s="49"/>
      <c r="E216" s="49"/>
      <c r="F216" s="49"/>
      <c r="G216" s="49"/>
      <c r="H216" s="49"/>
    </row>
    <row r="217" spans="1:8" ht="75.75" customHeight="1" x14ac:dyDescent="0.25">
      <c r="A217" s="49" t="s">
        <v>276</v>
      </c>
      <c r="B217" s="49"/>
      <c r="C217" s="49"/>
      <c r="D217" s="49"/>
      <c r="E217" s="49"/>
      <c r="F217" s="49"/>
      <c r="G217" s="49"/>
      <c r="H217" s="49"/>
    </row>
  </sheetData>
  <mergeCells count="101">
    <mergeCell ref="A152:H152"/>
    <mergeCell ref="A209:G209"/>
    <mergeCell ref="A210:G210"/>
    <mergeCell ref="G150:G151"/>
    <mergeCell ref="A148:G148"/>
    <mergeCell ref="A149:F149"/>
    <mergeCell ref="G149:H149"/>
    <mergeCell ref="A150:A151"/>
    <mergeCell ref="B150:B151"/>
    <mergeCell ref="C150:C151"/>
    <mergeCell ref="D150:D151"/>
    <mergeCell ref="F150:F151"/>
    <mergeCell ref="H150:H151"/>
    <mergeCell ref="A122:F122"/>
    <mergeCell ref="G122:H122"/>
    <mergeCell ref="A123:A124"/>
    <mergeCell ref="B123:B124"/>
    <mergeCell ref="C123:C124"/>
    <mergeCell ref="D123:D124"/>
    <mergeCell ref="H123:H124"/>
    <mergeCell ref="A125:H125"/>
    <mergeCell ref="A142:A146"/>
    <mergeCell ref="B142:B146"/>
    <mergeCell ref="C142:C146"/>
    <mergeCell ref="F123:F124"/>
    <mergeCell ref="G123:G124"/>
    <mergeCell ref="A101:A105"/>
    <mergeCell ref="B101:B105"/>
    <mergeCell ref="C101:C105"/>
    <mergeCell ref="H109:H110"/>
    <mergeCell ref="A111:H111"/>
    <mergeCell ref="A121:G121"/>
    <mergeCell ref="G109:G110"/>
    <mergeCell ref="A107:G107"/>
    <mergeCell ref="A108:F108"/>
    <mergeCell ref="G108:H108"/>
    <mergeCell ref="A109:A110"/>
    <mergeCell ref="B109:B110"/>
    <mergeCell ref="C109:C110"/>
    <mergeCell ref="D109:D110"/>
    <mergeCell ref="F109:F110"/>
    <mergeCell ref="A82:H82"/>
    <mergeCell ref="A83:A87"/>
    <mergeCell ref="B83:B87"/>
    <mergeCell ref="C83:C87"/>
    <mergeCell ref="D83:D87"/>
    <mergeCell ref="E83:E87"/>
    <mergeCell ref="F83:F87"/>
    <mergeCell ref="G83:G87"/>
    <mergeCell ref="H83:H87"/>
    <mergeCell ref="G80:G81"/>
    <mergeCell ref="H80:H81"/>
    <mergeCell ref="A79:F79"/>
    <mergeCell ref="G79:H79"/>
    <mergeCell ref="A80:A81"/>
    <mergeCell ref="B80:B81"/>
    <mergeCell ref="C80:C81"/>
    <mergeCell ref="D80:D81"/>
    <mergeCell ref="F80:F81"/>
    <mergeCell ref="A49:H49"/>
    <mergeCell ref="A68:A70"/>
    <mergeCell ref="B68:B70"/>
    <mergeCell ref="C68:C70"/>
    <mergeCell ref="A72:A75"/>
    <mergeCell ref="B72:B75"/>
    <mergeCell ref="C72:C75"/>
    <mergeCell ref="A77:G77"/>
    <mergeCell ref="A78:G78"/>
    <mergeCell ref="D30:D31"/>
    <mergeCell ref="F30:F31"/>
    <mergeCell ref="H30:H31"/>
    <mergeCell ref="A32:H32"/>
    <mergeCell ref="A42:A46"/>
    <mergeCell ref="B42:B46"/>
    <mergeCell ref="C42:C46"/>
    <mergeCell ref="G30:G31"/>
    <mergeCell ref="A48:G48"/>
    <mergeCell ref="A216:H216"/>
    <mergeCell ref="A217:H217"/>
    <mergeCell ref="A1:H1"/>
    <mergeCell ref="A2:H2"/>
    <mergeCell ref="A3:H3"/>
    <mergeCell ref="A4:F4"/>
    <mergeCell ref="G4:H4"/>
    <mergeCell ref="H5:H6"/>
    <mergeCell ref="A7:H7"/>
    <mergeCell ref="A22:A26"/>
    <mergeCell ref="B22:B26"/>
    <mergeCell ref="C22:C26"/>
    <mergeCell ref="G5:G6"/>
    <mergeCell ref="A5:A6"/>
    <mergeCell ref="B5:B6"/>
    <mergeCell ref="C5:C6"/>
    <mergeCell ref="D5:D6"/>
    <mergeCell ref="F5:F6"/>
    <mergeCell ref="A28:G28"/>
    <mergeCell ref="A29:F29"/>
    <mergeCell ref="G29:H29"/>
    <mergeCell ref="A30:A31"/>
    <mergeCell ref="B30:B31"/>
    <mergeCell ref="C30:C31"/>
  </mergeCells>
  <conditionalFormatting sqref="F77:F78">
    <cfRule type="cellIs" dxfId="11" priority="23" operator="equal">
      <formula>0</formula>
    </cfRule>
  </conditionalFormatting>
  <conditionalFormatting sqref="F22:F27">
    <cfRule type="cellIs" dxfId="8" priority="9" operator="equal">
      <formula>0</formula>
    </cfRule>
  </conditionalFormatting>
  <conditionalFormatting sqref="F33:F40 F42:F47">
    <cfRule type="cellIs" dxfId="7" priority="8" operator="equal">
      <formula>0</formula>
    </cfRule>
  </conditionalFormatting>
  <conditionalFormatting sqref="F50:F71">
    <cfRule type="cellIs" dxfId="6" priority="6" operator="equal">
      <formula>0</formula>
    </cfRule>
  </conditionalFormatting>
  <conditionalFormatting sqref="F76">
    <cfRule type="cellIs" dxfId="5" priority="7" operator="equal">
      <formula>0</formula>
    </cfRule>
  </conditionalFormatting>
  <conditionalFormatting sqref="F98:F99">
    <cfRule type="cellIs" dxfId="4" priority="4" operator="equal">
      <formula>0</formula>
    </cfRule>
  </conditionalFormatting>
  <conditionalFormatting sqref="F101:F106">
    <cfRule type="cellIs" dxfId="3" priority="5" operator="equal">
      <formula>0</formula>
    </cfRule>
  </conditionalFormatting>
  <conditionalFormatting sqref="F127:F133">
    <cfRule type="cellIs" dxfId="2" priority="2" operator="equal">
      <formula>0</formula>
    </cfRule>
  </conditionalFormatting>
  <conditionalFormatting sqref="F142:F147">
    <cfRule type="cellIs" dxfId="1" priority="3" operator="equal">
      <formula>0</formula>
    </cfRule>
  </conditionalFormatting>
  <conditionalFormatting sqref="F153:F208">
    <cfRule type="cellIs" dxfId="0" priority="1" operator="equal">
      <formula>0</formula>
    </cfRule>
  </conditionalFormatting>
  <pageMargins left="0.27559055118110237" right="0.27559055118110237" top="0.94" bottom="0.31496062992125984" header="0.23622047244094491" footer="0.31496062992125984"/>
  <pageSetup paperSize="5" scale="22" fitToHeight="0" orientation="landscape" horizontalDpi="300" verticalDpi="300" r:id="rId1"/>
  <headerFooter>
    <oddHeader>&amp;C&amp;G</oddHeader>
    <oddFooter>&amp;C&amp;"Garamond,Negrita"&amp;10Carrera 99 # 19-43 - Conmutador: 2670114 – Información Línea 195
Bogotá D.C. – Colombia       Página Web: www.fontibon.gov.co</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62a7d9e-1b7e-4501-9473-210d1690b05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DA44F7AE129E740BB85019D8FAF5FB7" ma:contentTypeVersion="16" ma:contentTypeDescription="Crear nuevo documento." ma:contentTypeScope="" ma:versionID="7657a20d6448c626e2dc55d58cede19c">
  <xsd:schema xmlns:xsd="http://www.w3.org/2001/XMLSchema" xmlns:xs="http://www.w3.org/2001/XMLSchema" xmlns:p="http://schemas.microsoft.com/office/2006/metadata/properties" xmlns:ns3="662a7d9e-1b7e-4501-9473-210d1690b053" xmlns:ns4="cc6e43cf-54b3-4053-8f4c-fc403b65ed4d" targetNamespace="http://schemas.microsoft.com/office/2006/metadata/properties" ma:root="true" ma:fieldsID="0f77580c76cdeff888b2f22c6b1ea64c" ns3:_="" ns4:_="">
    <xsd:import namespace="662a7d9e-1b7e-4501-9473-210d1690b053"/>
    <xsd:import namespace="cc6e43cf-54b3-4053-8f4c-fc403b65ed4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Location" minOccurs="0"/>
                <xsd:element ref="ns3:_activity" minOccurs="0"/>
                <xsd:element ref="ns4:SharedWithUsers" minOccurs="0"/>
                <xsd:element ref="ns4:SharedWithDetails" minOccurs="0"/>
                <xsd:element ref="ns4:SharingHintHash"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a7d9e-1b7e-4501-9473-210d1690b0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MediaServiceLocation" ma:index="16" nillable="true" ma:displayName="Location" ma:description="" ma:indexed="true" ma:internalName="MediaServiceLocation" ma:readOnly="true">
      <xsd:simpleType>
        <xsd:restriction base="dms:Text"/>
      </xsd:simpleType>
    </xsd:element>
    <xsd:element name="_activity" ma:index="17" nillable="true" ma:displayName="_activity" ma:hidden="true" ma:internalName="_activity">
      <xsd:simpleType>
        <xsd:restriction base="dms:Note"/>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c6e43cf-54b3-4053-8f4c-fc403b65ed4d"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SharingHintHash" ma:index="20"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18DBFE8-08CF-43FB-BAFF-4196461C52DD}">
  <ds:schemaRefs>
    <ds:schemaRef ds:uri="http://purl.org/dc/elements/1.1/"/>
    <ds:schemaRef ds:uri="662a7d9e-1b7e-4501-9473-210d1690b053"/>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cc6e43cf-54b3-4053-8f4c-fc403b65ed4d"/>
    <ds:schemaRef ds:uri="http://purl.org/dc/terms/"/>
  </ds:schemaRefs>
</ds:datastoreItem>
</file>

<file path=customXml/itemProps2.xml><?xml version="1.0" encoding="utf-8"?>
<ds:datastoreItem xmlns:ds="http://schemas.openxmlformats.org/officeDocument/2006/customXml" ds:itemID="{37F741D5-9758-4255-8F9C-648CE27ECA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2a7d9e-1b7e-4501-9473-210d1690b053"/>
    <ds:schemaRef ds:uri="cc6e43cf-54b3-4053-8f4c-fc403b65ed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1102664-CE6D-474C-9EFA-079B9D0024B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Económica</vt:lpstr>
      <vt:lpstr>'Propuesta Económica'!Títulos_a_imprimir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Mayra Jimena Wilches González</dc:creator>
  <cp:keywords/>
  <dc:description/>
  <cp:lastModifiedBy>Mayra Jimena Wilches Gonzalez</cp:lastModifiedBy>
  <cp:revision/>
  <dcterms:created xsi:type="dcterms:W3CDTF">2026-06-10T03:28:55Z</dcterms:created>
  <dcterms:modified xsi:type="dcterms:W3CDTF">2026-08-19T12:51:38Z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0x010100DDA44F7AE129E740BB85019D8FAF5FB7</vt:lpwstr>
  </property>
</Properties>
</file>