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Cayalav\Desktop\CAMILA\CONTRATACION\ESTRUCTURACIÓN\DOTACIÓN DE EMERGENCIA\"/>
    </mc:Choice>
  </mc:AlternateContent>
  <xr:revisionPtr revIDLastSave="0" documentId="13_ncr:1_{ADE592F8-8A7F-4756-87E9-844493D4D64D}" xr6:coauthVersionLast="47" xr6:coauthVersionMax="47" xr10:uidLastSave="{00000000-0000-0000-0000-000000000000}"/>
  <bookViews>
    <workbookView xWindow="-120" yWindow="-120" windowWidth="29040" windowHeight="15720" xr2:uid="{00000000-000D-0000-FFFF-FFFF00000000}"/>
  </bookViews>
  <sheets>
    <sheet name="ITEMS PARA COTIZAR" sheetId="1" r:id="rId1"/>
  </sheets>
  <calcPr calcId="191029"/>
</workbook>
</file>

<file path=xl/calcChain.xml><?xml version="1.0" encoding="utf-8"?>
<calcChain xmlns="http://schemas.openxmlformats.org/spreadsheetml/2006/main">
  <c r="W7" i="1" l="1"/>
  <c r="V7" i="1"/>
  <c r="F5" i="1"/>
  <c r="I5" i="1"/>
  <c r="M5" i="1"/>
  <c r="P5" i="1"/>
  <c r="S5" i="1"/>
  <c r="V5" i="1"/>
  <c r="W5" i="1" s="1"/>
  <c r="F6" i="1"/>
  <c r="I6" i="1"/>
  <c r="M6" i="1"/>
  <c r="P6" i="1"/>
  <c r="S6" i="1"/>
  <c r="V6" i="1"/>
  <c r="W6" i="1" s="1"/>
  <c r="F7" i="1"/>
  <c r="T7" i="1" s="1"/>
  <c r="I7" i="1"/>
  <c r="M7" i="1"/>
  <c r="P7" i="1"/>
  <c r="S7" i="1"/>
  <c r="F8" i="1"/>
  <c r="I8" i="1"/>
  <c r="M8" i="1"/>
  <c r="P8" i="1"/>
  <c r="S8" i="1"/>
  <c r="T8" i="1" s="1"/>
  <c r="V8" i="1"/>
  <c r="W8" i="1" s="1"/>
  <c r="F12" i="1"/>
  <c r="I12" i="1"/>
  <c r="M12" i="1"/>
  <c r="P12" i="1"/>
  <c r="S12" i="1"/>
  <c r="V12" i="1"/>
  <c r="W12" i="1" s="1"/>
  <c r="F13" i="1"/>
  <c r="I13" i="1"/>
  <c r="M13" i="1"/>
  <c r="P13" i="1"/>
  <c r="S13" i="1"/>
  <c r="V13" i="1"/>
  <c r="W13" i="1" s="1"/>
  <c r="F14" i="1"/>
  <c r="I14" i="1"/>
  <c r="M14" i="1"/>
  <c r="P14" i="1"/>
  <c r="S14" i="1"/>
  <c r="V14" i="1"/>
  <c r="W14" i="1" s="1"/>
  <c r="F15" i="1"/>
  <c r="I15" i="1"/>
  <c r="M15" i="1"/>
  <c r="P15" i="1"/>
  <c r="S15" i="1"/>
  <c r="V15" i="1"/>
  <c r="W15" i="1" s="1"/>
  <c r="F16" i="1"/>
  <c r="I16" i="1"/>
  <c r="M16" i="1"/>
  <c r="P16" i="1"/>
  <c r="S16" i="1"/>
  <c r="V16" i="1"/>
  <c r="W16" i="1" s="1"/>
  <c r="F17" i="1"/>
  <c r="I17" i="1"/>
  <c r="M17" i="1"/>
  <c r="P17" i="1"/>
  <c r="S17" i="1"/>
  <c r="V17" i="1"/>
  <c r="W17" i="1" s="1"/>
  <c r="F18" i="1"/>
  <c r="I18" i="1"/>
  <c r="M18" i="1"/>
  <c r="P18" i="1"/>
  <c r="S18" i="1"/>
  <c r="V18" i="1"/>
  <c r="W18" i="1" s="1"/>
  <c r="T15" i="1" l="1"/>
  <c r="T13" i="1"/>
  <c r="T16" i="1"/>
  <c r="T18" i="1"/>
  <c r="T14" i="1"/>
  <c r="T6" i="1"/>
  <c r="T12" i="1"/>
  <c r="T17" i="1"/>
  <c r="T5" i="1"/>
  <c r="W20" i="1"/>
  <c r="T20" i="1" l="1"/>
  <c r="W22" i="1" s="1"/>
</calcChain>
</file>

<file path=xl/sharedStrings.xml><?xml version="1.0" encoding="utf-8"?>
<sst xmlns="http://schemas.openxmlformats.org/spreadsheetml/2006/main" count="108" uniqueCount="37">
  <si>
    <t>ITEM</t>
  </si>
  <si>
    <t>ELEMENTOS</t>
  </si>
  <si>
    <t>CANTIDAD ARAUCA</t>
  </si>
  <si>
    <t>VR UNITARIO</t>
  </si>
  <si>
    <t>VR TOTAL</t>
  </si>
  <si>
    <t>CANTIDAD CUCUTA</t>
  </si>
  <si>
    <t>UNIDAD</t>
  </si>
  <si>
    <t xml:space="preserve">Gafas de seguridad lente oscuro . Material en Policarbonato, resistente a impactos y rayaduras, Nivel de oscurecimiento: según normas internacionales, como la ANSI Z87.1. Los lentes oscuros suelen corresponder a un nivel L3 o superior, con Protección UV: Deben ofrecer protección contra la radiación ultravioleta (UVA y UVB).  Resistente a impactos, con Calidad óptica sin aumento, Diseño con protección lateral. </t>
  </si>
  <si>
    <t>Guantes de seguridad, de Naylon/nitrilo gris par, para manejo de cuerda, El guante debe estar fabricado con tejido de punto de algodón y recubierto de nitrilo en la palma y los dedos, resistente a la abrasión, los cortes y las perforaciones.</t>
  </si>
  <si>
    <t>PAR</t>
  </si>
  <si>
    <t>Casco de Seguridad: Fabricado en plastico Abs de Alto impacto resistente a golpes, barbuquejo de tres Puntos. Incluye sistema de porta linterna</t>
  </si>
  <si>
    <t xml:space="preserve"> DESCRIPCIÓN</t>
  </si>
  <si>
    <t>VR. UNIT</t>
  </si>
  <si>
    <t>Bota táctica liviana para brigadista, tipo botín de caña media, apta para clima cálido, elaborada en material textil técnico transpirable y/o microfibra resistente, con refuerzos en puntera y talón, sistema de amarre mediante cordones, cuello acolchado, plantilla interna anatómica removible, forro interno transpirable, suela en caucho o poliuretano de alta adherencia, antideslizante, flexible y resistente al desgaste, color acorde con el diseño institucional del uniforme.</t>
  </si>
  <si>
    <t>PARES</t>
  </si>
  <si>
    <t>Pantalón cargo operativo para brigadista, confeccionado en tela técnica liviana tipo ripstop o antifluido transpirable, resistente al desgaste, transpirable y de secado rápido, apto para uso en clima cálido. Deberá contar con diseño ergonómico, pretina con pasadores reforzados, cierre frontal con cremallera y botón, mínimo seis bolsillos funcionales, incluidos bolsillos laterales tipo cargo, costuras reforzadas, refuerzo en rodillas o zonas de mayor fricción, y cinta reflectiva discreta en bota o laterales para mejorar la visibilidad. El color y diseño deberán armonizar con la identidad institucional del uniforme de brigadistas de la Seccional.</t>
  </si>
  <si>
    <t>Camibuzo operativo manga larga para brigadistas, elaborado en tela técnica liviana, transpirable y de secado rápido, apta para clima cálido, con protección UV, cuello alto tipo mao o deportivo con cierre corto frontal, manga larga con diseño ergonómico, cortes laterales o paneles en tejido microperforado para ventilación, costuras reforzadas y acabados cómodos para uso prolongado. Deberá contar con identificación institucional frontal y posterior, elementos reflectivos discretos y colores acordes con la imagen institucional de la Seccional.</t>
  </si>
  <si>
    <t>Gorra operativa para brigadista, tipo beisbolera o deportiva, confeccionada en material técnico liviano como poliéster, microfibra, ripstop liviano, algodón-poliéster o material equivalente, transpirable, resistente al uso frecuente, de fácil lavado y apta para clima cálido. Deberá contar con estructura anatómica de seis paneles o similar, visera curva o semicurva, ojales bordados, paneles microperforados o malla que permitan ventilación, y sistema de ajuste posterior regulable mediante hebilla, velcro, broche plástico o mecanismo equivalente. La gorra deberá incluir identificación institucional frontal, lateral y/o posterior mediante bordado, parche, vinilo textil, sublimación, termotransferible o técnica equivalente, con el texto “BRIGADISTA”, “SECCIONAL” y/o logo institucional</t>
  </si>
  <si>
    <t>Chaleco operativo para el Comité Operativo de Emergencias (COE), confeccionado en tela técnica liviana, resistente, transpirable y de secado rápido, apta para clima cálido. La prenda deberá ser tipo multipropósito, sin mangas, color rojo institucional, con cierre frontal completo en cremallera de alta resistencia, múltiples bolsillos funcionales delanteros, porta credencial visible, sistema o soporte para radio de comunicaciones, bandas reflectivas en la parte frontal y posterior, y ajuste lateral regulable para mayor comodidad. Deberá incluir identificación institucional mediante bordado, estampado o técnica equivalente, con el texto “COE” y/o “Comité Operativo de Emergencias”, tanto en la parte frontal como posterior.-Tallas: S, M, L, XL</t>
  </si>
  <si>
    <t>Chaleco operativo para coordinador de evacuación, confeccionado en tela técnica liviana tipo poliéster, microfibra, ripstop liviano, dril liviano, resistente, transpirable, de secado rápido y apto para clima cálido. La prenda deberá ser sin mangas, color verde institucional o verde de alta visibilidad, con cierre frontal completo en cremallera de alta resistencia o sistema equivalente, bandas reflectivas en la parte frontal y posterior, múltiples bolsillos funcionales, porta credencial visible, soporte o presilla para radio de comunicación y ajuste lateral regulable mediante correas, broches, elásticos o hebillas. Deberá incluir identificación institucional mediante bordado, estampado, sublimación técnica equivalente, con el texto “COORDINADOR DE EVACUACIÓN” en la parte frontal y posterior, conforme al diseño aprobado por la entidad.-Tallas: S, M, L, XL</t>
  </si>
  <si>
    <t>Chaleco operativo para brigadista, confeccionado en tela técnica liviana tipo poliéster, microfibra, ripstop liviano, dril liviano, malla o material equivalente, resistente, transpirable, de secado rápido y apto para clima cálido. La prenda deberá ser sin mangas, color azul institucional, azul marino o azul petróleo, con cierre frontal completo en cremallera de alta resistencia o sistema equivalente, bandas reflectivas en la parte frontal y posterior, múltiples bolsillos funcionales, porta credencial visible, soporte o presilla para radio de comunicación y ajuste lateral regulable mediante correas, broches, elásticos o hebillas. Deberá incluir identificación institucional mediante bordado, estampado, sublimación o técnica equivalente, con el texto “BRIGADISTA” en la parte frontal y posterior, y/o “SECCIONAL”-Tallas: S, M, L, XL</t>
  </si>
  <si>
    <t>VALOR TOTAL DEL PROCESO</t>
  </si>
  <si>
    <t>ESTUDIO DE MERCADO</t>
  </si>
  <si>
    <t xml:space="preserve">PROMEDIO DE COTIZACIÓN						</t>
  </si>
  <si>
    <t xml:space="preserve">COTIZACIÓN JACKSON JAVIER FERNANDEZ						</t>
  </si>
  <si>
    <t xml:space="preserve">COTIZACIÓN CENTRO ESPECIALIZADO EN TAREAS DE ALTO RIESGO 	(CETA)			</t>
  </si>
  <si>
    <t>1, DOTACIÓN BRIGADA</t>
  </si>
  <si>
    <t>2. UNIFORMES BRIGADISTAS</t>
  </si>
  <si>
    <t>2.1</t>
  </si>
  <si>
    <t>2.2</t>
  </si>
  <si>
    <t>2.3</t>
  </si>
  <si>
    <t>2.4</t>
  </si>
  <si>
    <t>2.5</t>
  </si>
  <si>
    <t>2.6</t>
  </si>
  <si>
    <t>2.7</t>
  </si>
  <si>
    <t>UNIDAD DE MEDIDA</t>
  </si>
  <si>
    <t xml:space="preserve">Par de Rodilleras y coderas, rescate, defensa civil.
Materiales Carcasa: plástico rígido (polietileno, polipropileno), Forro interior: Acolchado de goma EVA o espuma de alta densidad, Tela exterior: Poliéster de alta densidad (600D) para resistencia a la abrasión y durabilidad, Sistema de ajuste: Cintas elásticas con cierre de velcro para un ajuste seguro y personalizable.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</si>
</sst>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2" x14ac:knownFonts="1">
    <font>
      <sz val="11"/>
      <color theme="1"/>
      <name val="Aptos Narrow"/>
      <family val="2"/>
      <scheme val="minor"/>
    </font>
    <font>
      <b/>
      <sz val="10"/>
      <color rgb="FF000000"/>
      <name val="Arial"/>
      <family val="2"/>
    </font>
    <font>
      <sz val="10"/>
      <color theme="1"/>
      <name val="Arial"/>
      <family val="2"/>
    </font>
    <font>
      <sz val="10"/>
      <color rgb="FF000000"/>
      <name val="Arial"/>
      <family val="2"/>
    </font>
    <font>
      <b/>
      <sz val="10"/>
      <color theme="1"/>
      <name val="Arial"/>
      <family val="2"/>
    </font>
    <font>
      <sz val="11"/>
      <color theme="1"/>
      <name val="Aptos Narrow"/>
      <family val="2"/>
      <scheme val="minor"/>
    </font>
    <font>
      <sz val="16"/>
      <color theme="1"/>
      <name val="Arial"/>
      <family val="2"/>
    </font>
    <font>
      <b/>
      <sz val="12"/>
      <color theme="1"/>
      <name val="Arial"/>
      <family val="2"/>
    </font>
    <font>
      <b/>
      <sz val="18"/>
      <color theme="1"/>
      <name val="Arial"/>
      <family val="2"/>
    </font>
    <font>
      <b/>
      <sz val="11"/>
      <color rgb="FF000000"/>
      <name val="Arial"/>
      <family val="2"/>
    </font>
    <font>
      <b/>
      <sz val="12"/>
      <color rgb="FF000000"/>
      <name val="Arial"/>
      <family val="2"/>
    </font>
    <font>
      <b/>
      <sz val="20"/>
      <color theme="1"/>
      <name val="Arial"/>
      <family val="2"/>
    </font>
  </fonts>
  <fills count="8">
    <fill>
      <patternFill patternType="none"/>
    </fill>
    <fill>
      <patternFill patternType="gray125"/>
    </fill>
    <fill>
      <patternFill patternType="solid">
        <fgColor theme="7"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rgb="FFFFFF00"/>
        <bgColor indexed="64"/>
      </patternFill>
    </fill>
    <fill>
      <patternFill patternType="solid">
        <fgColor theme="9" tint="0.39997558519241921"/>
        <bgColor indexed="64"/>
      </patternFill>
    </fill>
  </fills>
  <borders count="11">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bottom style="medium">
        <color indexed="64"/>
      </bottom>
      <diagonal/>
    </border>
  </borders>
  <cellStyleXfs count="2">
    <xf numFmtId="0" fontId="0" fillId="0" borderId="0"/>
    <xf numFmtId="44" fontId="5" fillId="0" borderId="0"/>
  </cellStyleXfs>
  <cellXfs count="83">
    <xf numFmtId="0" fontId="0" fillId="0" borderId="0" xfId="0"/>
    <xf numFmtId="0" fontId="2" fillId="0" borderId="0" xfId="0" applyFont="1"/>
    <xf numFmtId="0" fontId="2" fillId="0" borderId="0" xfId="0" applyFont="1" applyAlignment="1">
      <alignment wrapText="1"/>
    </xf>
    <xf numFmtId="44" fontId="2" fillId="0" borderId="0" xfId="1" applyFont="1"/>
    <xf numFmtId="0" fontId="2" fillId="5" borderId="0" xfId="0" applyFont="1" applyFill="1"/>
    <xf numFmtId="0" fontId="2" fillId="3" borderId="0" xfId="0" applyFont="1" applyFill="1"/>
    <xf numFmtId="0" fontId="2" fillId="5" borderId="3" xfId="0" applyFont="1" applyFill="1" applyBorder="1"/>
    <xf numFmtId="164" fontId="3" fillId="5" borderId="3" xfId="0" applyNumberFormat="1" applyFont="1" applyFill="1" applyBorder="1" applyAlignment="1">
      <alignment horizontal="center" vertical="center"/>
    </xf>
    <xf numFmtId="164" fontId="2" fillId="5" borderId="3" xfId="1" applyNumberFormat="1" applyFont="1" applyFill="1" applyBorder="1" applyAlignment="1">
      <alignment horizontal="center" vertical="center"/>
    </xf>
    <xf numFmtId="164" fontId="3" fillId="5" borderId="3" xfId="1" applyNumberFormat="1" applyFont="1" applyFill="1" applyBorder="1" applyAlignment="1">
      <alignment horizontal="center" vertical="center"/>
    </xf>
    <xf numFmtId="164" fontId="2" fillId="5" borderId="3" xfId="0" applyNumberFormat="1" applyFont="1" applyFill="1" applyBorder="1" applyAlignment="1">
      <alignment horizontal="center" vertical="center"/>
    </xf>
    <xf numFmtId="164" fontId="1" fillId="5" borderId="3" xfId="0" applyNumberFormat="1" applyFont="1" applyFill="1" applyBorder="1" applyAlignment="1">
      <alignment horizontal="center" vertical="center" wrapText="1"/>
    </xf>
    <xf numFmtId="164" fontId="1" fillId="5" borderId="3" xfId="1" applyNumberFormat="1" applyFont="1" applyFill="1" applyBorder="1" applyAlignment="1">
      <alignment horizontal="center" vertical="center" wrapText="1"/>
    </xf>
    <xf numFmtId="164" fontId="1" fillId="4" borderId="3" xfId="0" applyNumberFormat="1" applyFont="1" applyFill="1" applyBorder="1" applyAlignment="1">
      <alignment horizontal="center" vertical="center" wrapText="1"/>
    </xf>
    <xf numFmtId="164" fontId="1" fillId="4" borderId="3" xfId="1" applyNumberFormat="1" applyFont="1" applyFill="1" applyBorder="1" applyAlignment="1">
      <alignment horizontal="center" vertical="center" wrapText="1"/>
    </xf>
    <xf numFmtId="164" fontId="2" fillId="4" borderId="3" xfId="1" applyNumberFormat="1" applyFont="1" applyFill="1" applyBorder="1" applyAlignment="1">
      <alignment horizontal="center" vertical="center"/>
    </xf>
    <xf numFmtId="164" fontId="2" fillId="4" borderId="3" xfId="0" applyNumberFormat="1" applyFont="1" applyFill="1" applyBorder="1" applyAlignment="1">
      <alignment horizontal="center" vertical="center"/>
    </xf>
    <xf numFmtId="0" fontId="1" fillId="4" borderId="3" xfId="0" applyFont="1" applyFill="1" applyBorder="1" applyAlignment="1">
      <alignment horizontal="center" vertical="center" wrapText="1"/>
    </xf>
    <xf numFmtId="0" fontId="3" fillId="0" borderId="3"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xf numFmtId="0" fontId="6" fillId="6" borderId="1" xfId="0" applyFont="1" applyFill="1" applyBorder="1" applyAlignment="1">
      <alignment wrapText="1"/>
    </xf>
    <xf numFmtId="164" fontId="6" fillId="6" borderId="2" xfId="0" applyNumberFormat="1" applyFont="1" applyFill="1" applyBorder="1"/>
    <xf numFmtId="0" fontId="2" fillId="0" borderId="0" xfId="0" applyFont="1" applyAlignment="1">
      <alignment horizontal="justify" vertical="justify"/>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3" fillId="0" borderId="3" xfId="0" applyFont="1" applyBorder="1" applyAlignment="1">
      <alignment horizontal="justify" vertical="justify"/>
    </xf>
    <xf numFmtId="0" fontId="1" fillId="2" borderId="3" xfId="0" applyFont="1" applyFill="1" applyBorder="1" applyAlignment="1">
      <alignment horizontal="justify" vertical="justify"/>
    </xf>
    <xf numFmtId="0" fontId="2" fillId="0" borderId="3" xfId="0" applyFont="1" applyBorder="1" applyAlignment="1">
      <alignment horizontal="justify" vertical="justify"/>
    </xf>
    <xf numFmtId="44" fontId="2" fillId="0" borderId="3" xfId="1" applyFont="1" applyBorder="1"/>
    <xf numFmtId="164" fontId="2" fillId="5" borderId="3" xfId="0" applyNumberFormat="1" applyFont="1" applyFill="1" applyBorder="1"/>
    <xf numFmtId="0" fontId="2" fillId="3" borderId="3" xfId="0" applyFont="1" applyFill="1" applyBorder="1"/>
    <xf numFmtId="164" fontId="2" fillId="3" borderId="3" xfId="0" applyNumberFormat="1" applyFont="1" applyFill="1" applyBorder="1"/>
    <xf numFmtId="0" fontId="8" fillId="6" borderId="9" xfId="0" applyFont="1" applyFill="1" applyBorder="1" applyAlignment="1">
      <alignment horizontal="center"/>
    </xf>
    <xf numFmtId="164" fontId="1" fillId="7" borderId="3" xfId="0" applyNumberFormat="1" applyFont="1" applyFill="1" applyBorder="1" applyAlignment="1">
      <alignment horizontal="center" vertical="center" wrapText="1"/>
    </xf>
    <xf numFmtId="0" fontId="1" fillId="7" borderId="3" xfId="0" applyFont="1" applyFill="1" applyBorder="1" applyAlignment="1">
      <alignment horizontal="center" vertical="center" wrapText="1"/>
    </xf>
    <xf numFmtId="164" fontId="1" fillId="7" borderId="3" xfId="1" applyNumberFormat="1" applyFont="1" applyFill="1" applyBorder="1" applyAlignment="1">
      <alignment horizontal="center" vertical="center" wrapText="1"/>
    </xf>
    <xf numFmtId="164" fontId="9" fillId="2" borderId="6" xfId="0" applyNumberFormat="1" applyFont="1" applyFill="1" applyBorder="1" applyAlignment="1">
      <alignment vertical="center"/>
    </xf>
    <xf numFmtId="164" fontId="2" fillId="7" borderId="3" xfId="1" applyNumberFormat="1" applyFont="1" applyFill="1" applyBorder="1" applyAlignment="1">
      <alignment horizontal="center" vertical="center"/>
    </xf>
    <xf numFmtId="164" fontId="2" fillId="7" borderId="3" xfId="0" applyNumberFormat="1" applyFont="1" applyFill="1" applyBorder="1" applyAlignment="1">
      <alignment horizontal="center" vertical="center"/>
    </xf>
    <xf numFmtId="164" fontId="1" fillId="0" borderId="5" xfId="0" applyNumberFormat="1" applyFont="1" applyBorder="1" applyAlignment="1">
      <alignment vertical="center" wrapText="1"/>
    </xf>
    <xf numFmtId="0" fontId="1" fillId="2" borderId="6" xfId="0" applyFont="1" applyFill="1" applyBorder="1" applyAlignment="1">
      <alignment horizontal="center" vertical="center" wrapText="1"/>
    </xf>
    <xf numFmtId="0" fontId="1" fillId="0" borderId="10" xfId="0" applyFont="1" applyBorder="1" applyAlignment="1">
      <alignment horizontal="center" vertical="center"/>
    </xf>
    <xf numFmtId="0" fontId="4" fillId="0" borderId="6" xfId="0" applyFont="1" applyBorder="1" applyAlignment="1">
      <alignment horizontal="center" vertical="center"/>
    </xf>
    <xf numFmtId="0" fontId="2" fillId="0" borderId="6" xfId="0" applyFont="1" applyBorder="1"/>
    <xf numFmtId="164" fontId="9" fillId="2" borderId="3" xfId="0" applyNumberFormat="1" applyFont="1" applyFill="1" applyBorder="1" applyAlignment="1">
      <alignment vertical="center"/>
    </xf>
    <xf numFmtId="164" fontId="3" fillId="7" borderId="3" xfId="0" applyNumberFormat="1" applyFont="1" applyFill="1" applyBorder="1" applyAlignment="1">
      <alignment horizontal="center" vertical="center"/>
    </xf>
    <xf numFmtId="164" fontId="3" fillId="7" borderId="3" xfId="1" applyNumberFormat="1" applyFont="1" applyFill="1" applyBorder="1" applyAlignment="1">
      <alignment horizontal="center" vertical="center"/>
    </xf>
    <xf numFmtId="164" fontId="3" fillId="4" borderId="3" xfId="0" applyNumberFormat="1" applyFont="1" applyFill="1" applyBorder="1" applyAlignment="1">
      <alignment horizontal="center" vertical="center"/>
    </xf>
    <xf numFmtId="164" fontId="3" fillId="4" borderId="3" xfId="1" applyNumberFormat="1" applyFont="1" applyFill="1" applyBorder="1" applyAlignment="1">
      <alignment horizontal="center" vertical="center"/>
    </xf>
    <xf numFmtId="164" fontId="2" fillId="5" borderId="3" xfId="1" applyNumberFormat="1" applyFont="1" applyFill="1" applyBorder="1" applyAlignment="1">
      <alignment horizontal="center"/>
    </xf>
    <xf numFmtId="164" fontId="1" fillId="0" borderId="3" xfId="0" applyNumberFormat="1" applyFont="1" applyBorder="1" applyAlignment="1">
      <alignment vertical="center" wrapText="1"/>
    </xf>
    <xf numFmtId="0" fontId="3" fillId="3" borderId="3" xfId="0" applyFont="1" applyFill="1" applyBorder="1" applyAlignment="1">
      <alignment horizontal="center" vertical="center"/>
    </xf>
    <xf numFmtId="0" fontId="2" fillId="3" borderId="3" xfId="0" applyFont="1" applyFill="1" applyBorder="1" applyAlignment="1">
      <alignment horizontal="center" vertical="center"/>
    </xf>
    <xf numFmtId="164" fontId="9" fillId="7" borderId="3" xfId="0" applyNumberFormat="1" applyFont="1" applyFill="1" applyBorder="1" applyAlignment="1">
      <alignment horizontal="center" vertical="center"/>
    </xf>
    <xf numFmtId="164" fontId="10" fillId="7" borderId="3" xfId="0" applyNumberFormat="1" applyFont="1" applyFill="1" applyBorder="1" applyAlignment="1">
      <alignment horizontal="center" vertical="center" wrapText="1"/>
    </xf>
    <xf numFmtId="164" fontId="1" fillId="7" borderId="3" xfId="1" applyNumberFormat="1" applyFont="1" applyFill="1" applyBorder="1" applyAlignment="1">
      <alignment horizontal="center" vertical="center" wrapText="1"/>
    </xf>
    <xf numFmtId="164" fontId="1" fillId="5" borderId="3" xfId="0" applyNumberFormat="1" applyFont="1" applyFill="1" applyBorder="1" applyAlignment="1">
      <alignment horizontal="center" vertical="center" wrapText="1"/>
    </xf>
    <xf numFmtId="164" fontId="1" fillId="5" borderId="3" xfId="1" applyNumberFormat="1" applyFont="1" applyFill="1" applyBorder="1" applyAlignment="1">
      <alignment horizontal="center" vertical="center" wrapText="1"/>
    </xf>
    <xf numFmtId="164" fontId="1" fillId="4" borderId="3" xfId="0" applyNumberFormat="1" applyFont="1" applyFill="1" applyBorder="1" applyAlignment="1">
      <alignment horizontal="center" vertical="center"/>
    </xf>
    <xf numFmtId="164" fontId="9" fillId="5" borderId="3" xfId="0" applyNumberFormat="1" applyFont="1" applyFill="1" applyBorder="1" applyAlignment="1">
      <alignment horizontal="center" vertical="center"/>
    </xf>
    <xf numFmtId="164" fontId="4" fillId="5" borderId="3" xfId="1" applyNumberFormat="1" applyFont="1" applyFill="1" applyBorder="1" applyAlignment="1">
      <alignment horizontal="center" vertical="center"/>
    </xf>
    <xf numFmtId="164" fontId="10" fillId="5" borderId="3" xfId="0" applyNumberFormat="1" applyFont="1" applyFill="1" applyBorder="1" applyAlignment="1">
      <alignment horizontal="center" vertical="center" wrapText="1"/>
    </xf>
    <xf numFmtId="164" fontId="1" fillId="4" borderId="3" xfId="1" applyNumberFormat="1" applyFont="1" applyFill="1" applyBorder="1" applyAlignment="1">
      <alignment horizontal="center" vertical="center" wrapText="1"/>
    </xf>
    <xf numFmtId="0" fontId="1" fillId="0" borderId="3" xfId="0" applyFont="1" applyBorder="1" applyAlignment="1">
      <alignment horizontal="center" vertical="center" wrapText="1"/>
    </xf>
    <xf numFmtId="164" fontId="4" fillId="7" borderId="3" xfId="1" applyNumberFormat="1" applyFont="1" applyFill="1" applyBorder="1" applyAlignment="1">
      <alignment horizontal="center" vertical="center"/>
    </xf>
    <xf numFmtId="0" fontId="1" fillId="0" borderId="4" xfId="0" applyFont="1" applyBorder="1" applyAlignment="1">
      <alignment horizontal="center" vertical="center"/>
    </xf>
    <xf numFmtId="0" fontId="1" fillId="0" borderId="10" xfId="0" applyFont="1" applyBorder="1" applyAlignment="1">
      <alignment horizontal="center" vertical="center"/>
    </xf>
    <xf numFmtId="164" fontId="4" fillId="4" borderId="3" xfId="1" applyNumberFormat="1" applyFont="1" applyFill="1" applyBorder="1" applyAlignment="1">
      <alignment horizontal="center" vertical="center"/>
    </xf>
    <xf numFmtId="164" fontId="1" fillId="4" borderId="3" xfId="0" applyNumberFormat="1" applyFont="1" applyFill="1" applyBorder="1" applyAlignment="1">
      <alignment horizontal="center" vertical="center" wrapText="1"/>
    </xf>
    <xf numFmtId="0" fontId="11" fillId="6" borderId="9" xfId="0" applyFont="1" applyFill="1" applyBorder="1" applyAlignment="1">
      <alignment horizontal="center"/>
    </xf>
    <xf numFmtId="0" fontId="7" fillId="7" borderId="3" xfId="0" applyFont="1" applyFill="1" applyBorder="1" applyAlignment="1">
      <alignment horizontal="center"/>
    </xf>
    <xf numFmtId="164" fontId="10" fillId="4" borderId="6" xfId="0" applyNumberFormat="1" applyFont="1" applyFill="1" applyBorder="1" applyAlignment="1">
      <alignment horizontal="center" vertical="center"/>
    </xf>
    <xf numFmtId="164" fontId="10" fillId="4" borderId="7" xfId="0" applyNumberFormat="1" applyFont="1" applyFill="1" applyBorder="1" applyAlignment="1">
      <alignment horizontal="center" vertical="center"/>
    </xf>
    <xf numFmtId="164" fontId="10" fillId="4" borderId="8" xfId="0" applyNumberFormat="1" applyFont="1" applyFill="1" applyBorder="1" applyAlignment="1">
      <alignment horizontal="center" vertical="center"/>
    </xf>
    <xf numFmtId="164" fontId="10" fillId="5" borderId="6" xfId="0" applyNumberFormat="1" applyFont="1" applyFill="1" applyBorder="1" applyAlignment="1">
      <alignment horizontal="center" vertical="center"/>
    </xf>
    <xf numFmtId="164" fontId="10" fillId="5" borderId="7" xfId="0" applyNumberFormat="1" applyFont="1" applyFill="1" applyBorder="1" applyAlignment="1">
      <alignment horizontal="center" vertical="center"/>
    </xf>
    <xf numFmtId="164" fontId="10" fillId="5" borderId="8" xfId="0" applyNumberFormat="1" applyFont="1" applyFill="1" applyBorder="1" applyAlignment="1">
      <alignment horizontal="center" vertical="center"/>
    </xf>
    <xf numFmtId="0" fontId="1" fillId="0" borderId="3" xfId="0" applyFont="1" applyBorder="1" applyAlignment="1">
      <alignment horizontal="center" vertical="justify"/>
    </xf>
    <xf numFmtId="164" fontId="10" fillId="4" borderId="3" xfId="0" applyNumberFormat="1" applyFont="1" applyFill="1" applyBorder="1" applyAlignment="1">
      <alignment horizontal="center" vertical="center" wrapText="1"/>
    </xf>
    <xf numFmtId="164" fontId="1" fillId="7" borderId="3" xfId="0" applyNumberFormat="1" applyFont="1" applyFill="1" applyBorder="1" applyAlignment="1">
      <alignment horizontal="center" vertical="center" wrapText="1"/>
    </xf>
    <xf numFmtId="0" fontId="1" fillId="7" borderId="3" xfId="0" applyFont="1" applyFill="1" applyBorder="1" applyAlignment="1">
      <alignment horizontal="center" vertical="center" wrapText="1"/>
    </xf>
    <xf numFmtId="0" fontId="3" fillId="0" borderId="3" xfId="0" applyFont="1" applyBorder="1" applyAlignment="1">
      <alignment horizontal="justify" vertical="justify"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66"/>
  <sheetViews>
    <sheetView tabSelected="1" zoomScale="60" zoomScaleNormal="60" zoomScaleSheetLayoutView="130" workbookViewId="0">
      <selection activeCell="B12" sqref="B12"/>
    </sheetView>
  </sheetViews>
  <sheetFormatPr baseColWidth="10" defaultColWidth="11.42578125" defaultRowHeight="12.75" x14ac:dyDescent="0.2"/>
  <cols>
    <col min="1" max="1" width="10.5703125" style="1" customWidth="1"/>
    <col min="2" max="2" width="79.5703125" style="23" customWidth="1"/>
    <col min="3" max="3" width="19.42578125" style="1" customWidth="1"/>
    <col min="4" max="4" width="15.5703125" style="1" customWidth="1"/>
    <col min="5" max="5" width="20" style="3" customWidth="1"/>
    <col min="6" max="6" width="20.85546875" style="3" customWidth="1"/>
    <col min="7" max="7" width="16.140625" style="1" customWidth="1"/>
    <col min="8" max="8" width="19.5703125" style="3" customWidth="1"/>
    <col min="9" max="9" width="23.85546875" style="3" customWidth="1"/>
    <col min="10" max="10" width="17.28515625" style="1" customWidth="1"/>
    <col min="11" max="11" width="15.5703125" style="1" customWidth="1"/>
    <col min="12" max="12" width="16" style="1" customWidth="1"/>
    <col min="13" max="13" width="16.7109375" style="1" customWidth="1"/>
    <col min="14" max="14" width="17.7109375" style="1" customWidth="1"/>
    <col min="15" max="15" width="20.28515625" style="1" customWidth="1"/>
    <col min="16" max="16" width="18" style="1" customWidth="1"/>
    <col min="17" max="17" width="18.28515625" style="4" customWidth="1"/>
    <col min="18" max="18" width="17.140625" style="1" customWidth="1"/>
    <col min="19" max="19" width="15.28515625" style="4" customWidth="1"/>
    <col min="20" max="20" width="16.28515625" style="4" customWidth="1"/>
    <col min="21" max="21" width="16.42578125" style="1" customWidth="1"/>
    <col min="22" max="22" width="32" style="4" customWidth="1"/>
    <col min="23" max="23" width="25" style="4" customWidth="1"/>
    <col min="24" max="24" width="13.28515625" style="1" customWidth="1"/>
    <col min="25" max="16384" width="11.42578125" style="1"/>
  </cols>
  <sheetData>
    <row r="1" spans="1:23" ht="26.25" x14ac:dyDescent="0.4">
      <c r="A1" s="70" t="s">
        <v>22</v>
      </c>
      <c r="B1" s="70"/>
      <c r="C1" s="70"/>
      <c r="D1" s="70"/>
      <c r="E1" s="70"/>
      <c r="F1" s="70"/>
      <c r="G1" s="70"/>
      <c r="H1" s="70"/>
      <c r="I1" s="70"/>
      <c r="J1" s="70"/>
      <c r="K1" s="70"/>
      <c r="L1" s="70"/>
      <c r="M1" s="70"/>
      <c r="N1" s="70"/>
      <c r="O1" s="70"/>
      <c r="P1" s="70"/>
      <c r="Q1" s="70"/>
      <c r="R1" s="70"/>
      <c r="S1" s="70"/>
      <c r="T1" s="70"/>
      <c r="U1" s="70"/>
      <c r="V1" s="70"/>
      <c r="W1" s="70"/>
    </row>
    <row r="2" spans="1:23" ht="23.25" x14ac:dyDescent="0.35">
      <c r="A2" s="33"/>
      <c r="B2" s="33"/>
      <c r="C2" s="71" t="s">
        <v>25</v>
      </c>
      <c r="D2" s="71"/>
      <c r="E2" s="71"/>
      <c r="F2" s="71"/>
      <c r="G2" s="71"/>
      <c r="H2" s="71"/>
      <c r="I2" s="71"/>
      <c r="J2" s="72" t="s">
        <v>24</v>
      </c>
      <c r="K2" s="73"/>
      <c r="L2" s="73"/>
      <c r="M2" s="73"/>
      <c r="N2" s="73"/>
      <c r="O2" s="73"/>
      <c r="P2" s="74"/>
      <c r="Q2" s="75" t="s">
        <v>23</v>
      </c>
      <c r="R2" s="76"/>
      <c r="S2" s="76"/>
      <c r="T2" s="76"/>
      <c r="U2" s="76"/>
      <c r="V2" s="76"/>
      <c r="W2" s="77"/>
    </row>
    <row r="3" spans="1:23" ht="24" customHeight="1" x14ac:dyDescent="0.2">
      <c r="A3" s="37"/>
      <c r="B3" s="45"/>
      <c r="C3" s="54" t="s">
        <v>26</v>
      </c>
      <c r="D3" s="54"/>
      <c r="E3" s="54"/>
      <c r="F3" s="54"/>
      <c r="G3" s="54"/>
      <c r="H3" s="54"/>
      <c r="I3" s="54"/>
      <c r="J3" s="59" t="s">
        <v>26</v>
      </c>
      <c r="K3" s="59"/>
      <c r="L3" s="59"/>
      <c r="M3" s="59"/>
      <c r="N3" s="59"/>
      <c r="O3" s="59"/>
      <c r="P3" s="59"/>
      <c r="Q3" s="60" t="s">
        <v>26</v>
      </c>
      <c r="R3" s="60"/>
      <c r="S3" s="60"/>
      <c r="T3" s="60"/>
      <c r="U3" s="60"/>
      <c r="V3" s="60"/>
      <c r="W3" s="60"/>
    </row>
    <row r="4" spans="1:23" s="2" customFormat="1" ht="40.5" customHeight="1" x14ac:dyDescent="0.2">
      <c r="A4" s="41" t="s">
        <v>0</v>
      </c>
      <c r="B4" s="27" t="s">
        <v>1</v>
      </c>
      <c r="C4" s="34" t="s">
        <v>35</v>
      </c>
      <c r="D4" s="35" t="s">
        <v>2</v>
      </c>
      <c r="E4" s="36" t="s">
        <v>3</v>
      </c>
      <c r="F4" s="36" t="s">
        <v>4</v>
      </c>
      <c r="G4" s="35" t="s">
        <v>5</v>
      </c>
      <c r="H4" s="36" t="s">
        <v>3</v>
      </c>
      <c r="I4" s="36" t="s">
        <v>4</v>
      </c>
      <c r="J4" s="13" t="s">
        <v>35</v>
      </c>
      <c r="K4" s="17" t="s">
        <v>2</v>
      </c>
      <c r="L4" s="14" t="s">
        <v>3</v>
      </c>
      <c r="M4" s="14" t="s">
        <v>4</v>
      </c>
      <c r="N4" s="17" t="s">
        <v>5</v>
      </c>
      <c r="O4" s="14" t="s">
        <v>3</v>
      </c>
      <c r="P4" s="14" t="s">
        <v>4</v>
      </c>
      <c r="Q4" s="11" t="s">
        <v>35</v>
      </c>
      <c r="R4" s="11" t="s">
        <v>2</v>
      </c>
      <c r="S4" s="12" t="s">
        <v>3</v>
      </c>
      <c r="T4" s="12" t="s">
        <v>4</v>
      </c>
      <c r="U4" s="11" t="s">
        <v>5</v>
      </c>
      <c r="V4" s="12" t="s">
        <v>3</v>
      </c>
      <c r="W4" s="12" t="s">
        <v>4</v>
      </c>
    </row>
    <row r="5" spans="1:23" ht="102.75" customHeight="1" x14ac:dyDescent="0.2">
      <c r="A5" s="24">
        <v>1.1000000000000001</v>
      </c>
      <c r="B5" s="26" t="s">
        <v>7</v>
      </c>
      <c r="C5" s="46" t="s">
        <v>6</v>
      </c>
      <c r="D5" s="52">
        <v>5</v>
      </c>
      <c r="E5" s="47">
        <v>8700</v>
      </c>
      <c r="F5" s="47">
        <f>E5*D5</f>
        <v>43500</v>
      </c>
      <c r="G5" s="52">
        <v>16</v>
      </c>
      <c r="H5" s="38">
        <v>7500</v>
      </c>
      <c r="I5" s="38">
        <f>H5*G5</f>
        <v>120000</v>
      </c>
      <c r="J5" s="48" t="s">
        <v>6</v>
      </c>
      <c r="K5" s="18">
        <v>5</v>
      </c>
      <c r="L5" s="49">
        <v>28000</v>
      </c>
      <c r="M5" s="49">
        <f>L5*K5</f>
        <v>140000</v>
      </c>
      <c r="N5" s="18">
        <v>16</v>
      </c>
      <c r="O5" s="15">
        <v>28000</v>
      </c>
      <c r="P5" s="15">
        <f>O5*N5</f>
        <v>448000</v>
      </c>
      <c r="Q5" s="7" t="s">
        <v>6</v>
      </c>
      <c r="R5" s="18">
        <v>5</v>
      </c>
      <c r="S5" s="9">
        <f t="shared" ref="S5:V5" si="0">(E5+L5)/2</f>
        <v>18350</v>
      </c>
      <c r="T5" s="9">
        <f t="shared" si="0"/>
        <v>91750</v>
      </c>
      <c r="U5" s="18">
        <v>16</v>
      </c>
      <c r="V5" s="9">
        <f t="shared" si="0"/>
        <v>17750</v>
      </c>
      <c r="W5" s="8">
        <f>V5*U5</f>
        <v>284000</v>
      </c>
    </row>
    <row r="6" spans="1:23" ht="64.5" customHeight="1" thickBot="1" x14ac:dyDescent="0.25">
      <c r="A6" s="42">
        <v>1.2</v>
      </c>
      <c r="B6" s="26" t="s">
        <v>8</v>
      </c>
      <c r="C6" s="46" t="s">
        <v>9</v>
      </c>
      <c r="D6" s="52">
        <v>5</v>
      </c>
      <c r="E6" s="47">
        <v>16388</v>
      </c>
      <c r="F6" s="47">
        <f>E6*D6</f>
        <v>81940</v>
      </c>
      <c r="G6" s="52">
        <v>16</v>
      </c>
      <c r="H6" s="38">
        <v>14251</v>
      </c>
      <c r="I6" s="38">
        <f>G6*H6</f>
        <v>228016</v>
      </c>
      <c r="J6" s="48" t="s">
        <v>9</v>
      </c>
      <c r="K6" s="18">
        <v>5</v>
      </c>
      <c r="L6" s="49">
        <v>44000</v>
      </c>
      <c r="M6" s="49">
        <f>L6*K6</f>
        <v>220000</v>
      </c>
      <c r="N6" s="18">
        <v>16</v>
      </c>
      <c r="O6" s="15">
        <v>44000</v>
      </c>
      <c r="P6" s="15">
        <f>N6*O6</f>
        <v>704000</v>
      </c>
      <c r="Q6" s="7" t="s">
        <v>9</v>
      </c>
      <c r="R6" s="18">
        <v>5</v>
      </c>
      <c r="S6" s="9">
        <f t="shared" ref="S6:V7" si="1">(E6+L6)/2</f>
        <v>30194</v>
      </c>
      <c r="T6" s="9">
        <f t="shared" si="1"/>
        <v>150970</v>
      </c>
      <c r="U6" s="18">
        <v>16</v>
      </c>
      <c r="V6" s="9">
        <f t="shared" si="1"/>
        <v>29125.5</v>
      </c>
      <c r="W6" s="8">
        <f>U6*V6</f>
        <v>466008</v>
      </c>
    </row>
    <row r="7" spans="1:23" ht="76.5" x14ac:dyDescent="0.2">
      <c r="A7" s="25">
        <v>1.3</v>
      </c>
      <c r="B7" s="82" t="s">
        <v>36</v>
      </c>
      <c r="C7" s="46" t="s">
        <v>9</v>
      </c>
      <c r="D7" s="52">
        <v>5</v>
      </c>
      <c r="E7" s="47">
        <v>313500</v>
      </c>
      <c r="F7" s="47">
        <f>E7*D7</f>
        <v>1567500</v>
      </c>
      <c r="G7" s="52">
        <v>16</v>
      </c>
      <c r="H7" s="38">
        <v>285000</v>
      </c>
      <c r="I7" s="38">
        <f>G7*H7</f>
        <v>4560000</v>
      </c>
      <c r="J7" s="48" t="s">
        <v>9</v>
      </c>
      <c r="K7" s="18">
        <v>5</v>
      </c>
      <c r="L7" s="49">
        <v>98000</v>
      </c>
      <c r="M7" s="49">
        <f>L7*K7</f>
        <v>490000</v>
      </c>
      <c r="N7" s="18">
        <v>16</v>
      </c>
      <c r="O7" s="15">
        <v>98000</v>
      </c>
      <c r="P7" s="15">
        <f>N7*O7</f>
        <v>1568000</v>
      </c>
      <c r="Q7" s="7" t="s">
        <v>9</v>
      </c>
      <c r="R7" s="18">
        <v>5</v>
      </c>
      <c r="S7" s="9">
        <f t="shared" si="1"/>
        <v>205750</v>
      </c>
      <c r="T7" s="9">
        <f t="shared" si="1"/>
        <v>1028750</v>
      </c>
      <c r="U7" s="18">
        <v>16</v>
      </c>
      <c r="V7" s="9">
        <f>(H7+O7)/2</f>
        <v>191500</v>
      </c>
      <c r="W7" s="8">
        <f>U7*V7</f>
        <v>3064000</v>
      </c>
    </row>
    <row r="8" spans="1:23" ht="42" customHeight="1" x14ac:dyDescent="0.2">
      <c r="A8" s="43">
        <v>1.4</v>
      </c>
      <c r="B8" s="28" t="s">
        <v>10</v>
      </c>
      <c r="C8" s="39" t="s">
        <v>6</v>
      </c>
      <c r="D8" s="53">
        <v>5</v>
      </c>
      <c r="E8" s="38">
        <v>201135</v>
      </c>
      <c r="F8" s="38">
        <f>D8*E8</f>
        <v>1005675</v>
      </c>
      <c r="G8" s="53">
        <v>20</v>
      </c>
      <c r="H8" s="38">
        <v>182806</v>
      </c>
      <c r="I8" s="38">
        <f>G8*H8</f>
        <v>3656120</v>
      </c>
      <c r="J8" s="16" t="s">
        <v>6</v>
      </c>
      <c r="K8" s="19">
        <v>5</v>
      </c>
      <c r="L8" s="15">
        <v>210000</v>
      </c>
      <c r="M8" s="15">
        <f>K8*L8</f>
        <v>1050000</v>
      </c>
      <c r="N8" s="19">
        <v>20</v>
      </c>
      <c r="O8" s="15">
        <v>210000</v>
      </c>
      <c r="P8" s="15">
        <f>N8*O8</f>
        <v>4200000</v>
      </c>
      <c r="Q8" s="10" t="s">
        <v>6</v>
      </c>
      <c r="R8" s="19">
        <v>5</v>
      </c>
      <c r="S8" s="9">
        <f t="shared" ref="S8" si="2">(E8+L8)/2</f>
        <v>205567.5</v>
      </c>
      <c r="T8" s="8">
        <f>R8*S8</f>
        <v>1027837.5</v>
      </c>
      <c r="U8" s="19">
        <v>20</v>
      </c>
      <c r="V8" s="8">
        <f>(E8+O8)/2</f>
        <v>205567.5</v>
      </c>
      <c r="W8" s="50">
        <f>V8*U8</f>
        <v>4111350</v>
      </c>
    </row>
    <row r="9" spans="1:23" ht="23.25" customHeight="1" thickBot="1" x14ac:dyDescent="0.25">
      <c r="A9" s="40"/>
      <c r="B9" s="51"/>
      <c r="C9" s="55" t="s">
        <v>27</v>
      </c>
      <c r="D9" s="55"/>
      <c r="E9" s="55"/>
      <c r="F9" s="55"/>
      <c r="G9" s="55"/>
      <c r="H9" s="55"/>
      <c r="I9" s="55"/>
      <c r="J9" s="79" t="s">
        <v>27</v>
      </c>
      <c r="K9" s="79"/>
      <c r="L9" s="79"/>
      <c r="M9" s="79"/>
      <c r="N9" s="79"/>
      <c r="O9" s="79"/>
      <c r="P9" s="79"/>
      <c r="Q9" s="62" t="s">
        <v>27</v>
      </c>
      <c r="R9" s="62"/>
      <c r="S9" s="62"/>
      <c r="T9" s="62"/>
      <c r="U9" s="62"/>
      <c r="V9" s="62"/>
      <c r="W9" s="62"/>
    </row>
    <row r="10" spans="1:23" ht="12.75" customHeight="1" x14ac:dyDescent="0.2">
      <c r="A10" s="66" t="s">
        <v>0</v>
      </c>
      <c r="B10" s="78" t="s">
        <v>11</v>
      </c>
      <c r="C10" s="80" t="s">
        <v>35</v>
      </c>
      <c r="D10" s="81" t="s">
        <v>2</v>
      </c>
      <c r="E10" s="56" t="s">
        <v>12</v>
      </c>
      <c r="F10" s="65" t="s">
        <v>4</v>
      </c>
      <c r="G10" s="81" t="s">
        <v>5</v>
      </c>
      <c r="H10" s="56" t="s">
        <v>12</v>
      </c>
      <c r="I10" s="65" t="s">
        <v>4</v>
      </c>
      <c r="J10" s="69" t="s">
        <v>35</v>
      </c>
      <c r="K10" s="64" t="s">
        <v>2</v>
      </c>
      <c r="L10" s="63" t="s">
        <v>12</v>
      </c>
      <c r="M10" s="68" t="s">
        <v>4</v>
      </c>
      <c r="N10" s="64" t="s">
        <v>5</v>
      </c>
      <c r="O10" s="63" t="s">
        <v>12</v>
      </c>
      <c r="P10" s="68" t="s">
        <v>4</v>
      </c>
      <c r="Q10" s="57" t="s">
        <v>35</v>
      </c>
      <c r="R10" s="64" t="s">
        <v>2</v>
      </c>
      <c r="S10" s="58" t="s">
        <v>12</v>
      </c>
      <c r="T10" s="61" t="s">
        <v>4</v>
      </c>
      <c r="U10" s="64" t="s">
        <v>5</v>
      </c>
      <c r="V10" s="58" t="s">
        <v>12</v>
      </c>
      <c r="W10" s="61" t="s">
        <v>4</v>
      </c>
    </row>
    <row r="11" spans="1:23" ht="13.5" customHeight="1" thickBot="1" x14ac:dyDescent="0.25">
      <c r="A11" s="67"/>
      <c r="B11" s="78"/>
      <c r="C11" s="80"/>
      <c r="D11" s="81"/>
      <c r="E11" s="56"/>
      <c r="F11" s="65"/>
      <c r="G11" s="81"/>
      <c r="H11" s="56"/>
      <c r="I11" s="65"/>
      <c r="J11" s="69"/>
      <c r="K11" s="64"/>
      <c r="L11" s="63"/>
      <c r="M11" s="68"/>
      <c r="N11" s="64"/>
      <c r="O11" s="63"/>
      <c r="P11" s="68"/>
      <c r="Q11" s="57"/>
      <c r="R11" s="64"/>
      <c r="S11" s="58"/>
      <c r="T11" s="61"/>
      <c r="U11" s="64"/>
      <c r="V11" s="58"/>
      <c r="W11" s="61"/>
    </row>
    <row r="12" spans="1:23" ht="102.75" customHeight="1" thickBot="1" x14ac:dyDescent="0.25">
      <c r="A12" s="42" t="s">
        <v>28</v>
      </c>
      <c r="B12" s="28" t="s">
        <v>13</v>
      </c>
      <c r="C12" s="46" t="s">
        <v>14</v>
      </c>
      <c r="D12" s="52">
        <v>5</v>
      </c>
      <c r="E12" s="47">
        <v>305068</v>
      </c>
      <c r="F12" s="47">
        <f t="shared" ref="F12:F18" si="3">E12*D12</f>
        <v>1525340</v>
      </c>
      <c r="G12" s="52">
        <v>11</v>
      </c>
      <c r="H12" s="47">
        <v>295824</v>
      </c>
      <c r="I12" s="47">
        <f t="shared" ref="I12:I18" si="4">G12*H12</f>
        <v>3254064</v>
      </c>
      <c r="J12" s="48" t="s">
        <v>14</v>
      </c>
      <c r="K12" s="18">
        <v>5</v>
      </c>
      <c r="L12" s="49">
        <v>175000</v>
      </c>
      <c r="M12" s="49">
        <f t="shared" ref="M12:M18" si="5">L12*K12</f>
        <v>875000</v>
      </c>
      <c r="N12" s="18">
        <v>11</v>
      </c>
      <c r="O12" s="49">
        <v>175000</v>
      </c>
      <c r="P12" s="49">
        <f t="shared" ref="P12:P18" si="6">N12*O12</f>
        <v>1925000</v>
      </c>
      <c r="Q12" s="7" t="s">
        <v>14</v>
      </c>
      <c r="R12" s="18">
        <v>5</v>
      </c>
      <c r="S12" s="9">
        <f t="shared" ref="S12:S18" si="7">(E12+L12)/2</f>
        <v>240034</v>
      </c>
      <c r="T12" s="9">
        <f t="shared" ref="T12:T18" si="8">(F12+M12)/2</f>
        <v>1200170</v>
      </c>
      <c r="U12" s="18">
        <v>11</v>
      </c>
      <c r="V12" s="9">
        <f t="shared" ref="V12:V18" si="9">(H12+O12)/2</f>
        <v>235412</v>
      </c>
      <c r="W12" s="9">
        <f t="shared" ref="W12:W18" si="10">U12*V12</f>
        <v>2589532</v>
      </c>
    </row>
    <row r="13" spans="1:23" ht="153.75" customHeight="1" thickBot="1" x14ac:dyDescent="0.25">
      <c r="A13" s="42" t="s">
        <v>29</v>
      </c>
      <c r="B13" s="28" t="s">
        <v>15</v>
      </c>
      <c r="C13" s="46" t="s">
        <v>6</v>
      </c>
      <c r="D13" s="52">
        <v>5</v>
      </c>
      <c r="E13" s="47">
        <v>227582</v>
      </c>
      <c r="F13" s="47">
        <f t="shared" si="3"/>
        <v>1137910</v>
      </c>
      <c r="G13" s="52">
        <v>11</v>
      </c>
      <c r="H13" s="47">
        <v>364131</v>
      </c>
      <c r="I13" s="47">
        <f t="shared" si="4"/>
        <v>4005441</v>
      </c>
      <c r="J13" s="48" t="s">
        <v>6</v>
      </c>
      <c r="K13" s="18">
        <v>5</v>
      </c>
      <c r="L13" s="49">
        <v>240000</v>
      </c>
      <c r="M13" s="49">
        <f t="shared" si="5"/>
        <v>1200000</v>
      </c>
      <c r="N13" s="18">
        <v>11</v>
      </c>
      <c r="O13" s="49">
        <v>240000</v>
      </c>
      <c r="P13" s="49">
        <f t="shared" si="6"/>
        <v>2640000</v>
      </c>
      <c r="Q13" s="7" t="s">
        <v>6</v>
      </c>
      <c r="R13" s="18">
        <v>5</v>
      </c>
      <c r="S13" s="9">
        <f t="shared" si="7"/>
        <v>233791</v>
      </c>
      <c r="T13" s="9">
        <f t="shared" si="8"/>
        <v>1168955</v>
      </c>
      <c r="U13" s="18">
        <v>11</v>
      </c>
      <c r="V13" s="9">
        <f t="shared" si="9"/>
        <v>302065.5</v>
      </c>
      <c r="W13" s="9">
        <f t="shared" si="10"/>
        <v>3322720.5</v>
      </c>
    </row>
    <row r="14" spans="1:23" ht="128.25" customHeight="1" thickBot="1" x14ac:dyDescent="0.25">
      <c r="A14" s="42" t="s">
        <v>30</v>
      </c>
      <c r="B14" s="28" t="s">
        <v>16</v>
      </c>
      <c r="C14" s="46" t="s">
        <v>6</v>
      </c>
      <c r="D14" s="52">
        <v>5</v>
      </c>
      <c r="E14" s="47">
        <v>116197</v>
      </c>
      <c r="F14" s="47">
        <f t="shared" si="3"/>
        <v>580985</v>
      </c>
      <c r="G14" s="52">
        <v>11</v>
      </c>
      <c r="H14" s="47">
        <v>119719</v>
      </c>
      <c r="I14" s="47">
        <f t="shared" si="4"/>
        <v>1316909</v>
      </c>
      <c r="J14" s="48" t="s">
        <v>6</v>
      </c>
      <c r="K14" s="18">
        <v>5</v>
      </c>
      <c r="L14" s="49">
        <v>120000</v>
      </c>
      <c r="M14" s="49">
        <f t="shared" si="5"/>
        <v>600000</v>
      </c>
      <c r="N14" s="18">
        <v>11</v>
      </c>
      <c r="O14" s="49">
        <v>120000</v>
      </c>
      <c r="P14" s="49">
        <f t="shared" si="6"/>
        <v>1320000</v>
      </c>
      <c r="Q14" s="7" t="s">
        <v>6</v>
      </c>
      <c r="R14" s="18">
        <v>5</v>
      </c>
      <c r="S14" s="9">
        <f t="shared" si="7"/>
        <v>118098.5</v>
      </c>
      <c r="T14" s="9">
        <f t="shared" si="8"/>
        <v>590492.5</v>
      </c>
      <c r="U14" s="18">
        <v>11</v>
      </c>
      <c r="V14" s="9">
        <f t="shared" si="9"/>
        <v>119859.5</v>
      </c>
      <c r="W14" s="9">
        <f t="shared" si="10"/>
        <v>1318454.5</v>
      </c>
    </row>
    <row r="15" spans="1:23" ht="192" customHeight="1" thickBot="1" x14ac:dyDescent="0.25">
      <c r="A15" s="42" t="s">
        <v>31</v>
      </c>
      <c r="B15" s="28" t="s">
        <v>17</v>
      </c>
      <c r="C15" s="46" t="s">
        <v>6</v>
      </c>
      <c r="D15" s="52">
        <v>5</v>
      </c>
      <c r="E15" s="47">
        <v>42838</v>
      </c>
      <c r="F15" s="47">
        <f t="shared" si="3"/>
        <v>214190</v>
      </c>
      <c r="G15" s="52">
        <v>11</v>
      </c>
      <c r="H15" s="47">
        <v>41578</v>
      </c>
      <c r="I15" s="47">
        <f t="shared" si="4"/>
        <v>457358</v>
      </c>
      <c r="J15" s="48" t="s">
        <v>6</v>
      </c>
      <c r="K15" s="18">
        <v>5</v>
      </c>
      <c r="L15" s="49">
        <v>60000</v>
      </c>
      <c r="M15" s="49">
        <f t="shared" si="5"/>
        <v>300000</v>
      </c>
      <c r="N15" s="18">
        <v>11</v>
      </c>
      <c r="O15" s="49">
        <v>60000</v>
      </c>
      <c r="P15" s="49">
        <f t="shared" si="6"/>
        <v>660000</v>
      </c>
      <c r="Q15" s="7" t="s">
        <v>6</v>
      </c>
      <c r="R15" s="18">
        <v>5</v>
      </c>
      <c r="S15" s="9">
        <f t="shared" si="7"/>
        <v>51419</v>
      </c>
      <c r="T15" s="9">
        <f t="shared" si="8"/>
        <v>257095</v>
      </c>
      <c r="U15" s="18">
        <v>11</v>
      </c>
      <c r="V15" s="9">
        <f t="shared" si="9"/>
        <v>50789</v>
      </c>
      <c r="W15" s="9">
        <f t="shared" si="10"/>
        <v>558679</v>
      </c>
    </row>
    <row r="16" spans="1:23" ht="179.25" customHeight="1" thickBot="1" x14ac:dyDescent="0.25">
      <c r="A16" s="42" t="s">
        <v>32</v>
      </c>
      <c r="B16" s="28" t="s">
        <v>18</v>
      </c>
      <c r="C16" s="46" t="s">
        <v>6</v>
      </c>
      <c r="D16" s="52">
        <v>10</v>
      </c>
      <c r="E16" s="47">
        <v>96525</v>
      </c>
      <c r="F16" s="47">
        <f t="shared" si="3"/>
        <v>965250</v>
      </c>
      <c r="G16" s="52">
        <v>10</v>
      </c>
      <c r="H16" s="47">
        <v>98940</v>
      </c>
      <c r="I16" s="47">
        <f t="shared" si="4"/>
        <v>989400</v>
      </c>
      <c r="J16" s="48" t="s">
        <v>6</v>
      </c>
      <c r="K16" s="52">
        <v>10</v>
      </c>
      <c r="L16" s="49">
        <v>110000</v>
      </c>
      <c r="M16" s="49">
        <f t="shared" si="5"/>
        <v>1100000</v>
      </c>
      <c r="N16" s="18">
        <v>10</v>
      </c>
      <c r="O16" s="49">
        <v>110000</v>
      </c>
      <c r="P16" s="49">
        <f t="shared" si="6"/>
        <v>1100000</v>
      </c>
      <c r="Q16" s="7" t="s">
        <v>6</v>
      </c>
      <c r="R16" s="52">
        <v>10</v>
      </c>
      <c r="S16" s="9">
        <f t="shared" si="7"/>
        <v>103262.5</v>
      </c>
      <c r="T16" s="9">
        <f t="shared" si="8"/>
        <v>1032625</v>
      </c>
      <c r="U16" s="18">
        <v>10</v>
      </c>
      <c r="V16" s="9">
        <f t="shared" si="9"/>
        <v>104470</v>
      </c>
      <c r="W16" s="9">
        <f t="shared" si="10"/>
        <v>1044700</v>
      </c>
    </row>
    <row r="17" spans="1:23" ht="204.75" customHeight="1" thickBot="1" x14ac:dyDescent="0.25">
      <c r="A17" s="42" t="s">
        <v>33</v>
      </c>
      <c r="B17" s="28" t="s">
        <v>19</v>
      </c>
      <c r="C17" s="46" t="s">
        <v>6</v>
      </c>
      <c r="D17" s="52">
        <v>10</v>
      </c>
      <c r="E17" s="47">
        <v>112495</v>
      </c>
      <c r="F17" s="47">
        <f t="shared" si="3"/>
        <v>1124950</v>
      </c>
      <c r="G17" s="52">
        <v>20</v>
      </c>
      <c r="H17" s="47">
        <v>109086</v>
      </c>
      <c r="I17" s="47">
        <f t="shared" si="4"/>
        <v>2181720</v>
      </c>
      <c r="J17" s="48" t="s">
        <v>6</v>
      </c>
      <c r="K17" s="18">
        <v>10</v>
      </c>
      <c r="L17" s="49">
        <v>110000</v>
      </c>
      <c r="M17" s="49">
        <f t="shared" si="5"/>
        <v>1100000</v>
      </c>
      <c r="N17" s="18">
        <v>20</v>
      </c>
      <c r="O17" s="49">
        <v>110000</v>
      </c>
      <c r="P17" s="49">
        <f t="shared" si="6"/>
        <v>2200000</v>
      </c>
      <c r="Q17" s="7" t="s">
        <v>6</v>
      </c>
      <c r="R17" s="18">
        <v>10</v>
      </c>
      <c r="S17" s="9">
        <f t="shared" si="7"/>
        <v>111247.5</v>
      </c>
      <c r="T17" s="9">
        <f t="shared" si="8"/>
        <v>1112475</v>
      </c>
      <c r="U17" s="18">
        <v>20</v>
      </c>
      <c r="V17" s="9">
        <f t="shared" si="9"/>
        <v>109543</v>
      </c>
      <c r="W17" s="9">
        <f t="shared" si="10"/>
        <v>2190860</v>
      </c>
    </row>
    <row r="18" spans="1:23" ht="179.25" customHeight="1" x14ac:dyDescent="0.2">
      <c r="A18" s="24" t="s">
        <v>34</v>
      </c>
      <c r="B18" s="28" t="s">
        <v>20</v>
      </c>
      <c r="C18" s="46" t="s">
        <v>6</v>
      </c>
      <c r="D18" s="52">
        <v>10</v>
      </c>
      <c r="E18" s="47">
        <v>102135</v>
      </c>
      <c r="F18" s="47">
        <f t="shared" si="3"/>
        <v>1021350</v>
      </c>
      <c r="G18" s="52">
        <v>20</v>
      </c>
      <c r="H18" s="47">
        <v>99040</v>
      </c>
      <c r="I18" s="47">
        <f t="shared" si="4"/>
        <v>1980800</v>
      </c>
      <c r="J18" s="48" t="s">
        <v>6</v>
      </c>
      <c r="K18" s="18">
        <v>10</v>
      </c>
      <c r="L18" s="49">
        <v>110000</v>
      </c>
      <c r="M18" s="49">
        <f t="shared" si="5"/>
        <v>1100000</v>
      </c>
      <c r="N18" s="18">
        <v>20</v>
      </c>
      <c r="O18" s="49">
        <v>110000</v>
      </c>
      <c r="P18" s="49">
        <f t="shared" si="6"/>
        <v>2200000</v>
      </c>
      <c r="Q18" s="7" t="s">
        <v>6</v>
      </c>
      <c r="R18" s="18">
        <v>10</v>
      </c>
      <c r="S18" s="9">
        <f t="shared" si="7"/>
        <v>106067.5</v>
      </c>
      <c r="T18" s="9">
        <f t="shared" si="8"/>
        <v>1060675</v>
      </c>
      <c r="U18" s="18">
        <v>20</v>
      </c>
      <c r="V18" s="9">
        <f t="shared" si="9"/>
        <v>104520</v>
      </c>
      <c r="W18" s="9">
        <f t="shared" si="10"/>
        <v>2090400</v>
      </c>
    </row>
    <row r="19" spans="1:23" x14ac:dyDescent="0.2">
      <c r="A19" s="44"/>
      <c r="B19" s="28"/>
      <c r="C19" s="20"/>
      <c r="D19" s="20"/>
      <c r="E19" s="29"/>
      <c r="F19" s="29"/>
      <c r="G19" s="20"/>
      <c r="H19" s="29"/>
      <c r="I19" s="29"/>
      <c r="J19" s="20"/>
      <c r="K19" s="20"/>
      <c r="L19" s="20"/>
      <c r="M19" s="20"/>
      <c r="N19" s="20"/>
      <c r="O19" s="20"/>
      <c r="P19" s="20"/>
      <c r="Q19" s="6"/>
      <c r="R19" s="20"/>
      <c r="S19" s="6"/>
      <c r="T19" s="30"/>
      <c r="U19" s="20"/>
      <c r="V19" s="6"/>
      <c r="W19" s="30"/>
    </row>
    <row r="20" spans="1:23" x14ac:dyDescent="0.2">
      <c r="A20" s="44"/>
      <c r="B20" s="28"/>
      <c r="C20" s="20"/>
      <c r="D20" s="20"/>
      <c r="E20" s="29"/>
      <c r="F20" s="29"/>
      <c r="G20" s="20"/>
      <c r="H20" s="29"/>
      <c r="I20" s="29"/>
      <c r="J20" s="20"/>
      <c r="K20" s="20"/>
      <c r="L20" s="20"/>
      <c r="M20" s="20"/>
      <c r="N20" s="20"/>
      <c r="O20" s="20"/>
      <c r="P20" s="20"/>
      <c r="Q20" s="31"/>
      <c r="R20" s="20"/>
      <c r="S20" s="31"/>
      <c r="T20" s="32">
        <f>SUM(T3:T19)</f>
        <v>8721795</v>
      </c>
      <c r="U20" s="20"/>
      <c r="V20" s="31"/>
      <c r="W20" s="30">
        <f>SUM(W3:W19)</f>
        <v>21040704</v>
      </c>
    </row>
    <row r="21" spans="1:23" ht="13.5" thickBot="1" x14ac:dyDescent="0.25">
      <c r="Q21" s="5"/>
      <c r="S21" s="5"/>
      <c r="T21" s="5"/>
      <c r="V21" s="5"/>
      <c r="W21" s="5"/>
    </row>
    <row r="22" spans="1:23" ht="41.25" thickBot="1" x14ac:dyDescent="0.35">
      <c r="Q22" s="5"/>
      <c r="S22" s="5"/>
      <c r="T22" s="5"/>
      <c r="V22" s="21" t="s">
        <v>21</v>
      </c>
      <c r="W22" s="22">
        <f>T20+W20</f>
        <v>29762499</v>
      </c>
    </row>
    <row r="23" spans="1:23" x14ac:dyDescent="0.2">
      <c r="Q23" s="5"/>
      <c r="S23" s="5"/>
      <c r="T23" s="5"/>
      <c r="V23" s="5"/>
      <c r="W23" s="5"/>
    </row>
    <row r="24" spans="1:23" x14ac:dyDescent="0.2">
      <c r="Q24" s="5"/>
      <c r="S24" s="5"/>
      <c r="T24" s="5"/>
      <c r="V24" s="5"/>
      <c r="W24" s="5"/>
    </row>
    <row r="25" spans="1:23" x14ac:dyDescent="0.2">
      <c r="Q25" s="5"/>
      <c r="S25" s="5"/>
      <c r="V25" s="5"/>
    </row>
    <row r="26" spans="1:23" x14ac:dyDescent="0.2">
      <c r="Q26" s="5"/>
      <c r="S26" s="5"/>
      <c r="T26" s="5"/>
      <c r="V26" s="5"/>
      <c r="W26" s="5"/>
    </row>
    <row r="27" spans="1:23" x14ac:dyDescent="0.2">
      <c r="Q27" s="5"/>
      <c r="S27" s="5"/>
      <c r="T27" s="5"/>
      <c r="V27" s="5"/>
      <c r="W27" s="5"/>
    </row>
    <row r="28" spans="1:23" x14ac:dyDescent="0.2">
      <c r="Q28" s="5"/>
      <c r="S28" s="5"/>
      <c r="T28" s="5"/>
      <c r="V28" s="5"/>
      <c r="W28" s="5"/>
    </row>
    <row r="29" spans="1:23" x14ac:dyDescent="0.2">
      <c r="Q29" s="5"/>
      <c r="S29" s="5"/>
      <c r="T29" s="5"/>
      <c r="V29" s="5"/>
      <c r="W29" s="5"/>
    </row>
    <row r="30" spans="1:23" x14ac:dyDescent="0.2">
      <c r="Q30" s="5"/>
      <c r="S30" s="5"/>
      <c r="T30" s="5"/>
      <c r="V30" s="5"/>
      <c r="W30" s="5"/>
    </row>
    <row r="31" spans="1:23" x14ac:dyDescent="0.2">
      <c r="Q31" s="5"/>
      <c r="S31" s="5"/>
      <c r="T31" s="5"/>
      <c r="V31" s="5"/>
      <c r="W31" s="5"/>
    </row>
    <row r="32" spans="1:23" x14ac:dyDescent="0.2">
      <c r="Q32" s="5"/>
      <c r="S32" s="5"/>
      <c r="T32" s="5"/>
      <c r="V32" s="5"/>
      <c r="W32" s="5"/>
    </row>
    <row r="33" spans="17:23" x14ac:dyDescent="0.2">
      <c r="Q33" s="5"/>
      <c r="S33" s="5"/>
      <c r="T33" s="5"/>
      <c r="V33" s="5"/>
      <c r="W33" s="5"/>
    </row>
    <row r="34" spans="17:23" x14ac:dyDescent="0.2">
      <c r="Q34" s="5"/>
      <c r="S34" s="5"/>
      <c r="T34" s="5"/>
      <c r="V34" s="5"/>
      <c r="W34" s="5"/>
    </row>
    <row r="35" spans="17:23" x14ac:dyDescent="0.2">
      <c r="Q35" s="5"/>
      <c r="S35" s="5"/>
      <c r="T35" s="5"/>
      <c r="V35" s="5"/>
      <c r="W35" s="5"/>
    </row>
    <row r="36" spans="17:23" x14ac:dyDescent="0.2">
      <c r="Q36" s="5"/>
      <c r="S36" s="5"/>
      <c r="T36" s="5"/>
      <c r="V36" s="5"/>
      <c r="W36" s="5"/>
    </row>
    <row r="37" spans="17:23" x14ac:dyDescent="0.2">
      <c r="Q37" s="5"/>
      <c r="S37" s="5"/>
      <c r="T37" s="5"/>
      <c r="V37" s="5"/>
      <c r="W37" s="5"/>
    </row>
    <row r="38" spans="17:23" x14ac:dyDescent="0.2">
      <c r="Q38" s="5"/>
      <c r="S38" s="5"/>
      <c r="T38" s="5"/>
      <c r="V38" s="5"/>
      <c r="W38" s="5"/>
    </row>
    <row r="39" spans="17:23" x14ac:dyDescent="0.2">
      <c r="Q39" s="5"/>
      <c r="S39" s="5"/>
      <c r="T39" s="5"/>
      <c r="V39" s="5"/>
      <c r="W39" s="5"/>
    </row>
    <row r="40" spans="17:23" x14ac:dyDescent="0.2">
      <c r="Q40" s="5"/>
      <c r="S40" s="5"/>
      <c r="T40" s="5"/>
      <c r="V40" s="5"/>
      <c r="W40" s="5"/>
    </row>
    <row r="41" spans="17:23" x14ac:dyDescent="0.2">
      <c r="Q41" s="5"/>
      <c r="S41" s="5"/>
      <c r="T41" s="5"/>
      <c r="V41" s="5"/>
      <c r="W41" s="5"/>
    </row>
    <row r="42" spans="17:23" x14ac:dyDescent="0.2">
      <c r="Q42" s="5"/>
      <c r="S42" s="5"/>
      <c r="T42" s="5"/>
      <c r="V42" s="5"/>
      <c r="W42" s="5"/>
    </row>
    <row r="43" spans="17:23" x14ac:dyDescent="0.2">
      <c r="Q43" s="5"/>
      <c r="S43" s="5"/>
      <c r="T43" s="5"/>
      <c r="V43" s="5"/>
      <c r="W43" s="5"/>
    </row>
    <row r="44" spans="17:23" x14ac:dyDescent="0.2">
      <c r="Q44" s="5"/>
      <c r="S44" s="5"/>
      <c r="T44" s="5"/>
      <c r="V44" s="5"/>
      <c r="W44" s="5"/>
    </row>
    <row r="45" spans="17:23" x14ac:dyDescent="0.2">
      <c r="Q45" s="5"/>
      <c r="S45" s="5"/>
      <c r="T45" s="5"/>
      <c r="V45" s="5"/>
      <c r="W45" s="5"/>
    </row>
    <row r="46" spans="17:23" x14ac:dyDescent="0.2">
      <c r="Q46" s="5"/>
      <c r="S46" s="5"/>
      <c r="T46" s="5"/>
      <c r="V46" s="5"/>
      <c r="W46" s="5"/>
    </row>
    <row r="47" spans="17:23" x14ac:dyDescent="0.2">
      <c r="Q47" s="5"/>
      <c r="S47" s="5"/>
      <c r="T47" s="5"/>
      <c r="V47" s="5"/>
      <c r="W47" s="5"/>
    </row>
    <row r="48" spans="17:23" x14ac:dyDescent="0.2">
      <c r="Q48" s="5"/>
      <c r="S48" s="5"/>
      <c r="T48" s="5"/>
      <c r="V48" s="5"/>
      <c r="W48" s="5"/>
    </row>
    <row r="49" spans="17:23" x14ac:dyDescent="0.2">
      <c r="Q49" s="5"/>
      <c r="S49" s="5"/>
      <c r="T49" s="5"/>
      <c r="V49" s="5"/>
      <c r="W49" s="5"/>
    </row>
    <row r="50" spans="17:23" x14ac:dyDescent="0.2">
      <c r="Q50" s="5"/>
      <c r="S50" s="5"/>
      <c r="T50" s="5"/>
      <c r="V50" s="5"/>
      <c r="W50" s="5"/>
    </row>
    <row r="51" spans="17:23" x14ac:dyDescent="0.2">
      <c r="Q51" s="5"/>
      <c r="S51" s="5"/>
      <c r="T51" s="5"/>
      <c r="V51" s="5"/>
      <c r="W51" s="5"/>
    </row>
    <row r="52" spans="17:23" x14ac:dyDescent="0.2">
      <c r="Q52" s="5"/>
      <c r="S52" s="5"/>
      <c r="T52" s="5"/>
      <c r="V52" s="5"/>
      <c r="W52" s="5"/>
    </row>
    <row r="53" spans="17:23" x14ac:dyDescent="0.2">
      <c r="Q53" s="5"/>
      <c r="S53" s="5"/>
      <c r="T53" s="5"/>
      <c r="V53" s="5"/>
      <c r="W53" s="5"/>
    </row>
    <row r="54" spans="17:23" x14ac:dyDescent="0.2">
      <c r="Q54" s="5"/>
      <c r="S54" s="5"/>
      <c r="T54" s="5"/>
      <c r="V54" s="5"/>
      <c r="W54" s="5"/>
    </row>
    <row r="55" spans="17:23" x14ac:dyDescent="0.2">
      <c r="Q55" s="5"/>
      <c r="S55" s="5"/>
      <c r="T55" s="5"/>
      <c r="V55" s="5"/>
      <c r="W55" s="5"/>
    </row>
    <row r="56" spans="17:23" x14ac:dyDescent="0.2">
      <c r="Q56" s="5"/>
      <c r="S56" s="5"/>
      <c r="T56" s="5"/>
      <c r="V56" s="5"/>
      <c r="W56" s="5"/>
    </row>
    <row r="57" spans="17:23" x14ac:dyDescent="0.2">
      <c r="Q57" s="5"/>
      <c r="S57" s="5"/>
      <c r="T57" s="5"/>
      <c r="V57" s="5"/>
      <c r="W57" s="5"/>
    </row>
    <row r="58" spans="17:23" x14ac:dyDescent="0.2">
      <c r="Q58" s="5"/>
      <c r="S58" s="5"/>
      <c r="T58" s="5"/>
      <c r="V58" s="5"/>
      <c r="W58" s="5"/>
    </row>
    <row r="59" spans="17:23" x14ac:dyDescent="0.2">
      <c r="Q59" s="5"/>
      <c r="S59" s="5"/>
      <c r="T59" s="5"/>
      <c r="V59" s="5"/>
      <c r="W59" s="5"/>
    </row>
    <row r="60" spans="17:23" x14ac:dyDescent="0.2">
      <c r="Q60" s="5"/>
      <c r="S60" s="5"/>
      <c r="T60" s="5"/>
      <c r="V60" s="5"/>
      <c r="W60" s="5"/>
    </row>
    <row r="61" spans="17:23" x14ac:dyDescent="0.2">
      <c r="Q61" s="5"/>
      <c r="S61" s="5"/>
      <c r="T61" s="5"/>
      <c r="V61" s="5"/>
      <c r="W61" s="5"/>
    </row>
    <row r="62" spans="17:23" x14ac:dyDescent="0.2">
      <c r="Q62" s="5"/>
      <c r="S62" s="5"/>
      <c r="T62" s="5"/>
      <c r="V62" s="5"/>
      <c r="W62" s="5"/>
    </row>
    <row r="63" spans="17:23" x14ac:dyDescent="0.2">
      <c r="Q63" s="5"/>
      <c r="S63" s="5"/>
      <c r="T63" s="5"/>
      <c r="V63" s="5"/>
      <c r="W63" s="5"/>
    </row>
    <row r="64" spans="17:23" x14ac:dyDescent="0.2">
      <c r="Q64" s="5"/>
      <c r="S64" s="5"/>
      <c r="T64" s="5"/>
      <c r="V64" s="5"/>
      <c r="W64" s="5"/>
    </row>
    <row r="65" spans="17:23" x14ac:dyDescent="0.2">
      <c r="Q65" s="5"/>
      <c r="S65" s="5"/>
      <c r="T65" s="5"/>
      <c r="V65" s="5"/>
      <c r="W65" s="5"/>
    </row>
    <row r="66" spans="17:23" x14ac:dyDescent="0.2">
      <c r="Q66" s="5"/>
      <c r="S66" s="5"/>
      <c r="T66" s="5"/>
      <c r="V66" s="5"/>
      <c r="W66" s="5"/>
    </row>
    <row r="67" spans="17:23" x14ac:dyDescent="0.2">
      <c r="Q67" s="5"/>
      <c r="S67" s="5"/>
      <c r="T67" s="5"/>
      <c r="V67" s="5"/>
      <c r="W67" s="5"/>
    </row>
    <row r="68" spans="17:23" x14ac:dyDescent="0.2">
      <c r="Q68" s="5"/>
      <c r="S68" s="5"/>
      <c r="T68" s="5"/>
      <c r="V68" s="5"/>
      <c r="W68" s="5"/>
    </row>
    <row r="69" spans="17:23" x14ac:dyDescent="0.2">
      <c r="Q69" s="5"/>
      <c r="S69" s="5"/>
      <c r="T69" s="5"/>
      <c r="V69" s="5"/>
      <c r="W69" s="5"/>
    </row>
    <row r="70" spans="17:23" x14ac:dyDescent="0.2">
      <c r="Q70" s="5"/>
      <c r="S70" s="5"/>
      <c r="T70" s="5"/>
      <c r="V70" s="5"/>
      <c r="W70" s="5"/>
    </row>
    <row r="71" spans="17:23" x14ac:dyDescent="0.2">
      <c r="Q71" s="5"/>
      <c r="S71" s="5"/>
      <c r="T71" s="5"/>
      <c r="V71" s="5"/>
      <c r="W71" s="5"/>
    </row>
    <row r="72" spans="17:23" x14ac:dyDescent="0.2">
      <c r="Q72" s="5"/>
      <c r="S72" s="5"/>
      <c r="T72" s="5"/>
      <c r="V72" s="5"/>
      <c r="W72" s="5"/>
    </row>
    <row r="73" spans="17:23" x14ac:dyDescent="0.2">
      <c r="Q73" s="5"/>
      <c r="S73" s="5"/>
      <c r="T73" s="5"/>
      <c r="V73" s="5"/>
      <c r="W73" s="5"/>
    </row>
    <row r="74" spans="17:23" x14ac:dyDescent="0.2">
      <c r="Q74" s="5"/>
      <c r="S74" s="5"/>
      <c r="T74" s="5"/>
      <c r="V74" s="5"/>
      <c r="W74" s="5"/>
    </row>
    <row r="75" spans="17:23" x14ac:dyDescent="0.2">
      <c r="Q75" s="5"/>
      <c r="S75" s="5"/>
      <c r="T75" s="5"/>
      <c r="V75" s="5"/>
      <c r="W75" s="5"/>
    </row>
    <row r="76" spans="17:23" x14ac:dyDescent="0.2">
      <c r="Q76" s="5"/>
      <c r="S76" s="5"/>
      <c r="T76" s="5"/>
      <c r="V76" s="5"/>
      <c r="W76" s="5"/>
    </row>
    <row r="77" spans="17:23" x14ac:dyDescent="0.2">
      <c r="Q77" s="5"/>
      <c r="S77" s="5"/>
      <c r="T77" s="5"/>
      <c r="V77" s="5"/>
      <c r="W77" s="5"/>
    </row>
    <row r="78" spans="17:23" x14ac:dyDescent="0.2">
      <c r="Q78" s="5"/>
      <c r="S78" s="5"/>
      <c r="T78" s="5"/>
      <c r="V78" s="5"/>
      <c r="W78" s="5"/>
    </row>
    <row r="79" spans="17:23" x14ac:dyDescent="0.2">
      <c r="Q79" s="5"/>
      <c r="S79" s="5"/>
      <c r="T79" s="5"/>
      <c r="V79" s="5"/>
      <c r="W79" s="5"/>
    </row>
    <row r="80" spans="17:23" x14ac:dyDescent="0.2">
      <c r="Q80" s="5"/>
      <c r="S80" s="5"/>
      <c r="T80" s="5"/>
      <c r="V80" s="5"/>
      <c r="W80" s="5"/>
    </row>
    <row r="81" spans="17:23" x14ac:dyDescent="0.2">
      <c r="Q81" s="5"/>
      <c r="S81" s="5"/>
      <c r="T81" s="5"/>
      <c r="V81" s="5"/>
      <c r="W81" s="5"/>
    </row>
    <row r="82" spans="17:23" x14ac:dyDescent="0.2">
      <c r="Q82" s="5"/>
      <c r="S82" s="5"/>
      <c r="T82" s="5"/>
      <c r="V82" s="5"/>
      <c r="W82" s="5"/>
    </row>
    <row r="83" spans="17:23" x14ac:dyDescent="0.2">
      <c r="Q83" s="5"/>
      <c r="S83" s="5"/>
      <c r="T83" s="5"/>
      <c r="V83" s="5"/>
      <c r="W83" s="5"/>
    </row>
    <row r="84" spans="17:23" x14ac:dyDescent="0.2">
      <c r="Q84" s="5"/>
      <c r="S84" s="5"/>
      <c r="T84" s="5"/>
      <c r="V84" s="5"/>
      <c r="W84" s="5"/>
    </row>
    <row r="85" spans="17:23" x14ac:dyDescent="0.2">
      <c r="Q85" s="5"/>
      <c r="S85" s="5"/>
      <c r="T85" s="5"/>
      <c r="V85" s="5"/>
      <c r="W85" s="5"/>
    </row>
    <row r="86" spans="17:23" x14ac:dyDescent="0.2">
      <c r="Q86" s="5"/>
      <c r="S86" s="5"/>
      <c r="T86" s="5"/>
      <c r="V86" s="5"/>
      <c r="W86" s="5"/>
    </row>
    <row r="87" spans="17:23" x14ac:dyDescent="0.2">
      <c r="Q87" s="5"/>
      <c r="S87" s="5"/>
      <c r="T87" s="5"/>
      <c r="V87" s="5"/>
      <c r="W87" s="5"/>
    </row>
    <row r="88" spans="17:23" x14ac:dyDescent="0.2">
      <c r="Q88" s="5"/>
      <c r="S88" s="5"/>
      <c r="T88" s="5"/>
      <c r="V88" s="5"/>
      <c r="W88" s="5"/>
    </row>
    <row r="89" spans="17:23" x14ac:dyDescent="0.2">
      <c r="Q89" s="5"/>
      <c r="S89" s="5"/>
      <c r="T89" s="5"/>
      <c r="V89" s="5"/>
      <c r="W89" s="5"/>
    </row>
    <row r="90" spans="17:23" x14ac:dyDescent="0.2">
      <c r="Q90" s="5"/>
      <c r="S90" s="5"/>
      <c r="T90" s="5"/>
      <c r="V90" s="5"/>
      <c r="W90" s="5"/>
    </row>
    <row r="91" spans="17:23" x14ac:dyDescent="0.2">
      <c r="Q91" s="5"/>
      <c r="S91" s="5"/>
      <c r="T91" s="5"/>
      <c r="V91" s="5"/>
      <c r="W91" s="5"/>
    </row>
    <row r="92" spans="17:23" x14ac:dyDescent="0.2">
      <c r="Q92" s="5"/>
      <c r="S92" s="5"/>
      <c r="T92" s="5"/>
      <c r="V92" s="5"/>
      <c r="W92" s="5"/>
    </row>
    <row r="93" spans="17:23" x14ac:dyDescent="0.2">
      <c r="Q93" s="5"/>
      <c r="S93" s="5"/>
      <c r="T93" s="5"/>
      <c r="V93" s="5"/>
      <c r="W93" s="5"/>
    </row>
    <row r="94" spans="17:23" x14ac:dyDescent="0.2">
      <c r="Q94" s="5"/>
      <c r="S94" s="5"/>
      <c r="T94" s="5"/>
      <c r="V94" s="5"/>
      <c r="W94" s="5"/>
    </row>
    <row r="95" spans="17:23" x14ac:dyDescent="0.2">
      <c r="Q95" s="5"/>
      <c r="S95" s="5"/>
      <c r="T95" s="5"/>
      <c r="V95" s="5"/>
      <c r="W95" s="5"/>
    </row>
    <row r="96" spans="17:23" x14ac:dyDescent="0.2">
      <c r="Q96" s="5"/>
      <c r="S96" s="5"/>
      <c r="T96" s="5"/>
      <c r="V96" s="5"/>
      <c r="W96" s="5"/>
    </row>
    <row r="97" spans="17:23" x14ac:dyDescent="0.2">
      <c r="Q97" s="5"/>
      <c r="S97" s="5"/>
      <c r="T97" s="5"/>
      <c r="V97" s="5"/>
      <c r="W97" s="5"/>
    </row>
    <row r="98" spans="17:23" x14ac:dyDescent="0.2">
      <c r="Q98" s="5"/>
      <c r="S98" s="5"/>
      <c r="T98" s="5"/>
      <c r="V98" s="5"/>
      <c r="W98" s="5"/>
    </row>
    <row r="99" spans="17:23" x14ac:dyDescent="0.2">
      <c r="Q99" s="5"/>
      <c r="S99" s="5"/>
      <c r="T99" s="5"/>
      <c r="V99" s="5"/>
      <c r="W99" s="5"/>
    </row>
    <row r="100" spans="17:23" x14ac:dyDescent="0.2">
      <c r="Q100" s="5"/>
      <c r="S100" s="5"/>
      <c r="T100" s="5"/>
      <c r="V100" s="5"/>
      <c r="W100" s="5"/>
    </row>
    <row r="101" spans="17:23" x14ac:dyDescent="0.2">
      <c r="Q101" s="5"/>
      <c r="S101" s="5"/>
      <c r="T101" s="5"/>
      <c r="V101" s="5"/>
      <c r="W101" s="5"/>
    </row>
    <row r="102" spans="17:23" x14ac:dyDescent="0.2">
      <c r="Q102" s="5"/>
      <c r="S102" s="5"/>
      <c r="T102" s="5"/>
      <c r="V102" s="5"/>
      <c r="W102" s="5"/>
    </row>
    <row r="103" spans="17:23" x14ac:dyDescent="0.2">
      <c r="Q103" s="5"/>
      <c r="S103" s="5"/>
      <c r="T103" s="5"/>
      <c r="V103" s="5"/>
      <c r="W103" s="5"/>
    </row>
    <row r="104" spans="17:23" x14ac:dyDescent="0.2">
      <c r="Q104" s="5"/>
      <c r="S104" s="5"/>
      <c r="T104" s="5"/>
      <c r="V104" s="5"/>
      <c r="W104" s="5"/>
    </row>
    <row r="105" spans="17:23" x14ac:dyDescent="0.2">
      <c r="Q105" s="5"/>
      <c r="S105" s="5"/>
      <c r="T105" s="5"/>
      <c r="V105" s="5"/>
      <c r="W105" s="5"/>
    </row>
    <row r="106" spans="17:23" x14ac:dyDescent="0.2">
      <c r="Q106" s="5"/>
      <c r="S106" s="5"/>
      <c r="T106" s="5"/>
      <c r="V106" s="5"/>
      <c r="W106" s="5"/>
    </row>
    <row r="107" spans="17:23" x14ac:dyDescent="0.2">
      <c r="Q107" s="5"/>
      <c r="S107" s="5"/>
      <c r="T107" s="5"/>
      <c r="V107" s="5"/>
      <c r="W107" s="5"/>
    </row>
    <row r="108" spans="17:23" x14ac:dyDescent="0.2">
      <c r="Q108" s="5"/>
      <c r="S108" s="5"/>
      <c r="T108" s="5"/>
      <c r="V108" s="5"/>
      <c r="W108" s="5"/>
    </row>
    <row r="109" spans="17:23" x14ac:dyDescent="0.2">
      <c r="Q109" s="5"/>
      <c r="S109" s="5"/>
      <c r="T109" s="5"/>
      <c r="V109" s="5"/>
      <c r="W109" s="5"/>
    </row>
    <row r="110" spans="17:23" x14ac:dyDescent="0.2">
      <c r="Q110" s="5"/>
      <c r="S110" s="5"/>
      <c r="T110" s="5"/>
      <c r="V110" s="5"/>
      <c r="W110" s="5"/>
    </row>
    <row r="111" spans="17:23" x14ac:dyDescent="0.2">
      <c r="Q111" s="5"/>
      <c r="S111" s="5"/>
      <c r="T111" s="5"/>
      <c r="V111" s="5"/>
      <c r="W111" s="5"/>
    </row>
    <row r="112" spans="17:23" x14ac:dyDescent="0.2">
      <c r="Q112" s="5"/>
      <c r="S112" s="5"/>
      <c r="T112" s="5"/>
      <c r="V112" s="5"/>
      <c r="W112" s="5"/>
    </row>
    <row r="113" spans="17:23" x14ac:dyDescent="0.2">
      <c r="Q113" s="5"/>
      <c r="S113" s="5"/>
      <c r="T113" s="5"/>
      <c r="V113" s="5"/>
      <c r="W113" s="5"/>
    </row>
    <row r="114" spans="17:23" x14ac:dyDescent="0.2">
      <c r="Q114" s="5"/>
      <c r="S114" s="5"/>
      <c r="T114" s="5"/>
      <c r="V114" s="5"/>
      <c r="W114" s="5"/>
    </row>
    <row r="115" spans="17:23" x14ac:dyDescent="0.2">
      <c r="Q115" s="5"/>
      <c r="S115" s="5"/>
      <c r="T115" s="5"/>
      <c r="V115" s="5"/>
      <c r="W115" s="5"/>
    </row>
    <row r="116" spans="17:23" x14ac:dyDescent="0.2">
      <c r="Q116" s="5"/>
      <c r="S116" s="5"/>
      <c r="T116" s="5"/>
      <c r="V116" s="5"/>
      <c r="W116" s="5"/>
    </row>
    <row r="117" spans="17:23" x14ac:dyDescent="0.2">
      <c r="Q117" s="5"/>
      <c r="S117" s="5"/>
      <c r="T117" s="5"/>
      <c r="V117" s="5"/>
      <c r="W117" s="5"/>
    </row>
    <row r="118" spans="17:23" x14ac:dyDescent="0.2">
      <c r="Q118" s="5"/>
      <c r="S118" s="5"/>
      <c r="T118" s="5"/>
      <c r="V118" s="5"/>
      <c r="W118" s="5"/>
    </row>
    <row r="119" spans="17:23" x14ac:dyDescent="0.2">
      <c r="Q119" s="5"/>
      <c r="S119" s="5"/>
      <c r="T119" s="5"/>
      <c r="V119" s="5"/>
      <c r="W119" s="5"/>
    </row>
    <row r="120" spans="17:23" x14ac:dyDescent="0.2">
      <c r="Q120" s="5"/>
      <c r="S120" s="5"/>
      <c r="T120" s="5"/>
      <c r="V120" s="5"/>
      <c r="W120" s="5"/>
    </row>
    <row r="121" spans="17:23" x14ac:dyDescent="0.2">
      <c r="Q121" s="5"/>
      <c r="S121" s="5"/>
      <c r="T121" s="5"/>
      <c r="V121" s="5"/>
      <c r="W121" s="5"/>
    </row>
    <row r="122" spans="17:23" x14ac:dyDescent="0.2">
      <c r="Q122" s="5"/>
      <c r="S122" s="5"/>
      <c r="T122" s="5"/>
      <c r="V122" s="5"/>
      <c r="W122" s="5"/>
    </row>
    <row r="123" spans="17:23" x14ac:dyDescent="0.2">
      <c r="Q123" s="5"/>
      <c r="S123" s="5"/>
      <c r="T123" s="5"/>
      <c r="V123" s="5"/>
      <c r="W123" s="5"/>
    </row>
    <row r="124" spans="17:23" x14ac:dyDescent="0.2">
      <c r="Q124" s="5"/>
      <c r="S124" s="5"/>
      <c r="T124" s="5"/>
      <c r="V124" s="5"/>
      <c r="W124" s="5"/>
    </row>
    <row r="125" spans="17:23" x14ac:dyDescent="0.2">
      <c r="Q125" s="5"/>
      <c r="S125" s="5"/>
      <c r="T125" s="5"/>
      <c r="V125" s="5"/>
      <c r="W125" s="5"/>
    </row>
    <row r="126" spans="17:23" x14ac:dyDescent="0.2">
      <c r="Q126" s="5"/>
      <c r="S126" s="5"/>
      <c r="T126" s="5"/>
      <c r="V126" s="5"/>
      <c r="W126" s="5"/>
    </row>
    <row r="127" spans="17:23" x14ac:dyDescent="0.2">
      <c r="Q127" s="5"/>
      <c r="S127" s="5"/>
      <c r="T127" s="5"/>
      <c r="V127" s="5"/>
      <c r="W127" s="5"/>
    </row>
    <row r="128" spans="17:23" x14ac:dyDescent="0.2">
      <c r="Q128" s="5"/>
      <c r="S128" s="5"/>
      <c r="T128" s="5"/>
      <c r="V128" s="5"/>
      <c r="W128" s="5"/>
    </row>
    <row r="129" spans="17:23" x14ac:dyDescent="0.2">
      <c r="Q129" s="5"/>
      <c r="S129" s="5"/>
      <c r="T129" s="5"/>
      <c r="V129" s="5"/>
      <c r="W129" s="5"/>
    </row>
    <row r="130" spans="17:23" x14ac:dyDescent="0.2">
      <c r="Q130" s="5"/>
      <c r="S130" s="5"/>
      <c r="T130" s="5"/>
      <c r="V130" s="5"/>
      <c r="W130" s="5"/>
    </row>
    <row r="131" spans="17:23" x14ac:dyDescent="0.2">
      <c r="Q131" s="5"/>
      <c r="S131" s="5"/>
      <c r="T131" s="5"/>
      <c r="V131" s="5"/>
      <c r="W131" s="5"/>
    </row>
    <row r="132" spans="17:23" x14ac:dyDescent="0.2">
      <c r="Q132" s="5"/>
      <c r="S132" s="5"/>
      <c r="T132" s="5"/>
      <c r="V132" s="5"/>
      <c r="W132" s="5"/>
    </row>
    <row r="133" spans="17:23" x14ac:dyDescent="0.2">
      <c r="Q133" s="5"/>
      <c r="S133" s="5"/>
      <c r="T133" s="5"/>
      <c r="V133" s="5"/>
      <c r="W133" s="5"/>
    </row>
    <row r="134" spans="17:23" x14ac:dyDescent="0.2">
      <c r="Q134" s="5"/>
      <c r="S134" s="5"/>
      <c r="T134" s="5"/>
      <c r="V134" s="5"/>
      <c r="W134" s="5"/>
    </row>
    <row r="135" spans="17:23" x14ac:dyDescent="0.2">
      <c r="Q135" s="5"/>
      <c r="S135" s="5"/>
      <c r="T135" s="5"/>
      <c r="V135" s="5"/>
      <c r="W135" s="5"/>
    </row>
    <row r="136" spans="17:23" x14ac:dyDescent="0.2">
      <c r="Q136" s="5"/>
      <c r="S136" s="5"/>
      <c r="T136" s="5"/>
      <c r="V136" s="5"/>
      <c r="W136" s="5"/>
    </row>
    <row r="137" spans="17:23" x14ac:dyDescent="0.2">
      <c r="Q137" s="5"/>
      <c r="S137" s="5"/>
      <c r="T137" s="5"/>
      <c r="V137" s="5"/>
      <c r="W137" s="5"/>
    </row>
    <row r="138" spans="17:23" x14ac:dyDescent="0.2">
      <c r="Q138" s="5"/>
      <c r="S138" s="5"/>
      <c r="T138" s="5"/>
      <c r="V138" s="5"/>
      <c r="W138" s="5"/>
    </row>
    <row r="139" spans="17:23" x14ac:dyDescent="0.2">
      <c r="Q139" s="5"/>
      <c r="S139" s="5"/>
      <c r="T139" s="5"/>
      <c r="V139" s="5"/>
      <c r="W139" s="5"/>
    </row>
    <row r="140" spans="17:23" x14ac:dyDescent="0.2">
      <c r="Q140" s="5"/>
      <c r="S140" s="5"/>
      <c r="T140" s="5"/>
      <c r="V140" s="5"/>
      <c r="W140" s="5"/>
    </row>
    <row r="141" spans="17:23" x14ac:dyDescent="0.2">
      <c r="Q141" s="5"/>
      <c r="S141" s="5"/>
      <c r="T141" s="5"/>
      <c r="V141" s="5"/>
      <c r="W141" s="5"/>
    </row>
    <row r="142" spans="17:23" x14ac:dyDescent="0.2">
      <c r="Q142" s="5"/>
      <c r="S142" s="5"/>
      <c r="T142" s="5"/>
      <c r="V142" s="5"/>
      <c r="W142" s="5"/>
    </row>
    <row r="143" spans="17:23" x14ac:dyDescent="0.2">
      <c r="Q143" s="5"/>
      <c r="S143" s="5"/>
      <c r="T143" s="5"/>
      <c r="V143" s="5"/>
      <c r="W143" s="5"/>
    </row>
    <row r="144" spans="17:23" x14ac:dyDescent="0.2">
      <c r="Q144" s="5"/>
      <c r="S144" s="5"/>
      <c r="T144" s="5"/>
      <c r="V144" s="5"/>
      <c r="W144" s="5"/>
    </row>
    <row r="145" spans="17:23" x14ac:dyDescent="0.2">
      <c r="Q145" s="5"/>
      <c r="S145" s="5"/>
      <c r="T145" s="5"/>
      <c r="V145" s="5"/>
      <c r="W145" s="5"/>
    </row>
    <row r="146" spans="17:23" x14ac:dyDescent="0.2">
      <c r="Q146" s="5"/>
      <c r="S146" s="5"/>
      <c r="T146" s="5"/>
      <c r="V146" s="5"/>
      <c r="W146" s="5"/>
    </row>
    <row r="147" spans="17:23" x14ac:dyDescent="0.2">
      <c r="Q147" s="5"/>
      <c r="S147" s="5"/>
      <c r="T147" s="5"/>
      <c r="V147" s="5"/>
      <c r="W147" s="5"/>
    </row>
    <row r="148" spans="17:23" x14ac:dyDescent="0.2">
      <c r="Q148" s="5"/>
      <c r="S148" s="5"/>
      <c r="T148" s="5"/>
      <c r="V148" s="5"/>
      <c r="W148" s="5"/>
    </row>
    <row r="149" spans="17:23" x14ac:dyDescent="0.2">
      <c r="Q149" s="5"/>
      <c r="S149" s="5"/>
      <c r="T149" s="5"/>
      <c r="V149" s="5"/>
      <c r="W149" s="5"/>
    </row>
    <row r="150" spans="17:23" x14ac:dyDescent="0.2">
      <c r="Q150" s="5"/>
      <c r="S150" s="5"/>
      <c r="T150" s="5"/>
      <c r="V150" s="5"/>
      <c r="W150" s="5"/>
    </row>
    <row r="151" spans="17:23" x14ac:dyDescent="0.2">
      <c r="Q151" s="5"/>
      <c r="S151" s="5"/>
      <c r="T151" s="5"/>
      <c r="V151" s="5"/>
      <c r="W151" s="5"/>
    </row>
    <row r="152" spans="17:23" x14ac:dyDescent="0.2">
      <c r="Q152" s="5"/>
      <c r="S152" s="5"/>
      <c r="T152" s="5"/>
      <c r="V152" s="5"/>
      <c r="W152" s="5"/>
    </row>
    <row r="153" spans="17:23" x14ac:dyDescent="0.2">
      <c r="Q153" s="5"/>
      <c r="S153" s="5"/>
      <c r="T153" s="5"/>
      <c r="V153" s="5"/>
      <c r="W153" s="5"/>
    </row>
    <row r="154" spans="17:23" x14ac:dyDescent="0.2">
      <c r="Q154" s="5"/>
      <c r="S154" s="5"/>
      <c r="T154" s="5"/>
      <c r="V154" s="5"/>
      <c r="W154" s="5"/>
    </row>
    <row r="155" spans="17:23" x14ac:dyDescent="0.2">
      <c r="Q155" s="5"/>
      <c r="S155" s="5"/>
      <c r="T155" s="5"/>
      <c r="V155" s="5"/>
      <c r="W155" s="5"/>
    </row>
    <row r="156" spans="17:23" x14ac:dyDescent="0.2">
      <c r="Q156" s="5"/>
      <c r="S156" s="5"/>
      <c r="T156" s="5"/>
      <c r="V156" s="5"/>
      <c r="W156" s="5"/>
    </row>
    <row r="157" spans="17:23" x14ac:dyDescent="0.2">
      <c r="Q157" s="5"/>
      <c r="S157" s="5"/>
      <c r="T157" s="5"/>
      <c r="V157" s="5"/>
      <c r="W157" s="5"/>
    </row>
    <row r="158" spans="17:23" x14ac:dyDescent="0.2">
      <c r="Q158" s="5"/>
      <c r="S158" s="5"/>
      <c r="T158" s="5"/>
      <c r="V158" s="5"/>
      <c r="W158" s="5"/>
    </row>
    <row r="159" spans="17:23" x14ac:dyDescent="0.2">
      <c r="Q159" s="5"/>
      <c r="S159" s="5"/>
      <c r="T159" s="5"/>
      <c r="V159" s="5"/>
      <c r="W159" s="5"/>
    </row>
    <row r="160" spans="17:23" x14ac:dyDescent="0.2">
      <c r="Q160" s="5"/>
      <c r="S160" s="5"/>
      <c r="T160" s="5"/>
      <c r="V160" s="5"/>
      <c r="W160" s="5"/>
    </row>
    <row r="161" spans="17:23" x14ac:dyDescent="0.2">
      <c r="Q161" s="5"/>
      <c r="S161" s="5"/>
      <c r="T161" s="5"/>
      <c r="V161" s="5"/>
      <c r="W161" s="5"/>
    </row>
    <row r="162" spans="17:23" x14ac:dyDescent="0.2">
      <c r="Q162" s="5"/>
      <c r="S162" s="5"/>
      <c r="T162" s="5"/>
      <c r="V162" s="5"/>
      <c r="W162" s="5"/>
    </row>
    <row r="163" spans="17:23" x14ac:dyDescent="0.2">
      <c r="Q163" s="5"/>
      <c r="S163" s="5"/>
      <c r="T163" s="5"/>
      <c r="V163" s="5"/>
      <c r="W163" s="5"/>
    </row>
    <row r="164" spans="17:23" x14ac:dyDescent="0.2">
      <c r="Q164" s="5"/>
      <c r="S164" s="5"/>
      <c r="T164" s="5"/>
      <c r="V164" s="5"/>
      <c r="W164" s="5"/>
    </row>
    <row r="165" spans="17:23" x14ac:dyDescent="0.2">
      <c r="Q165" s="5"/>
      <c r="S165" s="5"/>
      <c r="T165" s="5"/>
      <c r="V165" s="5"/>
      <c r="W165" s="5"/>
    </row>
    <row r="166" spans="17:23" x14ac:dyDescent="0.2">
      <c r="Q166" s="5"/>
      <c r="S166" s="5"/>
      <c r="T166" s="5"/>
      <c r="V166" s="5"/>
      <c r="W166" s="5"/>
    </row>
  </sheetData>
  <mergeCells count="33">
    <mergeCell ref="A1:W1"/>
    <mergeCell ref="C2:I2"/>
    <mergeCell ref="J2:P2"/>
    <mergeCell ref="Q2:W2"/>
    <mergeCell ref="B10:B11"/>
    <mergeCell ref="J9:P9"/>
    <mergeCell ref="H10:H11"/>
    <mergeCell ref="M10:M11"/>
    <mergeCell ref="C10:C11"/>
    <mergeCell ref="G10:G11"/>
    <mergeCell ref="D10:D11"/>
    <mergeCell ref="F10:F11"/>
    <mergeCell ref="T10:T11"/>
    <mergeCell ref="A10:A11"/>
    <mergeCell ref="V10:V11"/>
    <mergeCell ref="P10:P11"/>
    <mergeCell ref="J10:J11"/>
    <mergeCell ref="K10:K11"/>
    <mergeCell ref="C3:I3"/>
    <mergeCell ref="C9:I9"/>
    <mergeCell ref="E10:E11"/>
    <mergeCell ref="Q10:Q11"/>
    <mergeCell ref="S10:S11"/>
    <mergeCell ref="J3:P3"/>
    <mergeCell ref="Q3:W3"/>
    <mergeCell ref="W10:W11"/>
    <mergeCell ref="Q9:W9"/>
    <mergeCell ref="L10:L11"/>
    <mergeCell ref="N10:N11"/>
    <mergeCell ref="O10:O11"/>
    <mergeCell ref="U10:U11"/>
    <mergeCell ref="I10:I11"/>
    <mergeCell ref="R10:R11"/>
  </mergeCells>
  <pageMargins left="0.70866141732283472" right="0.70866141732283472" top="0.74803149606299213" bottom="0.74803149606299213" header="0.31496062992125978" footer="0.31496062992125978"/>
  <pageSetup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ITEMS PARA COTIZAR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Profesional Seguridad y Salud en el Trabajo - N. De Santander - Cúcuta</dc:creator>
  <cp:lastModifiedBy>Camila Andrea Ayala Velasquez</cp:lastModifiedBy>
  <dcterms:created xsi:type="dcterms:W3CDTF">2026-08-20T13:29:11Z</dcterms:created>
  <dcterms:modified xsi:type="dcterms:W3CDTF">2026-09-11T21:34:53Z</dcterms:modified>
</cp:coreProperties>
</file>