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autoCompressPictures="0" defaultThemeVersion="124226"/>
  <mc:AlternateContent xmlns:mc="http://schemas.openxmlformats.org/markup-compatibility/2006">
    <mc:Choice Requires="x15">
      <x15ac:absPath xmlns:x15ac="http://schemas.microsoft.com/office/spreadsheetml/2010/11/ac" url="C:\Users\scastrob\Downloads\NECESIDAD FERRETERIA CIDM 2026\"/>
    </mc:Choice>
  </mc:AlternateContent>
  <xr:revisionPtr revIDLastSave="0" documentId="13_ncr:1_{9C183317-E049-4D0C-9440-F31F95173524}" xr6:coauthVersionLast="47" xr6:coauthVersionMax="47" xr10:uidLastSave="{00000000-0000-0000-0000-000000000000}"/>
  <bookViews>
    <workbookView xWindow="3420" yWindow="735" windowWidth="24555" windowHeight="14610" xr2:uid="{00000000-000D-0000-FFFF-FFFF00000000}"/>
  </bookViews>
  <sheets>
    <sheet name="Estudio de Mercado" sheetId="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53" i="4" l="1"/>
  <c r="I149" i="4"/>
  <c r="I150" i="4"/>
  <c r="I151" i="4"/>
  <c r="I152" i="4"/>
  <c r="I148" i="4"/>
  <c r="I4" i="4"/>
  <c r="I5" i="4"/>
  <c r="I6" i="4"/>
  <c r="I7" i="4"/>
  <c r="I8" i="4"/>
  <c r="I9" i="4"/>
  <c r="I10" i="4"/>
  <c r="I11" i="4"/>
  <c r="I12" i="4"/>
  <c r="I13" i="4"/>
  <c r="I14" i="4"/>
  <c r="I15" i="4"/>
  <c r="I16" i="4"/>
  <c r="I17" i="4"/>
  <c r="I18" i="4"/>
  <c r="I19" i="4"/>
  <c r="I20" i="4"/>
  <c r="I21" i="4"/>
  <c r="I23" i="4"/>
  <c r="I24" i="4"/>
  <c r="I25" i="4"/>
  <c r="I26" i="4"/>
  <c r="I27" i="4"/>
  <c r="I28" i="4"/>
  <c r="I29" i="4"/>
  <c r="I30" i="4"/>
  <c r="I31" i="4"/>
  <c r="I32" i="4"/>
  <c r="I33" i="4"/>
  <c r="I34" i="4"/>
  <c r="I35" i="4"/>
  <c r="I36" i="4"/>
  <c r="I37" i="4"/>
  <c r="I38" i="4"/>
  <c r="I39" i="4"/>
  <c r="I40" i="4"/>
  <c r="I41" i="4"/>
  <c r="I43" i="4"/>
  <c r="I44" i="4"/>
  <c r="I45" i="4"/>
  <c r="I46" i="4"/>
  <c r="I47" i="4"/>
  <c r="I48" i="4"/>
  <c r="I49" i="4"/>
  <c r="I50" i="4"/>
  <c r="I51" i="4"/>
  <c r="I52" i="4"/>
  <c r="I53" i="4"/>
  <c r="I54" i="4"/>
  <c r="I55" i="4"/>
  <c r="I56" i="4"/>
  <c r="I57" i="4"/>
  <c r="I58" i="4"/>
  <c r="I59" i="4"/>
  <c r="I60" i="4"/>
  <c r="I61" i="4"/>
  <c r="I62" i="4"/>
  <c r="I63" i="4"/>
  <c r="I64" i="4"/>
  <c r="I65" i="4"/>
  <c r="I66" i="4"/>
  <c r="I67" i="4"/>
  <c r="I68" i="4"/>
  <c r="I69" i="4"/>
  <c r="I70" i="4"/>
  <c r="I71" i="4"/>
  <c r="I72" i="4"/>
  <c r="I73" i="4"/>
  <c r="I74" i="4"/>
  <c r="I75" i="4"/>
  <c r="I76" i="4"/>
  <c r="I77" i="4"/>
  <c r="I78" i="4"/>
  <c r="I80" i="4"/>
  <c r="I81" i="4"/>
  <c r="I82" i="4"/>
  <c r="I83" i="4"/>
  <c r="I84" i="4"/>
  <c r="I85" i="4"/>
  <c r="I86" i="4"/>
  <c r="I87" i="4"/>
  <c r="I88" i="4"/>
  <c r="I89" i="4"/>
  <c r="I90" i="4"/>
  <c r="I91" i="4"/>
  <c r="I92" i="4"/>
  <c r="I93" i="4"/>
  <c r="I94" i="4"/>
  <c r="I95" i="4"/>
  <c r="I96" i="4"/>
  <c r="I97" i="4"/>
  <c r="I98" i="4"/>
  <c r="I99" i="4"/>
  <c r="I100" i="4"/>
  <c r="I102" i="4"/>
  <c r="I103" i="4"/>
  <c r="I104" i="4"/>
  <c r="I105" i="4"/>
  <c r="I106" i="4"/>
  <c r="I107" i="4"/>
  <c r="I108" i="4"/>
  <c r="I109" i="4"/>
  <c r="I110" i="4"/>
  <c r="I111" i="4"/>
  <c r="I112" i="4"/>
  <c r="I113" i="4"/>
  <c r="I114" i="4"/>
  <c r="I115" i="4"/>
  <c r="I116" i="4"/>
  <c r="I117" i="4"/>
  <c r="I118" i="4"/>
  <c r="I119" i="4"/>
  <c r="I120" i="4"/>
  <c r="I121" i="4"/>
  <c r="I122" i="4"/>
  <c r="I123" i="4"/>
  <c r="I124" i="4"/>
  <c r="I125" i="4"/>
  <c r="I126" i="4"/>
  <c r="I127" i="4"/>
  <c r="I128" i="4"/>
  <c r="I129" i="4"/>
  <c r="I130" i="4"/>
  <c r="I131" i="4"/>
  <c r="I132" i="4"/>
  <c r="I133" i="4"/>
  <c r="I134" i="4"/>
  <c r="I135" i="4"/>
  <c r="I136" i="4"/>
  <c r="I137" i="4"/>
  <c r="I138" i="4"/>
  <c r="I139" i="4"/>
  <c r="I140" i="4"/>
  <c r="I141" i="4"/>
  <c r="I142" i="4"/>
  <c r="I143" i="4"/>
  <c r="I144" i="4"/>
  <c r="I145" i="4"/>
  <c r="I146" i="4"/>
  <c r="I147" i="4"/>
  <c r="I3" i="4"/>
  <c r="F101" i="4"/>
  <c r="F79" i="4"/>
  <c r="F42" i="4"/>
  <c r="F22" i="4"/>
  <c r="I22" i="4" l="1"/>
  <c r="I42" i="4"/>
  <c r="I79" i="4"/>
  <c r="I101" i="4"/>
</calcChain>
</file>

<file path=xl/sharedStrings.xml><?xml version="1.0" encoding="utf-8"?>
<sst xmlns="http://schemas.openxmlformats.org/spreadsheetml/2006/main" count="605" uniqueCount="186">
  <si>
    <t>ITEM</t>
  </si>
  <si>
    <t>ELEMENTO</t>
  </si>
  <si>
    <t>UNIDAD DE MEDIDA</t>
  </si>
  <si>
    <t>Estuco exterior</t>
  </si>
  <si>
    <t>Cuñete.</t>
  </si>
  <si>
    <t>Impermeabilizante acrílico color gris</t>
  </si>
  <si>
    <t>Cuñete</t>
  </si>
  <si>
    <t>Brochas cerdas 2”</t>
  </si>
  <si>
    <t>Unidad</t>
  </si>
  <si>
    <t>Rodillos en felpa de 2"</t>
  </si>
  <si>
    <t>Lija de agua grano #120</t>
  </si>
  <si>
    <t>Tela de poliéster</t>
  </si>
  <si>
    <t>Rollo</t>
  </si>
  <si>
    <t>Litros</t>
  </si>
  <si>
    <t>Cable eléctrico #10 color por definir con 100 metros</t>
  </si>
  <si>
    <t>Cable eléctrico #12 color por definir con 100 metros</t>
  </si>
  <si>
    <t>Cinta aislante negra</t>
  </si>
  <si>
    <t>Lubricante de penetración 300 ml</t>
  </si>
  <si>
    <t>Vaselina industrial 500 g</t>
  </si>
  <si>
    <t>Bulto</t>
  </si>
  <si>
    <t>Pega cerámica 25 kls</t>
  </si>
  <si>
    <t>Frasco</t>
  </si>
  <si>
    <t>Pegante instantáneo 3 gramos</t>
  </si>
  <si>
    <t>Candado anti-cizalla 50 varias medidas</t>
  </si>
  <si>
    <t>Chapa cilíndrica de palanca para alcoba tipo boston</t>
  </si>
  <si>
    <t>Silicona en tubo(color por definir)</t>
  </si>
  <si>
    <t>Resina acrílica en emulsión por 10 kilos</t>
  </si>
  <si>
    <t>Valde</t>
  </si>
  <si>
    <t>Chapa cilíndrica de palanca para baño tipo boston</t>
  </si>
  <si>
    <t>Toma corriente doble con polo a tierra</t>
  </si>
  <si>
    <t>Cajas</t>
  </si>
  <si>
    <t>Caja plástica de sobreponer</t>
  </si>
  <si>
    <t>Unidas</t>
  </si>
  <si>
    <t>Kilo</t>
  </si>
  <si>
    <t>Varsol</t>
  </si>
  <si>
    <t>Galón</t>
  </si>
  <si>
    <t>Cemento blanco*40 kilos</t>
  </si>
  <si>
    <t>Llave jardín 1/2 pulgada (1,27 cm diámetro entrada) x 3/4 pulgada (1,90 cm diámetro salida) bronce</t>
  </si>
  <si>
    <t>Pintura epoxica-bicomponente(color por definir)</t>
  </si>
  <si>
    <t>Rodillos de felpa de 9”</t>
  </si>
  <si>
    <t>Rodillos de felpa de 4”</t>
  </si>
  <si>
    <t>Galon</t>
  </si>
  <si>
    <t>Libras</t>
  </si>
  <si>
    <t>Pintura tipo uno color a definir cuñete vinilo</t>
  </si>
  <si>
    <t>Portacandado 4-1/2"</t>
  </si>
  <si>
    <t>Cuarto</t>
  </si>
  <si>
    <t>Palin metálico cabo de madera.</t>
  </si>
  <si>
    <t>Thinner</t>
  </si>
  <si>
    <t>Perfil 4m placa facil galvanizado de 1,5mm</t>
  </si>
  <si>
    <t>Frescasa eco sin papel 3-1/2pg 15.24x1.22m</t>
  </si>
  <si>
    <t>Und</t>
  </si>
  <si>
    <t>Llave jardín cromo satín de 1/2 x 3/4</t>
  </si>
  <si>
    <t>Cemento gris 50 kls</t>
  </si>
  <si>
    <t>Soldadura de pvc. 1/32</t>
  </si>
  <si>
    <t>Limpiador de pvc. Norma astm d 2564 por 1/32</t>
  </si>
  <si>
    <t>Tubo rectangular 76 x 38 x 2.0mm x 6m estructural hr50</t>
  </si>
  <si>
    <t>Fibrocemento 8mm 244x122cm 35.48kg aprox. Doble cara con estructura</t>
  </si>
  <si>
    <t>Grifería sanitaria completa</t>
  </si>
  <si>
    <t>Grifería sanitaria doble descarga</t>
  </si>
  <si>
    <t>Electrodo para soldar acero max 1.4mm</t>
  </si>
  <si>
    <t>Chaso metálico mariposa de 5/16</t>
  </si>
  <si>
    <t>Cables para soldador #2 con pinza y porta electrodo</t>
  </si>
  <si>
    <t>Kit de cables para soldar 4 awg 10-25 mm</t>
  </si>
  <si>
    <t>Brochas cerdas 4”</t>
  </si>
  <si>
    <t>Pintura tráfico pesado con disolvente (color por definir)</t>
  </si>
  <si>
    <t>Laca catalizada color a definir</t>
  </si>
  <si>
    <t>Pegante cerámico x25kilos</t>
  </si>
  <si>
    <t>Pintura gris basalto para brechas</t>
  </si>
  <si>
    <t>Brochas de 3 pulgadas</t>
  </si>
  <si>
    <t>Pinceles de media pulgada</t>
  </si>
  <si>
    <t>Aceite 4 tiempos</t>
  </si>
  <si>
    <t>Piso pvc con adhesivo 15.2 cm ancho x 91.4cm</t>
  </si>
  <si>
    <t>Juego de 29 brocas de acero de alta velocidad - juego de brocas duraderas con estuche de almacenamiento para acero, madera, plástico, chapa metálica</t>
  </si>
  <si>
    <t xml:space="preserve">Brocha 1 pulgada </t>
  </si>
  <si>
    <t>Tornillo lámina 12x2-1/2 100unds</t>
  </si>
  <si>
    <t>Disco diamantado 18 pulgadas para concreto set x 3</t>
  </si>
  <si>
    <t>Revestimiento cerámico de 40 x 40</t>
  </si>
  <si>
    <t>Disco corte concreto masso 4 1/2" segmentado mei</t>
  </si>
  <si>
    <t>Malla 15x15cm 4.0mm (xx-084) 6x2.35m</t>
  </si>
  <si>
    <t>Multiseal cinta bituminosa autoadhesiva impermeabilizante 15cmx10m</t>
  </si>
  <si>
    <t>Alambre #8 libres de halógenos y/o que cumpla con retie x 100 metro amarrillo</t>
  </si>
  <si>
    <t>Alambre #10 libres de halógenos y/o que cumpla con retie x 100 metro rojo</t>
  </si>
  <si>
    <t>Alambre #12 libres de halógenos y/o que cumpla con retie x 100 metro verde</t>
  </si>
  <si>
    <t>Anticorrosivo color definido por la entidad</t>
  </si>
  <si>
    <t xml:space="preserve">Electrodo 6013 de 1/8. </t>
  </si>
  <si>
    <t>Tijera podadora manual para injertacion.</t>
  </si>
  <si>
    <t>Tijera podadora manual de 10 pulgadas para jardinería.</t>
  </si>
  <si>
    <t>Machetes de 20 pulgadas con su respectiva funda.</t>
  </si>
  <si>
    <t>Machetes de 18 pulgadas con su respectiva funda.</t>
  </si>
  <si>
    <t>Pala cuadrada cabo madera.</t>
  </si>
  <si>
    <t>Hombre solo.</t>
  </si>
  <si>
    <t>Alicate mediano</t>
  </si>
  <si>
    <t>Flexómetro de 8 metros.</t>
  </si>
  <si>
    <t>Libras de grasa roja industrial.</t>
  </si>
  <si>
    <t>Cuartos de aceite dos tiempos para guadaña.</t>
  </si>
  <si>
    <t>Cuchillas metálicas para guadaña tipo pesado.</t>
  </si>
  <si>
    <t>Cadenas aceradas para motosierra ms 250/c</t>
  </si>
  <si>
    <t>Esmeriladora angular 4 1/2" 11 amp 10500 rpm</t>
  </si>
  <si>
    <t>Tarro Con 50 Conectores Plug Rj45 Cat6, Pass Through + Bota</t>
  </si>
  <si>
    <t>Ep670, Ponchadora Conector Pass Through Plug Rj45 Cable Utp-</t>
  </si>
  <si>
    <t>Jack Rj45 Slx Amp Commscope Cat 6a Blindado</t>
  </si>
  <si>
    <t>Ponchadora Profesional Rj45 Rj11 Para Utp Cat 5- 6 Ampcom</t>
  </si>
  <si>
    <t>Conector De Red Plug Rj45 F/utp Categoría 6a/7 Blindado con Organizador</t>
  </si>
  <si>
    <t>Aire comprimido 380 ml limpieza electrónica y de oficina</t>
  </si>
  <si>
    <t>Paños micro fibra paños micro fibra paquete x 5 unidades</t>
  </si>
  <si>
    <t>Caja externa para disco duro de 2.5 pulgadas sata a usb 3,0 tipo c metálico</t>
  </si>
  <si>
    <t>Caja externa case ssd disco solido usb 3.0 nvme m.2 m2 color negro</t>
  </si>
  <si>
    <t xml:space="preserve">Disco solido ssd 512gb nvme m.2 </t>
  </si>
  <si>
    <t>Cable adaptador displayport a hdmi 1,8 metros 1080p hd 4k</t>
  </si>
  <si>
    <t>Extensor hdmi hasta 60 metros, por lan cat 6</t>
  </si>
  <si>
    <t>Kit de sierra de agujero horusdy 24 piezas, kit de sierra de agujero, broca de sierra de agujero de 3/4"-6" (19-152mm) 17 hojas de sierra, 2 mandriles, 3 brocas, placa de instalación, llave hexagonal</t>
  </si>
  <si>
    <t>Amarres plásticos abrazadera 2.5mm x 10 cm paquete x 100 color negro</t>
  </si>
  <si>
    <t>Juego de 10 destornilladores pro  (1) destornillador pro punta gabinete 3/16" (5 mm) x 3" (75 mm),Contenido: 10 piezas Planos: - (1) Plano 3/16 x 6" (5 x 152 mm) - (1) Plano 1/4 x 6" (6 x 152 mm) - (1) Plano 1/4 x 4" (6 x 101 mm) - (1) Plano 3/16 x 3" (5 x 76 mm) - (1) Plano 1/8 x 2" (3 x 51 mm) - (1) Plano 1/4 x 1-1/2" (6 x 38 mm) Phillips: - (1) Cruz #2 x 1-1/2" (#2 x 38 mm) - (1) Cruz #0 x 2" (#0 x 51 mm) - (1) Cruz #1 x 4" (#1 x 101 mm) - (1) Cruz #2 x 4" (#2 x 101 mm)</t>
  </si>
  <si>
    <t>Juego</t>
  </si>
  <si>
    <t>Paquete</t>
  </si>
  <si>
    <t>Carrete</t>
  </si>
  <si>
    <t>CANTIDAD</t>
  </si>
  <si>
    <t>Metros cuadrados</t>
  </si>
  <si>
    <t>Altavoz USB Mini Altavoz de computadora Estéreo, Respuesta de frecuencia:	2 Milihertzios, Tecnología de conectividad:	USB, Modo de salida de audio:Estéreo, Voltaje de entrada:	5 Voltios</t>
  </si>
  <si>
    <t>Cable Displayport 8k (8k 60hz / 4k 144hz/ 2k 165hz) V1.4  de 2metros de largo</t>
  </si>
  <si>
    <t>Conector de auto desforre 4.82mm 5 calibre 12 AWG amarillo, bolsa de 100 unidades</t>
  </si>
  <si>
    <t xml:space="preserve">Almohadilla térmica gpu cpu disipador de calor almohadilla de silicona conductora de refrigeración  100x100mm </t>
  </si>
  <si>
    <t>Cable Hdmi 2.1 15mts 8k De Alta Velocidad Ultra 120hz 48gbps</t>
  </si>
  <si>
    <t>Poliestireno de alta densidad para placa2,0x1,0x0,08</t>
  </si>
  <si>
    <t>Tubo rectangular estructural 3*1.1/2" cal.14 - 1.90 mm</t>
  </si>
  <si>
    <t>Tornillo lámina 12x2.1/2 100un</t>
  </si>
  <si>
    <t>Perfil principal galvanizado barra de 3 mts</t>
  </si>
  <si>
    <t>Perfil omega/secundario galvanizado barra de 3 mts</t>
  </si>
  <si>
    <t>Ángulo perimetral galvanizado barra de 3 mts</t>
  </si>
  <si>
    <t xml:space="preserve">Rastrillos plásticos para prados de 26 a 28 dientes </t>
  </si>
  <si>
    <t>metro</t>
  </si>
  <si>
    <t xml:space="preserve">TORNILLO 8 X 1/2 PUNTA BROCA CABEZA LENTEJA paquete x 300 </t>
  </si>
  <si>
    <t>Cable Trenzado f/utp cat 6A  9A6l4-a5 interior violeta 305 mts.</t>
  </si>
  <si>
    <t>Escalera certificada de extensión dieléctrica 40 pasos 6 a 12 metros de 136 kilogramos de resistencia CON Chasis en aluminio Y Certificación, RETILAP</t>
  </si>
  <si>
    <t>Chazo plastico de 1/4 con tornillo</t>
  </si>
  <si>
    <t>Unidades</t>
  </si>
  <si>
    <t>Chazo plastico de 5/16 con tornillo</t>
  </si>
  <si>
    <t>Lavatapetes y muebles profesional 10/1 inyección y aspirado de agua, caudal de aire 54 l/s, vacio 22KPa, caudal de pulverización/presion dinamica 1 bar, Desposito de agualimpia/sucia 10/9 l, potencia de turbina 1250w, potencia de bomba 40w, con equipamento (Boquilla para suelos: 240 mm, Boquilla para tapicerías, Tubo de pulverización/aspiración: 2.5 m, Pistola pulverizadora/de aspiración, Asa en forma de D para tubo de pulverización/aspiración, Tubo de pulverización/aspiración: 1 unidades.</t>
  </si>
  <si>
    <t>Cinta aislante eléctrica de vinilo (PVC), de uso profesional para aislamiento, protección y empalmes en instalaciones eléctricas, Tensión de operación: hasta 600 V, Apta para uso continuo en un rango mínimo de 0°C a 80°C (o superior). Debe cumplir con estándares técnicos reconocidos, tales como: RETIE, Normas ICONTEC (NTC) o equivalentes, color negra</t>
  </si>
  <si>
    <t xml:space="preserve">Chazo expansivo 5/16 metálico </t>
  </si>
  <si>
    <t xml:space="preserve">Chazo expansivo 1/4 metalico </t>
  </si>
  <si>
    <t xml:space="preserve">Chazo expansivo 3/8 metálico </t>
  </si>
  <si>
    <t xml:space="preserve">Chazo doble aleta 3/8  con tornillo </t>
  </si>
  <si>
    <t xml:space="preserve">Cargador para baterías Compatible con baterías recargables tipo Ni-MH (Níquel–Metal Hidruro) o Ni-Cd, Capacidad de carga de 2 baterías simultáneamente, con 2 bateiras recargables  de 9V, con capacidad nominal mínima: 250 mAh </t>
  </si>
  <si>
    <t>Convertidor de adaptador de señal de vídeo Mini DisplayPort a DisplayPort (703216-001)</t>
  </si>
  <si>
    <t xml:space="preserve">Disco duro interno 1 TB para videovigilancia, con las siguientes Especificaciones técnicas: Disco duro interno diseñado específicamente para sistemas de videovigilancia (CCTV/NVR/DVR), apto para operación continua, cpacidad 1TB, interfaz SATA III (6 Gb/s) compatible con versiones anteriores, factor de forma 3.5 pulgadas, velocidad de rotación Entre 5400 y 5900 RPM (optimizado para bajo consumo y operación continua), caché (buffer) Mínimo 64 MB, Uso especializado Operación 24/7 continua, Sistemas de videovigilancia, Soporte para múltiples flujos de video simultáneos (mínimo 16 cámaras o equivalente), sistemas DVR/NVR estándar del mercado, Producto nuevo, original, en empaque sellado de fábrica, con garantia de 2 años.                            </t>
  </si>
  <si>
    <t>Corniza PVC barra de 5,9 mts</t>
  </si>
  <si>
    <t>Pintura sintética secado rápido color naranja</t>
  </si>
  <si>
    <t xml:space="preserve">panel tipo sándwich para cubierta con ancho de 1 metro, calibre 18 mm, </t>
  </si>
  <si>
    <t>Imprimante de adhesión universal a base de resinas sintéticas en dispersión acuosa y agregados, de bajo olor, libre de disolventes, con óptimas características de adhesión, resistencia al agua y al envejecimiento. Garantiza una super cie de agarre rugosa ideal para enlucidos, nivelados y adhesivos cementosos, asegurando una óptima adhesión también sobre soportes lisos o poco absorbentes</t>
  </si>
  <si>
    <t>Adhesivo cementoso para revestimientos cerámicos de alta absorción en pisos y paredes en polvo gris, compuesto de cemento, arena de granulometría seleccionada y aditivos especiales en presentación de 25 Kg</t>
  </si>
  <si>
    <t>Bolsa</t>
  </si>
  <si>
    <t>Aerografo 600cc Vaso Plastico Alta Presion, con área de cobertura de 9m2, presión de 3,5 bar, garantia de 10 meses</t>
  </si>
  <si>
    <t>Disco pulidora 4.1/2” corte caja de 25 und</t>
  </si>
  <si>
    <t xml:space="preserve">Electrodo 6013 de 3/32 </t>
  </si>
  <si>
    <t>Correa de amarre plástico bolsa 30 CTMS X 100 unidades</t>
  </si>
  <si>
    <t>Correa de amarre plástico bolsa 15 CMTS X 100 unidades</t>
  </si>
  <si>
    <t>Sensores de movimiento 360° alcance 6 mts</t>
  </si>
  <si>
    <t>Bomba plástica de capacidad 20 litros. (Fumigadora, bomba manual de espalda)</t>
  </si>
  <si>
    <t xml:space="preserve">Soporte móvil para pantallas interactivas, Características: Material Acero SPCC, Color Negro, Carga máxima 90,9 KG, Peso máximo 100 Kg, Tamaño de TV sugerido 60-100 pulgadas, Altura ajustable del televisor 25 cm, VESA compatible 400x200 mm a 900-600 mm, Rueda portátil 360 grados 4 con bloqueo de tope, Bandeja de cámara ajustable, Práctica bandeja de almacenamiento. garantía de fabricante de 1 año </t>
  </si>
  <si>
    <t>Raspberry Pi 4 Modelo B versión 4GB; Especificaciones:
•	BCM2711 Broadcom, Quad Core Cortex-A72.
•	64-bit SoC @ 1,5 GHz.
•	Memoria RAM: 4 GB.
•	2.4 GHz y 5.0 GHz IEEE 802.11b/g/n/ac inalámbrico LAN.
•	Bluetooth 5.0 BLE.
•	Gigabit Ethernet.
•	2 Puertos USB 2.0.
•	2 Puertos USB 3.0.
•	Conector GPIO estándar de 40 pines (Totalmente compatible con las placas de desarrollo Raspberry PI anteriores).
•	2 puertos micro HDMI (compatible con hasta 4Kp60).
•	Puerto de visualización MIPI DSI de 2 vías.
•	Puerto de cámara MIPI de 2 carriles.
•	Puerto de vídeo compuesto y audio estéreo de 4 polos.
•	H.265 (decodificador de 4Kp60).
•	H.264 (decodificador 1080p60, 1080p30).
•	OpenGL ES 3.0 gráficos.
•	Ranura para tarjeta Micro SD para cargar el sistema operativo y el almacenamiento de datos.
•	Alimentación de entrada por conector USB Tipo C: 5V – 3A.
•	Alimentación de entrada por conector GPIO: 5V – 3A.
•	Alimentación sobre Ethernet (PoE) habilitada (requiere un complemento adicional PoE por separado): 5V – 3A.</t>
  </si>
  <si>
    <t>Fuente oficial de alimentación para Raspberry Pi 4 en color negro, Ref: KSA-15E-051300; Características: Salida de 5.1V / 3.0A DC, Rango de entrada de funcionamiento de 96-264 VAC, Protección contra cortocircuitos, sobre corriente y sobre temperatura, Cable de 1,5 m 18 AWG con conector de salida USB- tipo C, Color: Negro</t>
  </si>
  <si>
    <t>Ventilador de caja para Raspberry Pi 4, Características del componente:
Funciona con Raspberry Pi 4 y la caja oficial de Raspberry Pi 4. Mantiene la Raspberry Pi 4 a una temperatura de funcionamiento estable.</t>
  </si>
  <si>
    <t>Memoria Micro SD 32GB, para Raspberry Pi 4, Características del componente: Clase y Ratio de Velocidad compatibles: C10, U3, V30, A2, Tamaño de almacenamiento: 32GB, Compatibilidad y factor de forma: microSDHC/microSDXC, Velocidad de bus soportadas por la microSD: DDR50 y SDR104, Velocidades de transferencia rápidas de hasta 80 MB/s, Resistente al agua y a la temperatura, y a prueba de rayos x y golpes, Se incluye el adaptador SD™ para tener compatibilidad con cámaras digitales.</t>
  </si>
  <si>
    <t>Raspberry Pi micro HDMI a standard HDMI (A/M) cable diseñado para Raspberry Pi 4 computer, Especificaciónes: 19-pin HDMI® Type D(M) to 19-pin HDMI® Type A(M), Logitur de 1 metro color blanco o negro, Conectores niquelados, Calidad de video transmitido por el cable: 4K a 60FPS</t>
  </si>
  <si>
    <t xml:space="preserve">Cable Aislado No. 12 AWG Cobre electrolítico de alta pureza THHN, 7 hilos Trenzado Color Rojo Verde Blanco Rollo, que cumpla con la norma RETIE </t>
  </si>
  <si>
    <t>Cargadorde baterias Compatible con baterías recargables tipo Ni-MH (Níquel–Metal Hidruro) o Ni-Cd, con 4 pilas aaa recargables 1500mah</t>
  </si>
  <si>
    <t>Cieloraso  Pvc 6mx0,30m</t>
  </si>
  <si>
    <t>Lector de códigos de barras 1D y 2D.
Conexión inalámbrica y por cable.
Soporta caídas de hasta 1.5 metros
Fácil instalacion
Alta velocidad de lectura
Decodificación de códigos en pantallas
Ideal para largas jornadas de uso continuo
Conectividad inalámbrica 2.4G y Bluetooth 4.0</t>
  </si>
  <si>
    <t>Pintura poliuretano + catalizador con disolvente color a definir</t>
  </si>
  <si>
    <t>Hidrolavadora, presion máxima 2320psi, flujo de salida y caudal máximo 7 Lt/Min, potencia nominal 2800w, con  garantia de fabricante de 3 años</t>
  </si>
  <si>
    <t>Cierra puertas piso •Alto : 31 •Color : Plata •Garantía : 5 años emitida por el fabricante. •Características : Fijación EN3 para puertas ≤ 950 mm.Para puertas interiores y exteriores.Caja de sólo 40 mm de altura, para adaptarse alas finas losas.El desplazamiento del pistón asegura la acción deamortiguación controlada hidráulicamente.Ajuste dentro de la caja para resolver problemas dealineación sin necesidad de desmontar la puerta.Velocidad de cierre y de enganche controlada pordos válvulas termodinámicas independientes paragarantizar un rendimiento constante.Mantiene la puerta abierta a 90°. Alivio de la válvula de sobrepresión.Retención mecánica para evitar aperturas incontroladas.</t>
  </si>
  <si>
    <t>Tubo LED vidrio 1600 Lúmenes 18w luz fria</t>
  </si>
  <si>
    <t>Panel led cuadrado 60x60 40w luz fria 100-277v</t>
  </si>
  <si>
    <t>Lampara led exterior 100w 6000k</t>
  </si>
  <si>
    <t>Panel LED 1,20 X 30 48 W luz fria</t>
  </si>
  <si>
    <t>Socket fluorescente Centro Lampara 23mm G13</t>
  </si>
  <si>
    <t>PRECOTIZANTE 1
CH DE COLOMBIA</t>
  </si>
  <si>
    <t>PRECOTIZANTE 2
SERVINTEBA</t>
  </si>
  <si>
    <t>PRECOTIZANTE 3
HOMECENTER</t>
  </si>
  <si>
    <t>VALOR UNITARIO INCLUIDO IVA Y DEMAS GRAVAMENES QUE APLIQUEN</t>
  </si>
  <si>
    <t>N/A</t>
  </si>
  <si>
    <t>PRECOTIZANTE 4
NACIONAL DE ELECTRICOS -INTERELECTRICAS</t>
  </si>
  <si>
    <t>VALOR TOTAL ESTUDIO DE MERCADO INCLUIDO IVA Y DEMAS GRAVAMENES QUE APLIQUEN</t>
  </si>
  <si>
    <t>SUMINISTRO DE ELEMENTOS DE FERRETERIA CIDM 2026</t>
  </si>
  <si>
    <t>VALOR UNITARIO PROMEDIO INCLUIDO IVA Y DEMAS GRAVAMENES QUE APLIQUEN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</si>
</sst>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
    <numFmt numFmtId="165" formatCode="_-&quot;$&quot;\ * #,##0_-;\-&quot;$&quot;\ * #,##0_-;_-&quot;$&quot;\ * &quot;-&quot;??_-;_-@_-"/>
  </numFmts>
  <fonts count="10" x14ac:knownFonts="1">
    <font>
      <sz val="10"/>
      <color rgb="FF000000"/>
      <name val="Times New Roman"/>
      <charset val="204"/>
    </font>
    <font>
      <sz val="11"/>
      <color theme="1"/>
      <name val="Calibri"/>
      <family val="2"/>
      <scheme val="minor"/>
    </font>
    <font>
      <sz val="10"/>
      <color rgb="FF000000"/>
      <name val="Times New Roman"/>
      <family val="1"/>
    </font>
    <font>
      <u/>
      <sz val="10"/>
      <color theme="10"/>
      <name val="Times New Roman"/>
      <family val="1"/>
    </font>
    <font>
      <u/>
      <sz val="10"/>
      <color theme="11"/>
      <name val="Times New Roman"/>
      <family val="1"/>
    </font>
    <font>
      <sz val="10"/>
      <color rgb="FF000000"/>
      <name val="Times New Roman"/>
      <charset val="204"/>
    </font>
    <font>
      <b/>
      <sz val="9"/>
      <color rgb="FF000000"/>
      <name val="Calibri"/>
      <family val="2"/>
      <scheme val="minor"/>
    </font>
    <font>
      <sz val="9"/>
      <color rgb="FF000000"/>
      <name val="Calibri"/>
      <family val="2"/>
      <scheme val="minor"/>
    </font>
    <font>
      <sz val="9"/>
      <name val="Calibri"/>
      <family val="2"/>
      <scheme val="minor"/>
    </font>
    <font>
      <sz val="9"/>
      <color theme="1"/>
      <name val="Calibri"/>
      <family val="2"/>
      <scheme val="minor"/>
    </font>
  </fonts>
  <fills count="5">
    <fill>
      <patternFill patternType="none"/>
    </fill>
    <fill>
      <patternFill patternType="gray125"/>
    </fill>
    <fill>
      <patternFill patternType="solid">
        <fgColor indexed="65"/>
        <bgColor indexed="64"/>
      </patternFill>
    </fill>
    <fill>
      <patternFill patternType="solid">
        <fgColor rgb="FFFFFFFF"/>
        <bgColor indexed="64"/>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medium">
        <color auto="1"/>
      </left>
      <right/>
      <top style="thin">
        <color auto="1"/>
      </top>
      <bottom style="thin">
        <color auto="1"/>
      </bottom>
      <diagonal/>
    </border>
    <border>
      <left style="thin">
        <color auto="1"/>
      </left>
      <right/>
      <top/>
      <bottom style="thin">
        <color auto="1"/>
      </bottom>
      <diagonal/>
    </border>
  </borders>
  <cellStyleXfs count="12">
    <xf numFmtId="0" fontId="0" fillId="0" borderId="0"/>
    <xf numFmtId="0" fontId="2"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44" fontId="5" fillId="0" borderId="0" applyFont="0" applyFill="0" applyBorder="0" applyAlignment="0" applyProtection="0"/>
    <xf numFmtId="0" fontId="1" fillId="0" borderId="0"/>
  </cellStyleXfs>
  <cellXfs count="52">
    <xf numFmtId="0" fontId="0" fillId="0" borderId="0" xfId="0" applyAlignment="1">
      <alignment horizontal="left" vertical="top"/>
    </xf>
    <xf numFmtId="0" fontId="7" fillId="2" borderId="0" xfId="0" applyFont="1" applyFill="1" applyAlignment="1">
      <alignment horizontal="left" vertical="top"/>
    </xf>
    <xf numFmtId="0" fontId="8" fillId="0" borderId="4" xfId="0" applyFont="1" applyBorder="1" applyAlignment="1">
      <alignment horizontal="center" vertical="center" wrapText="1"/>
    </xf>
    <xf numFmtId="0" fontId="8" fillId="3" borderId="1" xfId="0" applyFont="1" applyFill="1" applyBorder="1" applyAlignment="1">
      <alignment horizontal="left" vertical="center" wrapText="1"/>
    </xf>
    <xf numFmtId="0" fontId="8" fillId="3" borderId="1" xfId="0" applyFont="1" applyFill="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left" vertical="center" wrapText="1"/>
    </xf>
    <xf numFmtId="0" fontId="8" fillId="4" borderId="1" xfId="0" applyFont="1" applyFill="1" applyBorder="1" applyAlignment="1">
      <alignment horizontal="left" vertical="center" wrapText="1"/>
    </xf>
    <xf numFmtId="0" fontId="8" fillId="4"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7" fillId="0" borderId="0" xfId="0" applyFont="1" applyAlignment="1">
      <alignment horizontal="left" vertical="top"/>
    </xf>
    <xf numFmtId="0" fontId="8" fillId="0" borderId="2" xfId="0" applyFont="1" applyBorder="1" applyAlignment="1">
      <alignment horizontal="left" vertical="center" wrapText="1"/>
    </xf>
    <xf numFmtId="0" fontId="8" fillId="0" borderId="2" xfId="0" applyFont="1" applyBorder="1" applyAlignment="1">
      <alignment horizontal="center" vertical="center" wrapText="1"/>
    </xf>
    <xf numFmtId="44" fontId="7" fillId="4" borderId="3" xfId="10" applyFont="1" applyFill="1" applyBorder="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left" vertical="center"/>
    </xf>
    <xf numFmtId="0" fontId="8" fillId="0" borderId="1" xfId="0" applyFont="1" applyBorder="1" applyAlignment="1">
      <alignment horizontal="left" vertical="top" wrapText="1"/>
    </xf>
    <xf numFmtId="0" fontId="7" fillId="0" borderId="1" xfId="0" applyFont="1" applyBorder="1" applyAlignment="1">
      <alignment horizontal="center" vertical="center"/>
    </xf>
    <xf numFmtId="0" fontId="7" fillId="0" borderId="1" xfId="0" applyFont="1" applyBorder="1" applyAlignment="1">
      <alignment horizontal="left" vertical="top" wrapText="1"/>
    </xf>
    <xf numFmtId="0" fontId="7" fillId="0" borderId="3" xfId="0" applyFont="1" applyBorder="1" applyAlignment="1">
      <alignment horizontal="center" vertical="center"/>
    </xf>
    <xf numFmtId="0" fontId="7" fillId="0" borderId="1" xfId="0" applyFont="1" applyBorder="1" applyAlignment="1">
      <alignment horizontal="left" vertical="center"/>
    </xf>
    <xf numFmtId="0" fontId="7" fillId="2" borderId="1" xfId="0" applyFont="1" applyFill="1" applyBorder="1" applyAlignment="1">
      <alignment horizontal="center" vertical="center"/>
    </xf>
    <xf numFmtId="0" fontId="7" fillId="0" borderId="1" xfId="0" applyFont="1" applyBorder="1" applyAlignment="1">
      <alignment horizontal="left" vertical="center" wrapText="1"/>
    </xf>
    <xf numFmtId="0" fontId="7" fillId="3" borderId="1" xfId="0" applyFont="1" applyFill="1" applyBorder="1" applyAlignment="1">
      <alignment horizontal="left" vertical="center" wrapText="1"/>
    </xf>
    <xf numFmtId="0" fontId="7" fillId="0" borderId="1" xfId="0" applyFont="1" applyBorder="1" applyAlignment="1">
      <alignment wrapText="1"/>
    </xf>
    <xf numFmtId="0" fontId="7" fillId="0" borderId="1" xfId="0" applyFont="1" applyBorder="1"/>
    <xf numFmtId="0" fontId="8" fillId="2" borderId="1" xfId="0" applyFont="1" applyFill="1" applyBorder="1" applyAlignment="1">
      <alignment horizontal="left" vertical="top" wrapText="1"/>
    </xf>
    <xf numFmtId="0" fontId="8" fillId="2" borderId="1" xfId="0" applyFont="1" applyFill="1" applyBorder="1" applyAlignment="1">
      <alignment horizontal="left" vertical="top"/>
    </xf>
    <xf numFmtId="0" fontId="7" fillId="2" borderId="1" xfId="0" applyFont="1" applyFill="1" applyBorder="1" applyAlignment="1">
      <alignment horizontal="left" vertical="top" wrapText="1"/>
    </xf>
    <xf numFmtId="0" fontId="7" fillId="0" borderId="3" xfId="0" applyFont="1" applyBorder="1" applyAlignment="1">
      <alignment horizontal="left" vertical="center" wrapText="1"/>
    </xf>
    <xf numFmtId="0" fontId="9" fillId="0" borderId="1" xfId="11" applyFont="1" applyBorder="1" applyAlignment="1">
      <alignment horizontal="center" vertical="center"/>
    </xf>
    <xf numFmtId="0" fontId="7" fillId="2" borderId="0" xfId="0" applyFont="1" applyFill="1" applyAlignment="1">
      <alignment horizontal="left" vertical="center"/>
    </xf>
    <xf numFmtId="0" fontId="7" fillId="2" borderId="0" xfId="0" applyFont="1" applyFill="1" applyAlignment="1">
      <alignment horizontal="center" vertical="top"/>
    </xf>
    <xf numFmtId="0" fontId="7" fillId="2" borderId="5" xfId="0" applyFont="1" applyFill="1" applyBorder="1" applyAlignment="1">
      <alignment horizontal="left" vertical="center"/>
    </xf>
    <xf numFmtId="0" fontId="7" fillId="2" borderId="3" xfId="0" applyFont="1" applyFill="1" applyBorder="1" applyAlignment="1">
      <alignment horizontal="left" vertical="center"/>
    </xf>
    <xf numFmtId="165" fontId="7" fillId="4" borderId="1" xfId="10" applyNumberFormat="1" applyFont="1" applyFill="1" applyBorder="1" applyAlignment="1">
      <alignment horizontal="center" vertical="center"/>
    </xf>
    <xf numFmtId="0" fontId="7" fillId="2" borderId="0" xfId="0" applyFont="1" applyFill="1" applyAlignment="1">
      <alignment horizontal="center" vertical="center"/>
    </xf>
    <xf numFmtId="0" fontId="6" fillId="2"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xf>
    <xf numFmtId="0" fontId="6" fillId="0" borderId="2" xfId="0" applyFont="1" applyFill="1" applyBorder="1" applyAlignment="1">
      <alignment horizontal="center" vertical="center" wrapText="1"/>
    </xf>
    <xf numFmtId="0" fontId="6" fillId="0" borderId="1" xfId="0" applyFont="1" applyFill="1" applyBorder="1" applyAlignment="1">
      <alignment horizontal="center" vertical="center" wrapText="1"/>
    </xf>
    <xf numFmtId="44" fontId="7" fillId="2" borderId="1" xfId="0" applyNumberFormat="1" applyFont="1" applyFill="1" applyBorder="1" applyAlignment="1">
      <alignment horizontal="center" vertical="center"/>
    </xf>
    <xf numFmtId="164" fontId="7" fillId="4" borderId="3" xfId="0" applyNumberFormat="1" applyFont="1" applyFill="1" applyBorder="1" applyAlignment="1">
      <alignment horizontal="center" vertical="center"/>
    </xf>
    <xf numFmtId="44" fontId="7" fillId="0" borderId="3" xfId="10" applyFont="1" applyBorder="1" applyAlignment="1">
      <alignment horizontal="center" vertical="center"/>
    </xf>
    <xf numFmtId="44" fontId="7" fillId="2" borderId="3" xfId="10" applyFont="1" applyFill="1" applyBorder="1" applyAlignment="1">
      <alignment horizontal="center" vertical="center"/>
    </xf>
    <xf numFmtId="44" fontId="7" fillId="2" borderId="1" xfId="10" applyFont="1" applyFill="1" applyBorder="1" applyAlignment="1">
      <alignment horizontal="center" vertical="center"/>
    </xf>
    <xf numFmtId="165" fontId="7" fillId="2" borderId="1" xfId="10" applyNumberFormat="1" applyFont="1" applyFill="1" applyBorder="1" applyAlignment="1">
      <alignment horizontal="center" vertical="center"/>
    </xf>
    <xf numFmtId="0" fontId="7" fillId="4" borderId="1" xfId="0" applyFont="1" applyFill="1" applyBorder="1" applyAlignment="1">
      <alignment horizontal="center" vertical="center"/>
    </xf>
    <xf numFmtId="44" fontId="6" fillId="2" borderId="1" xfId="0" applyNumberFormat="1" applyFont="1" applyFill="1" applyBorder="1" applyAlignment="1">
      <alignment horizontal="center" vertical="center"/>
    </xf>
    <xf numFmtId="0" fontId="7" fillId="4" borderId="0" xfId="0" applyFont="1" applyFill="1" applyAlignment="1">
      <alignment horizontal="center" vertical="center"/>
    </xf>
  </cellXfs>
  <cellStyles count="12">
    <cellStyle name="Hipervínculo" xfId="2" builtinId="8" hidden="1"/>
    <cellStyle name="Hipervínculo" xfId="4" builtinId="8" hidden="1"/>
    <cellStyle name="Hipervínculo" xfId="6" builtinId="8" hidden="1"/>
    <cellStyle name="Hipervínculo" xfId="8"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Moneda" xfId="10" builtinId="4"/>
    <cellStyle name="Normal" xfId="0" builtinId="0"/>
    <cellStyle name="Normal 2" xfId="1" xr:uid="{00000000-0005-0000-0000-000009000000}"/>
    <cellStyle name="Normal 3" xfId="11" xr:uid="{FE6BAA20-5AA8-47AE-A550-A348FFCFCDE1}"/>
  </cellStyles>
  <dxfs count="0"/>
  <tableStyles count="0" defaultTableStyle="TableStyleMedium9" defaultPivotStyle="PivotStyleLight16"/>
  <colors>
    <mruColors>
      <color rgb="FFF6FBDB"/>
      <color rgb="FFFFE1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CF975D-8320-4275-95DA-D2FAC3A9991E}">
  <dimension ref="A1:I168"/>
  <sheetViews>
    <sheetView tabSelected="1" zoomScale="130" zoomScaleNormal="130" zoomScalePageLayoutView="76" workbookViewId="0">
      <selection activeCell="I145" sqref="I145"/>
    </sheetView>
  </sheetViews>
  <sheetFormatPr baseColWidth="10" defaultColWidth="12" defaultRowHeight="12" x14ac:dyDescent="0.2"/>
  <cols>
    <col min="1" max="1" width="7.6640625" style="31" customWidth="1"/>
    <col min="2" max="2" width="52" style="1" customWidth="1"/>
    <col min="3" max="3" width="16.83203125" style="32" customWidth="1"/>
    <col min="4" max="4" width="14" style="1" customWidth="1"/>
    <col min="5" max="5" width="20" style="36" customWidth="1"/>
    <col min="6" max="6" width="18" style="51" customWidth="1"/>
    <col min="7" max="7" width="16.83203125" style="51" customWidth="1"/>
    <col min="8" max="8" width="18.5" style="51" customWidth="1"/>
    <col min="9" max="9" width="20" style="36" customWidth="1"/>
    <col min="10" max="16384" width="12" style="1"/>
  </cols>
  <sheetData>
    <row r="1" spans="1:9" ht="32.25" customHeight="1" x14ac:dyDescent="0.2">
      <c r="A1" s="38" t="s">
        <v>184</v>
      </c>
      <c r="B1" s="38"/>
      <c r="C1" s="38"/>
      <c r="D1" s="38"/>
      <c r="E1" s="42" t="s">
        <v>177</v>
      </c>
      <c r="F1" s="42" t="s">
        <v>178</v>
      </c>
      <c r="G1" s="42" t="s">
        <v>179</v>
      </c>
      <c r="H1" s="42" t="s">
        <v>182</v>
      </c>
      <c r="I1" s="39" t="s">
        <v>185</v>
      </c>
    </row>
    <row r="2" spans="1:9" ht="33.75" customHeight="1" x14ac:dyDescent="0.2">
      <c r="A2" s="40" t="s">
        <v>0</v>
      </c>
      <c r="B2" s="40" t="s">
        <v>1</v>
      </c>
      <c r="C2" s="41" t="s">
        <v>2</v>
      </c>
      <c r="D2" s="40" t="s">
        <v>116</v>
      </c>
      <c r="E2" s="42" t="s">
        <v>180</v>
      </c>
      <c r="F2" s="42" t="s">
        <v>180</v>
      </c>
      <c r="G2" s="42" t="s">
        <v>180</v>
      </c>
      <c r="H2" s="42" t="s">
        <v>180</v>
      </c>
      <c r="I2" s="39"/>
    </row>
    <row r="3" spans="1:9" x14ac:dyDescent="0.2">
      <c r="A3" s="2">
        <v>1</v>
      </c>
      <c r="B3" s="3" t="s">
        <v>3</v>
      </c>
      <c r="C3" s="4" t="s">
        <v>6</v>
      </c>
      <c r="D3" s="5">
        <v>1</v>
      </c>
      <c r="E3" s="13">
        <v>140000</v>
      </c>
      <c r="F3" s="35">
        <v>160000</v>
      </c>
      <c r="G3" s="35" t="s">
        <v>181</v>
      </c>
      <c r="H3" s="35" t="s">
        <v>181</v>
      </c>
      <c r="I3" s="43">
        <f t="shared" ref="I3:I34" si="0">(E3+F3)/2</f>
        <v>150000</v>
      </c>
    </row>
    <row r="4" spans="1:9" x14ac:dyDescent="0.2">
      <c r="A4" s="2">
        <v>2</v>
      </c>
      <c r="B4" s="3" t="s">
        <v>43</v>
      </c>
      <c r="C4" s="4" t="s">
        <v>4</v>
      </c>
      <c r="D4" s="5">
        <v>1</v>
      </c>
      <c r="E4" s="13">
        <v>290000</v>
      </c>
      <c r="F4" s="35">
        <v>365000</v>
      </c>
      <c r="G4" s="35" t="s">
        <v>181</v>
      </c>
      <c r="H4" s="35" t="s">
        <v>181</v>
      </c>
      <c r="I4" s="43">
        <f t="shared" si="0"/>
        <v>327500</v>
      </c>
    </row>
    <row r="5" spans="1:9" x14ac:dyDescent="0.2">
      <c r="A5" s="2">
        <v>3</v>
      </c>
      <c r="B5" s="3" t="s">
        <v>5</v>
      </c>
      <c r="C5" s="4" t="s">
        <v>6</v>
      </c>
      <c r="D5" s="5">
        <v>1</v>
      </c>
      <c r="E5" s="13">
        <v>299000</v>
      </c>
      <c r="F5" s="35">
        <v>245000</v>
      </c>
      <c r="G5" s="35" t="s">
        <v>181</v>
      </c>
      <c r="H5" s="35" t="s">
        <v>181</v>
      </c>
      <c r="I5" s="43">
        <f t="shared" si="0"/>
        <v>272000</v>
      </c>
    </row>
    <row r="6" spans="1:9" x14ac:dyDescent="0.2">
      <c r="A6" s="2">
        <v>4</v>
      </c>
      <c r="B6" s="3" t="s">
        <v>7</v>
      </c>
      <c r="C6" s="4" t="s">
        <v>8</v>
      </c>
      <c r="D6" s="5">
        <v>1</v>
      </c>
      <c r="E6" s="13">
        <v>3900</v>
      </c>
      <c r="F6" s="35">
        <v>4500</v>
      </c>
      <c r="G6" s="35" t="s">
        <v>181</v>
      </c>
      <c r="H6" s="35" t="s">
        <v>181</v>
      </c>
      <c r="I6" s="43">
        <f t="shared" si="0"/>
        <v>4200</v>
      </c>
    </row>
    <row r="7" spans="1:9" x14ac:dyDescent="0.2">
      <c r="A7" s="2">
        <v>5</v>
      </c>
      <c r="B7" s="3" t="s">
        <v>9</v>
      </c>
      <c r="C7" s="4" t="s">
        <v>8</v>
      </c>
      <c r="D7" s="5">
        <v>1</v>
      </c>
      <c r="E7" s="13">
        <v>4000.0000000000005</v>
      </c>
      <c r="F7" s="35">
        <v>5000</v>
      </c>
      <c r="G7" s="35" t="s">
        <v>181</v>
      </c>
      <c r="H7" s="35" t="s">
        <v>181</v>
      </c>
      <c r="I7" s="43">
        <f t="shared" si="0"/>
        <v>4500</v>
      </c>
    </row>
    <row r="8" spans="1:9" x14ac:dyDescent="0.2">
      <c r="A8" s="2">
        <v>6</v>
      </c>
      <c r="B8" s="3" t="s">
        <v>10</v>
      </c>
      <c r="C8" s="4" t="s">
        <v>8</v>
      </c>
      <c r="D8" s="5">
        <v>1</v>
      </c>
      <c r="E8" s="13">
        <v>1900</v>
      </c>
      <c r="F8" s="35">
        <v>2500</v>
      </c>
      <c r="G8" s="35" t="s">
        <v>181</v>
      </c>
      <c r="H8" s="35" t="s">
        <v>181</v>
      </c>
      <c r="I8" s="43">
        <f t="shared" si="0"/>
        <v>2200</v>
      </c>
    </row>
    <row r="9" spans="1:9" x14ac:dyDescent="0.2">
      <c r="A9" s="2">
        <v>7</v>
      </c>
      <c r="B9" s="3" t="s">
        <v>11</v>
      </c>
      <c r="C9" s="4" t="s">
        <v>12</v>
      </c>
      <c r="D9" s="5">
        <v>1</v>
      </c>
      <c r="E9" s="13">
        <v>130000</v>
      </c>
      <c r="F9" s="35">
        <v>167000</v>
      </c>
      <c r="G9" s="35" t="s">
        <v>181</v>
      </c>
      <c r="H9" s="35" t="s">
        <v>181</v>
      </c>
      <c r="I9" s="43">
        <f t="shared" si="0"/>
        <v>148500</v>
      </c>
    </row>
    <row r="10" spans="1:9" x14ac:dyDescent="0.2">
      <c r="A10" s="2">
        <v>8</v>
      </c>
      <c r="B10" s="3" t="s">
        <v>47</v>
      </c>
      <c r="C10" s="4" t="s">
        <v>13</v>
      </c>
      <c r="D10" s="5">
        <v>1</v>
      </c>
      <c r="E10" s="13">
        <v>9000</v>
      </c>
      <c r="F10" s="35">
        <v>15000</v>
      </c>
      <c r="G10" s="35" t="s">
        <v>181</v>
      </c>
      <c r="H10" s="35" t="s">
        <v>181</v>
      </c>
      <c r="I10" s="43">
        <f t="shared" si="0"/>
        <v>12000</v>
      </c>
    </row>
    <row r="11" spans="1:9" x14ac:dyDescent="0.2">
      <c r="A11" s="2">
        <v>9</v>
      </c>
      <c r="B11" s="3" t="s">
        <v>48</v>
      </c>
      <c r="C11" s="4" t="s">
        <v>8</v>
      </c>
      <c r="D11" s="5">
        <v>1</v>
      </c>
      <c r="E11" s="13">
        <v>99000</v>
      </c>
      <c r="F11" s="35">
        <v>140000</v>
      </c>
      <c r="G11" s="35" t="s">
        <v>181</v>
      </c>
      <c r="H11" s="35" t="s">
        <v>181</v>
      </c>
      <c r="I11" s="43">
        <f t="shared" si="0"/>
        <v>119500</v>
      </c>
    </row>
    <row r="12" spans="1:9" x14ac:dyDescent="0.2">
      <c r="A12" s="2">
        <v>10</v>
      </c>
      <c r="B12" s="3" t="s">
        <v>49</v>
      </c>
      <c r="C12" s="4" t="s">
        <v>8</v>
      </c>
      <c r="D12" s="5">
        <v>1</v>
      </c>
      <c r="E12" s="13">
        <v>305500</v>
      </c>
      <c r="F12" s="35">
        <v>410000</v>
      </c>
      <c r="G12" s="35" t="s">
        <v>181</v>
      </c>
      <c r="H12" s="35" t="s">
        <v>181</v>
      </c>
      <c r="I12" s="43">
        <f t="shared" si="0"/>
        <v>357750</v>
      </c>
    </row>
    <row r="13" spans="1:9" x14ac:dyDescent="0.2">
      <c r="A13" s="2">
        <v>11</v>
      </c>
      <c r="B13" s="3" t="s">
        <v>123</v>
      </c>
      <c r="C13" s="4" t="s">
        <v>50</v>
      </c>
      <c r="D13" s="5">
        <v>1</v>
      </c>
      <c r="E13" s="13">
        <v>90000</v>
      </c>
      <c r="F13" s="35">
        <v>125000</v>
      </c>
      <c r="G13" s="35" t="s">
        <v>181</v>
      </c>
      <c r="H13" s="35" t="s">
        <v>181</v>
      </c>
      <c r="I13" s="43">
        <f t="shared" si="0"/>
        <v>107500</v>
      </c>
    </row>
    <row r="14" spans="1:9" ht="13.5" customHeight="1" x14ac:dyDescent="0.2">
      <c r="A14" s="2">
        <v>12</v>
      </c>
      <c r="B14" s="3" t="s">
        <v>14</v>
      </c>
      <c r="C14" s="4" t="s">
        <v>12</v>
      </c>
      <c r="D14" s="5">
        <v>1</v>
      </c>
      <c r="E14" s="13">
        <v>450000</v>
      </c>
      <c r="F14" s="35">
        <v>560000</v>
      </c>
      <c r="G14" s="35" t="s">
        <v>181</v>
      </c>
      <c r="H14" s="35" t="s">
        <v>181</v>
      </c>
      <c r="I14" s="43">
        <f t="shared" si="0"/>
        <v>505000</v>
      </c>
    </row>
    <row r="15" spans="1:9" ht="16.5" customHeight="1" x14ac:dyDescent="0.2">
      <c r="A15" s="2">
        <v>13</v>
      </c>
      <c r="B15" s="3" t="s">
        <v>15</v>
      </c>
      <c r="C15" s="4" t="s">
        <v>12</v>
      </c>
      <c r="D15" s="5">
        <v>1</v>
      </c>
      <c r="E15" s="13">
        <v>290000</v>
      </c>
      <c r="F15" s="35">
        <v>367500</v>
      </c>
      <c r="G15" s="35" t="s">
        <v>181</v>
      </c>
      <c r="H15" s="35" t="s">
        <v>181</v>
      </c>
      <c r="I15" s="43">
        <f t="shared" si="0"/>
        <v>328750</v>
      </c>
    </row>
    <row r="16" spans="1:9" x14ac:dyDescent="0.2">
      <c r="A16" s="2">
        <v>14</v>
      </c>
      <c r="B16" s="3" t="s">
        <v>16</v>
      </c>
      <c r="C16" s="4" t="s">
        <v>12</v>
      </c>
      <c r="D16" s="5">
        <v>1</v>
      </c>
      <c r="E16" s="13">
        <v>7500</v>
      </c>
      <c r="F16" s="35">
        <v>10000</v>
      </c>
      <c r="G16" s="35" t="s">
        <v>181</v>
      </c>
      <c r="H16" s="35" t="s">
        <v>181</v>
      </c>
      <c r="I16" s="43">
        <f t="shared" si="0"/>
        <v>8750</v>
      </c>
    </row>
    <row r="17" spans="1:9" x14ac:dyDescent="0.2">
      <c r="A17" s="2">
        <v>15</v>
      </c>
      <c r="B17" s="3" t="s">
        <v>51</v>
      </c>
      <c r="C17" s="4" t="s">
        <v>8</v>
      </c>
      <c r="D17" s="5">
        <v>1</v>
      </c>
      <c r="E17" s="13">
        <v>28500</v>
      </c>
      <c r="F17" s="35">
        <v>55000</v>
      </c>
      <c r="G17" s="35" t="s">
        <v>181</v>
      </c>
      <c r="H17" s="35" t="s">
        <v>181</v>
      </c>
      <c r="I17" s="43">
        <f t="shared" si="0"/>
        <v>41750</v>
      </c>
    </row>
    <row r="18" spans="1:9" x14ac:dyDescent="0.2">
      <c r="A18" s="2">
        <v>16</v>
      </c>
      <c r="B18" s="3" t="s">
        <v>17</v>
      </c>
      <c r="C18" s="4" t="s">
        <v>8</v>
      </c>
      <c r="D18" s="5">
        <v>1</v>
      </c>
      <c r="E18" s="13">
        <v>60000</v>
      </c>
      <c r="F18" s="35">
        <v>57800</v>
      </c>
      <c r="G18" s="35" t="s">
        <v>181</v>
      </c>
      <c r="H18" s="35" t="s">
        <v>181</v>
      </c>
      <c r="I18" s="43">
        <f t="shared" si="0"/>
        <v>58900</v>
      </c>
    </row>
    <row r="19" spans="1:9" x14ac:dyDescent="0.2">
      <c r="A19" s="2">
        <v>17</v>
      </c>
      <c r="B19" s="3" t="s">
        <v>18</v>
      </c>
      <c r="C19" s="4" t="s">
        <v>8</v>
      </c>
      <c r="D19" s="5">
        <v>1</v>
      </c>
      <c r="E19" s="13">
        <v>24300</v>
      </c>
      <c r="F19" s="35">
        <v>33000</v>
      </c>
      <c r="G19" s="35" t="s">
        <v>181</v>
      </c>
      <c r="H19" s="35" t="s">
        <v>181</v>
      </c>
      <c r="I19" s="43">
        <f t="shared" si="0"/>
        <v>28650</v>
      </c>
    </row>
    <row r="20" spans="1:9" x14ac:dyDescent="0.2">
      <c r="A20" s="2">
        <v>18</v>
      </c>
      <c r="B20" s="3" t="s">
        <v>52</v>
      </c>
      <c r="C20" s="4" t="s">
        <v>19</v>
      </c>
      <c r="D20" s="5">
        <v>1</v>
      </c>
      <c r="E20" s="13">
        <v>36000</v>
      </c>
      <c r="F20" s="35">
        <v>41000</v>
      </c>
      <c r="G20" s="35" t="s">
        <v>181</v>
      </c>
      <c r="H20" s="35" t="s">
        <v>181</v>
      </c>
      <c r="I20" s="43">
        <f t="shared" si="0"/>
        <v>38500</v>
      </c>
    </row>
    <row r="21" spans="1:9" x14ac:dyDescent="0.2">
      <c r="A21" s="2">
        <v>19</v>
      </c>
      <c r="B21" s="6" t="s">
        <v>20</v>
      </c>
      <c r="C21" s="4" t="s">
        <v>19</v>
      </c>
      <c r="D21" s="5">
        <v>1</v>
      </c>
      <c r="E21" s="13">
        <v>31000</v>
      </c>
      <c r="F21" s="35">
        <v>20000</v>
      </c>
      <c r="G21" s="35" t="s">
        <v>181</v>
      </c>
      <c r="H21" s="35" t="s">
        <v>181</v>
      </c>
      <c r="I21" s="43">
        <f t="shared" si="0"/>
        <v>25500</v>
      </c>
    </row>
    <row r="22" spans="1:9" x14ac:dyDescent="0.2">
      <c r="A22" s="2">
        <v>20</v>
      </c>
      <c r="B22" s="6" t="s">
        <v>53</v>
      </c>
      <c r="C22" s="4" t="s">
        <v>21</v>
      </c>
      <c r="D22" s="5">
        <v>1</v>
      </c>
      <c r="E22" s="13">
        <v>29000</v>
      </c>
      <c r="F22" s="35">
        <f>27900/0.6</f>
        <v>46500</v>
      </c>
      <c r="G22" s="35" t="s">
        <v>181</v>
      </c>
      <c r="H22" s="35" t="s">
        <v>181</v>
      </c>
      <c r="I22" s="43">
        <f t="shared" si="0"/>
        <v>37750</v>
      </c>
    </row>
    <row r="23" spans="1:9" ht="15" customHeight="1" x14ac:dyDescent="0.2">
      <c r="A23" s="2">
        <v>21</v>
      </c>
      <c r="B23" s="6" t="s">
        <v>54</v>
      </c>
      <c r="C23" s="4" t="s">
        <v>21</v>
      </c>
      <c r="D23" s="5">
        <v>1</v>
      </c>
      <c r="E23" s="13">
        <v>19000</v>
      </c>
      <c r="F23" s="35">
        <v>32500</v>
      </c>
      <c r="G23" s="35" t="s">
        <v>181</v>
      </c>
      <c r="H23" s="35" t="s">
        <v>181</v>
      </c>
      <c r="I23" s="43">
        <f t="shared" si="0"/>
        <v>25750</v>
      </c>
    </row>
    <row r="24" spans="1:9" x14ac:dyDescent="0.2">
      <c r="A24" s="2">
        <v>22</v>
      </c>
      <c r="B24" s="6" t="s">
        <v>22</v>
      </c>
      <c r="C24" s="4" t="s">
        <v>21</v>
      </c>
      <c r="D24" s="5">
        <v>1</v>
      </c>
      <c r="E24" s="13">
        <v>10000</v>
      </c>
      <c r="F24" s="35">
        <v>12000</v>
      </c>
      <c r="G24" s="35" t="s">
        <v>181</v>
      </c>
      <c r="H24" s="35" t="s">
        <v>181</v>
      </c>
      <c r="I24" s="43">
        <f t="shared" si="0"/>
        <v>11000</v>
      </c>
    </row>
    <row r="25" spans="1:9" x14ac:dyDescent="0.2">
      <c r="A25" s="2">
        <v>23</v>
      </c>
      <c r="B25" s="6" t="s">
        <v>55</v>
      </c>
      <c r="C25" s="4" t="s">
        <v>8</v>
      </c>
      <c r="D25" s="5">
        <v>1</v>
      </c>
      <c r="E25" s="13">
        <v>235000</v>
      </c>
      <c r="F25" s="35">
        <v>312500</v>
      </c>
      <c r="G25" s="35" t="s">
        <v>181</v>
      </c>
      <c r="H25" s="35" t="s">
        <v>181</v>
      </c>
      <c r="I25" s="43">
        <f t="shared" si="0"/>
        <v>273750</v>
      </c>
    </row>
    <row r="26" spans="1:9" x14ac:dyDescent="0.2">
      <c r="A26" s="2">
        <v>24</v>
      </c>
      <c r="B26" s="6" t="s">
        <v>124</v>
      </c>
      <c r="C26" s="4" t="s">
        <v>8</v>
      </c>
      <c r="D26" s="5">
        <v>1</v>
      </c>
      <c r="E26" s="13">
        <v>160000</v>
      </c>
      <c r="F26" s="35">
        <v>245700</v>
      </c>
      <c r="G26" s="35" t="s">
        <v>181</v>
      </c>
      <c r="H26" s="35" t="s">
        <v>181</v>
      </c>
      <c r="I26" s="43">
        <f t="shared" si="0"/>
        <v>202850</v>
      </c>
    </row>
    <row r="27" spans="1:9" ht="24.75" customHeight="1" x14ac:dyDescent="0.2">
      <c r="A27" s="2">
        <v>25</v>
      </c>
      <c r="B27" s="6" t="s">
        <v>56</v>
      </c>
      <c r="C27" s="4" t="s">
        <v>117</v>
      </c>
      <c r="D27" s="5">
        <v>1</v>
      </c>
      <c r="E27" s="13">
        <v>160000</v>
      </c>
      <c r="F27" s="35">
        <v>185000</v>
      </c>
      <c r="G27" s="35" t="s">
        <v>181</v>
      </c>
      <c r="H27" s="35" t="s">
        <v>181</v>
      </c>
      <c r="I27" s="43">
        <f t="shared" si="0"/>
        <v>172500</v>
      </c>
    </row>
    <row r="28" spans="1:9" x14ac:dyDescent="0.2">
      <c r="A28" s="2">
        <v>26</v>
      </c>
      <c r="B28" s="3" t="s">
        <v>23</v>
      </c>
      <c r="C28" s="4" t="s">
        <v>8</v>
      </c>
      <c r="D28" s="5">
        <v>1</v>
      </c>
      <c r="E28" s="44">
        <v>60000</v>
      </c>
      <c r="F28" s="35">
        <v>92500</v>
      </c>
      <c r="G28" s="35" t="s">
        <v>181</v>
      </c>
      <c r="H28" s="35" t="s">
        <v>181</v>
      </c>
      <c r="I28" s="43">
        <f t="shared" si="0"/>
        <v>76250</v>
      </c>
    </row>
    <row r="29" spans="1:9" x14ac:dyDescent="0.2">
      <c r="A29" s="2">
        <v>27</v>
      </c>
      <c r="B29" s="3" t="s">
        <v>24</v>
      </c>
      <c r="C29" s="4" t="s">
        <v>8</v>
      </c>
      <c r="D29" s="5">
        <v>1</v>
      </c>
      <c r="E29" s="44">
        <v>39000</v>
      </c>
      <c r="F29" s="35">
        <v>62000</v>
      </c>
      <c r="G29" s="35" t="s">
        <v>181</v>
      </c>
      <c r="H29" s="35" t="s">
        <v>181</v>
      </c>
      <c r="I29" s="43">
        <f t="shared" si="0"/>
        <v>50500</v>
      </c>
    </row>
    <row r="30" spans="1:9" x14ac:dyDescent="0.2">
      <c r="A30" s="2">
        <v>28</v>
      </c>
      <c r="B30" s="3" t="s">
        <v>57</v>
      </c>
      <c r="C30" s="4" t="s">
        <v>8</v>
      </c>
      <c r="D30" s="5">
        <v>1</v>
      </c>
      <c r="E30" s="44">
        <v>77000</v>
      </c>
      <c r="F30" s="35">
        <v>115000</v>
      </c>
      <c r="G30" s="35" t="s">
        <v>181</v>
      </c>
      <c r="H30" s="35" t="s">
        <v>181</v>
      </c>
      <c r="I30" s="43">
        <f t="shared" si="0"/>
        <v>96000</v>
      </c>
    </row>
    <row r="31" spans="1:9" x14ac:dyDescent="0.2">
      <c r="A31" s="2">
        <v>29</v>
      </c>
      <c r="B31" s="3" t="s">
        <v>25</v>
      </c>
      <c r="C31" s="4" t="s">
        <v>8</v>
      </c>
      <c r="D31" s="5">
        <v>1</v>
      </c>
      <c r="E31" s="44">
        <v>16000</v>
      </c>
      <c r="F31" s="35">
        <v>20000</v>
      </c>
      <c r="G31" s="35" t="s">
        <v>181</v>
      </c>
      <c r="H31" s="35" t="s">
        <v>181</v>
      </c>
      <c r="I31" s="43">
        <f t="shared" si="0"/>
        <v>18000</v>
      </c>
    </row>
    <row r="32" spans="1:9" x14ac:dyDescent="0.2">
      <c r="A32" s="2">
        <v>30</v>
      </c>
      <c r="B32" s="3" t="s">
        <v>26</v>
      </c>
      <c r="C32" s="4" t="s">
        <v>27</v>
      </c>
      <c r="D32" s="5">
        <v>1</v>
      </c>
      <c r="E32" s="13">
        <v>170000</v>
      </c>
      <c r="F32" s="35">
        <v>123700</v>
      </c>
      <c r="G32" s="35" t="s">
        <v>181</v>
      </c>
      <c r="H32" s="35" t="s">
        <v>181</v>
      </c>
      <c r="I32" s="43">
        <f t="shared" si="0"/>
        <v>146850</v>
      </c>
    </row>
    <row r="33" spans="1:9" x14ac:dyDescent="0.2">
      <c r="A33" s="2">
        <v>31</v>
      </c>
      <c r="B33" s="3" t="s">
        <v>28</v>
      </c>
      <c r="C33" s="4" t="s">
        <v>8</v>
      </c>
      <c r="D33" s="5">
        <v>1</v>
      </c>
      <c r="E33" s="13">
        <v>38000</v>
      </c>
      <c r="F33" s="35">
        <v>62000</v>
      </c>
      <c r="G33" s="35" t="s">
        <v>181</v>
      </c>
      <c r="H33" s="35" t="s">
        <v>181</v>
      </c>
      <c r="I33" s="43">
        <f t="shared" si="0"/>
        <v>50000</v>
      </c>
    </row>
    <row r="34" spans="1:9" x14ac:dyDescent="0.2">
      <c r="A34" s="2">
        <v>32</v>
      </c>
      <c r="B34" s="3" t="s">
        <v>58</v>
      </c>
      <c r="C34" s="4" t="s">
        <v>8</v>
      </c>
      <c r="D34" s="5">
        <v>1</v>
      </c>
      <c r="E34" s="13">
        <v>76000</v>
      </c>
      <c r="F34" s="35">
        <v>125700</v>
      </c>
      <c r="G34" s="35" t="s">
        <v>181</v>
      </c>
      <c r="H34" s="35" t="s">
        <v>181</v>
      </c>
      <c r="I34" s="43">
        <f t="shared" si="0"/>
        <v>100850</v>
      </c>
    </row>
    <row r="35" spans="1:9" x14ac:dyDescent="0.2">
      <c r="A35" s="2">
        <v>33</v>
      </c>
      <c r="B35" s="3" t="s">
        <v>29</v>
      </c>
      <c r="C35" s="4" t="s">
        <v>8</v>
      </c>
      <c r="D35" s="5">
        <v>1</v>
      </c>
      <c r="E35" s="44">
        <v>16000</v>
      </c>
      <c r="F35" s="35">
        <v>10700</v>
      </c>
      <c r="G35" s="35" t="s">
        <v>181</v>
      </c>
      <c r="H35" s="35" t="s">
        <v>181</v>
      </c>
      <c r="I35" s="43">
        <f t="shared" ref="I35:I66" si="1">(E35+F35)/2</f>
        <v>13350</v>
      </c>
    </row>
    <row r="36" spans="1:9" x14ac:dyDescent="0.2">
      <c r="A36" s="2">
        <v>34</v>
      </c>
      <c r="B36" s="6" t="s">
        <v>44</v>
      </c>
      <c r="C36" s="4" t="s">
        <v>8</v>
      </c>
      <c r="D36" s="5">
        <v>1</v>
      </c>
      <c r="E36" s="13">
        <v>19000</v>
      </c>
      <c r="F36" s="35">
        <v>24500</v>
      </c>
      <c r="G36" s="35" t="s">
        <v>181</v>
      </c>
      <c r="H36" s="35" t="s">
        <v>181</v>
      </c>
      <c r="I36" s="43">
        <f t="shared" si="1"/>
        <v>21750</v>
      </c>
    </row>
    <row r="37" spans="1:9" x14ac:dyDescent="0.2">
      <c r="A37" s="2">
        <v>35</v>
      </c>
      <c r="B37" s="6" t="s">
        <v>125</v>
      </c>
      <c r="C37" s="4" t="s">
        <v>30</v>
      </c>
      <c r="D37" s="5">
        <v>1</v>
      </c>
      <c r="E37" s="13">
        <v>70000</v>
      </c>
      <c r="F37" s="35">
        <v>75000</v>
      </c>
      <c r="G37" s="35" t="s">
        <v>181</v>
      </c>
      <c r="H37" s="35" t="s">
        <v>181</v>
      </c>
      <c r="I37" s="43">
        <f t="shared" si="1"/>
        <v>72500</v>
      </c>
    </row>
    <row r="38" spans="1:9" x14ac:dyDescent="0.2">
      <c r="A38" s="2">
        <v>36</v>
      </c>
      <c r="B38" s="6" t="s">
        <v>31</v>
      </c>
      <c r="C38" s="4" t="s">
        <v>32</v>
      </c>
      <c r="D38" s="5">
        <v>1</v>
      </c>
      <c r="E38" s="13">
        <v>8000</v>
      </c>
      <c r="F38" s="35">
        <v>11000</v>
      </c>
      <c r="G38" s="35" t="s">
        <v>181</v>
      </c>
      <c r="H38" s="35" t="s">
        <v>181</v>
      </c>
      <c r="I38" s="43">
        <f t="shared" si="1"/>
        <v>9500</v>
      </c>
    </row>
    <row r="39" spans="1:9" x14ac:dyDescent="0.2">
      <c r="A39" s="2">
        <v>37</v>
      </c>
      <c r="B39" s="6" t="s">
        <v>59</v>
      </c>
      <c r="C39" s="4" t="s">
        <v>33</v>
      </c>
      <c r="D39" s="5">
        <v>1</v>
      </c>
      <c r="E39" s="13">
        <v>42000</v>
      </c>
      <c r="F39" s="35">
        <v>79900</v>
      </c>
      <c r="G39" s="35" t="s">
        <v>181</v>
      </c>
      <c r="H39" s="35" t="s">
        <v>181</v>
      </c>
      <c r="I39" s="43">
        <f t="shared" si="1"/>
        <v>60950</v>
      </c>
    </row>
    <row r="40" spans="1:9" x14ac:dyDescent="0.2">
      <c r="A40" s="2">
        <v>38</v>
      </c>
      <c r="B40" s="6" t="s">
        <v>34</v>
      </c>
      <c r="C40" s="4" t="s">
        <v>35</v>
      </c>
      <c r="D40" s="5">
        <v>1</v>
      </c>
      <c r="E40" s="44">
        <v>36000</v>
      </c>
      <c r="F40" s="35">
        <v>51500</v>
      </c>
      <c r="G40" s="35" t="s">
        <v>181</v>
      </c>
      <c r="H40" s="35" t="s">
        <v>181</v>
      </c>
      <c r="I40" s="43">
        <f t="shared" si="1"/>
        <v>43750</v>
      </c>
    </row>
    <row r="41" spans="1:9" x14ac:dyDescent="0.2">
      <c r="A41" s="2">
        <v>39</v>
      </c>
      <c r="B41" s="6" t="s">
        <v>60</v>
      </c>
      <c r="C41" s="4" t="s">
        <v>8</v>
      </c>
      <c r="D41" s="5">
        <v>1</v>
      </c>
      <c r="E41" s="13">
        <v>1800</v>
      </c>
      <c r="F41" s="35">
        <v>3500</v>
      </c>
      <c r="G41" s="35" t="s">
        <v>181</v>
      </c>
      <c r="H41" s="35" t="s">
        <v>181</v>
      </c>
      <c r="I41" s="43">
        <f t="shared" si="1"/>
        <v>2650</v>
      </c>
    </row>
    <row r="42" spans="1:9" x14ac:dyDescent="0.2">
      <c r="A42" s="2">
        <v>40</v>
      </c>
      <c r="B42" s="6" t="s">
        <v>153</v>
      </c>
      <c r="C42" s="4" t="s">
        <v>8</v>
      </c>
      <c r="D42" s="5">
        <v>1</v>
      </c>
      <c r="E42" s="13">
        <v>120000</v>
      </c>
      <c r="F42" s="35">
        <f>63000/0.7</f>
        <v>90000</v>
      </c>
      <c r="G42" s="35" t="s">
        <v>181</v>
      </c>
      <c r="H42" s="35" t="s">
        <v>181</v>
      </c>
      <c r="I42" s="43">
        <f t="shared" si="1"/>
        <v>105000</v>
      </c>
    </row>
    <row r="43" spans="1:9" x14ac:dyDescent="0.2">
      <c r="A43" s="2">
        <v>41</v>
      </c>
      <c r="B43" s="6" t="s">
        <v>167</v>
      </c>
      <c r="C43" s="4" t="s">
        <v>8</v>
      </c>
      <c r="D43" s="5">
        <v>1</v>
      </c>
      <c r="E43" s="13">
        <v>140000</v>
      </c>
      <c r="F43" s="35">
        <v>95000</v>
      </c>
      <c r="G43" s="35" t="s">
        <v>181</v>
      </c>
      <c r="H43" s="35" t="s">
        <v>181</v>
      </c>
      <c r="I43" s="43">
        <f t="shared" si="1"/>
        <v>117500</v>
      </c>
    </row>
    <row r="44" spans="1:9" x14ac:dyDescent="0.2">
      <c r="A44" s="2">
        <v>42</v>
      </c>
      <c r="B44" s="6" t="s">
        <v>126</v>
      </c>
      <c r="C44" s="4" t="s">
        <v>8</v>
      </c>
      <c r="D44" s="5">
        <v>1</v>
      </c>
      <c r="E44" s="13">
        <v>30000</v>
      </c>
      <c r="F44" s="35">
        <v>45000</v>
      </c>
      <c r="G44" s="35" t="s">
        <v>181</v>
      </c>
      <c r="H44" s="35" t="s">
        <v>181</v>
      </c>
      <c r="I44" s="43">
        <f t="shared" si="1"/>
        <v>37500</v>
      </c>
    </row>
    <row r="45" spans="1:9" x14ac:dyDescent="0.2">
      <c r="A45" s="2">
        <v>43</v>
      </c>
      <c r="B45" s="6" t="s">
        <v>127</v>
      </c>
      <c r="C45" s="4" t="s">
        <v>8</v>
      </c>
      <c r="D45" s="5">
        <v>1</v>
      </c>
      <c r="E45" s="13">
        <v>20000</v>
      </c>
      <c r="F45" s="35">
        <v>17800</v>
      </c>
      <c r="G45" s="35" t="s">
        <v>181</v>
      </c>
      <c r="H45" s="35" t="s">
        <v>181</v>
      </c>
      <c r="I45" s="43">
        <f t="shared" si="1"/>
        <v>18900</v>
      </c>
    </row>
    <row r="46" spans="1:9" x14ac:dyDescent="0.2">
      <c r="A46" s="2">
        <v>44</v>
      </c>
      <c r="B46" s="6" t="s">
        <v>128</v>
      </c>
      <c r="C46" s="4" t="s">
        <v>8</v>
      </c>
      <c r="D46" s="5">
        <v>1</v>
      </c>
      <c r="E46" s="13">
        <v>89000</v>
      </c>
      <c r="F46" s="35">
        <v>90000</v>
      </c>
      <c r="G46" s="35" t="s">
        <v>181</v>
      </c>
      <c r="H46" s="35" t="s">
        <v>181</v>
      </c>
      <c r="I46" s="43">
        <f t="shared" si="1"/>
        <v>89500</v>
      </c>
    </row>
    <row r="47" spans="1:9" x14ac:dyDescent="0.2">
      <c r="A47" s="2">
        <v>45</v>
      </c>
      <c r="B47" s="6" t="s">
        <v>146</v>
      </c>
      <c r="C47" s="4" t="s">
        <v>8</v>
      </c>
      <c r="D47" s="5">
        <v>1</v>
      </c>
      <c r="E47" s="13">
        <v>16000</v>
      </c>
      <c r="F47" s="35">
        <v>17800</v>
      </c>
      <c r="G47" s="35" t="s">
        <v>181</v>
      </c>
      <c r="H47" s="35" t="s">
        <v>181</v>
      </c>
      <c r="I47" s="43">
        <f t="shared" si="1"/>
        <v>16900</v>
      </c>
    </row>
    <row r="48" spans="1:9" ht="17.25" customHeight="1" x14ac:dyDescent="0.2">
      <c r="A48" s="2">
        <v>46</v>
      </c>
      <c r="B48" s="6" t="s">
        <v>61</v>
      </c>
      <c r="C48" s="4" t="s">
        <v>8</v>
      </c>
      <c r="D48" s="5">
        <v>1</v>
      </c>
      <c r="E48" s="13">
        <v>190000</v>
      </c>
      <c r="F48" s="35">
        <v>247000</v>
      </c>
      <c r="G48" s="35" t="s">
        <v>181</v>
      </c>
      <c r="H48" s="35" t="s">
        <v>181</v>
      </c>
      <c r="I48" s="43">
        <f t="shared" si="1"/>
        <v>218500</v>
      </c>
    </row>
    <row r="49" spans="1:9" x14ac:dyDescent="0.2">
      <c r="A49" s="2">
        <v>47</v>
      </c>
      <c r="B49" s="3" t="s">
        <v>36</v>
      </c>
      <c r="C49" s="4" t="s">
        <v>8</v>
      </c>
      <c r="D49" s="5">
        <v>1</v>
      </c>
      <c r="E49" s="13">
        <v>77000</v>
      </c>
      <c r="F49" s="35">
        <v>101700</v>
      </c>
      <c r="G49" s="35" t="s">
        <v>181</v>
      </c>
      <c r="H49" s="35" t="s">
        <v>181</v>
      </c>
      <c r="I49" s="43">
        <f t="shared" si="1"/>
        <v>89350</v>
      </c>
    </row>
    <row r="50" spans="1:9" x14ac:dyDescent="0.2">
      <c r="A50" s="2">
        <v>48</v>
      </c>
      <c r="B50" s="3" t="s">
        <v>154</v>
      </c>
      <c r="C50" s="4" t="s">
        <v>33</v>
      </c>
      <c r="D50" s="5">
        <v>1</v>
      </c>
      <c r="E50" s="13">
        <v>29000</v>
      </c>
      <c r="F50" s="35">
        <v>35000</v>
      </c>
      <c r="G50" s="35" t="s">
        <v>181</v>
      </c>
      <c r="H50" s="35" t="s">
        <v>181</v>
      </c>
      <c r="I50" s="43">
        <f t="shared" si="1"/>
        <v>32000</v>
      </c>
    </row>
    <row r="51" spans="1:9" x14ac:dyDescent="0.2">
      <c r="A51" s="2">
        <v>49</v>
      </c>
      <c r="B51" s="3" t="s">
        <v>84</v>
      </c>
      <c r="C51" s="4" t="s">
        <v>33</v>
      </c>
      <c r="D51" s="5">
        <v>1</v>
      </c>
      <c r="E51" s="13">
        <v>28000</v>
      </c>
      <c r="F51" s="35">
        <v>35000</v>
      </c>
      <c r="G51" s="35" t="s">
        <v>181</v>
      </c>
      <c r="H51" s="35" t="s">
        <v>181</v>
      </c>
      <c r="I51" s="43">
        <f t="shared" si="1"/>
        <v>31500</v>
      </c>
    </row>
    <row r="52" spans="1:9" x14ac:dyDescent="0.2">
      <c r="A52" s="2">
        <v>50</v>
      </c>
      <c r="B52" s="3" t="s">
        <v>62</v>
      </c>
      <c r="C52" s="4" t="s">
        <v>8</v>
      </c>
      <c r="D52" s="5">
        <v>1</v>
      </c>
      <c r="E52" s="13">
        <v>435000</v>
      </c>
      <c r="F52" s="35">
        <v>490000</v>
      </c>
      <c r="G52" s="35" t="s">
        <v>181</v>
      </c>
      <c r="H52" s="35" t="s">
        <v>181</v>
      </c>
      <c r="I52" s="43">
        <f t="shared" si="1"/>
        <v>462500</v>
      </c>
    </row>
    <row r="53" spans="1:9" ht="27" customHeight="1" x14ac:dyDescent="0.2">
      <c r="A53" s="2">
        <v>51</v>
      </c>
      <c r="B53" s="3" t="s">
        <v>37</v>
      </c>
      <c r="C53" s="4" t="s">
        <v>8</v>
      </c>
      <c r="D53" s="5">
        <v>1</v>
      </c>
      <c r="E53" s="13">
        <v>36000</v>
      </c>
      <c r="F53" s="35">
        <v>55000</v>
      </c>
      <c r="G53" s="35" t="s">
        <v>181</v>
      </c>
      <c r="H53" s="35" t="s">
        <v>181</v>
      </c>
      <c r="I53" s="43">
        <f t="shared" si="1"/>
        <v>45500</v>
      </c>
    </row>
    <row r="54" spans="1:9" x14ac:dyDescent="0.2">
      <c r="A54" s="2">
        <v>52</v>
      </c>
      <c r="B54" s="3" t="s">
        <v>38</v>
      </c>
      <c r="C54" s="4" t="s">
        <v>35</v>
      </c>
      <c r="D54" s="5">
        <v>1</v>
      </c>
      <c r="E54" s="13">
        <v>220000</v>
      </c>
      <c r="F54" s="35">
        <v>219000</v>
      </c>
      <c r="G54" s="35" t="s">
        <v>181</v>
      </c>
      <c r="H54" s="35" t="s">
        <v>181</v>
      </c>
      <c r="I54" s="43">
        <f t="shared" si="1"/>
        <v>219500</v>
      </c>
    </row>
    <row r="55" spans="1:9" x14ac:dyDescent="0.2">
      <c r="A55" s="2">
        <v>53</v>
      </c>
      <c r="B55" s="3" t="s">
        <v>39</v>
      </c>
      <c r="C55" s="4" t="s">
        <v>8</v>
      </c>
      <c r="D55" s="5">
        <v>1</v>
      </c>
      <c r="E55" s="13">
        <v>18000</v>
      </c>
      <c r="F55" s="35">
        <v>17000</v>
      </c>
      <c r="G55" s="35" t="s">
        <v>181</v>
      </c>
      <c r="H55" s="35" t="s">
        <v>181</v>
      </c>
      <c r="I55" s="43">
        <f t="shared" si="1"/>
        <v>17500</v>
      </c>
    </row>
    <row r="56" spans="1:9" x14ac:dyDescent="0.2">
      <c r="A56" s="2">
        <v>54</v>
      </c>
      <c r="B56" s="3" t="s">
        <v>40</v>
      </c>
      <c r="C56" s="4" t="s">
        <v>8</v>
      </c>
      <c r="D56" s="5">
        <v>1</v>
      </c>
      <c r="E56" s="13">
        <v>11000</v>
      </c>
      <c r="F56" s="35">
        <v>12000</v>
      </c>
      <c r="G56" s="35" t="s">
        <v>181</v>
      </c>
      <c r="H56" s="35" t="s">
        <v>181</v>
      </c>
      <c r="I56" s="43">
        <f t="shared" si="1"/>
        <v>11500</v>
      </c>
    </row>
    <row r="57" spans="1:9" x14ac:dyDescent="0.2">
      <c r="A57" s="2">
        <v>55</v>
      </c>
      <c r="B57" s="3" t="s">
        <v>63</v>
      </c>
      <c r="C57" s="4" t="s">
        <v>8</v>
      </c>
      <c r="D57" s="5">
        <v>1</v>
      </c>
      <c r="E57" s="13">
        <v>16000</v>
      </c>
      <c r="F57" s="35">
        <v>9000</v>
      </c>
      <c r="G57" s="35" t="s">
        <v>181</v>
      </c>
      <c r="H57" s="35" t="s">
        <v>181</v>
      </c>
      <c r="I57" s="43">
        <f t="shared" si="1"/>
        <v>12500</v>
      </c>
    </row>
    <row r="58" spans="1:9" ht="24" x14ac:dyDescent="0.2">
      <c r="A58" s="2">
        <v>56</v>
      </c>
      <c r="B58" s="3" t="s">
        <v>64</v>
      </c>
      <c r="C58" s="4" t="s">
        <v>35</v>
      </c>
      <c r="D58" s="5">
        <v>1</v>
      </c>
      <c r="E58" s="13">
        <v>160000</v>
      </c>
      <c r="F58" s="35">
        <v>225000</v>
      </c>
      <c r="G58" s="35" t="s">
        <v>181</v>
      </c>
      <c r="H58" s="35" t="s">
        <v>181</v>
      </c>
      <c r="I58" s="43">
        <f t="shared" si="1"/>
        <v>192500</v>
      </c>
    </row>
    <row r="59" spans="1:9" ht="18" customHeight="1" x14ac:dyDescent="0.2">
      <c r="A59" s="2">
        <v>57</v>
      </c>
      <c r="B59" s="3" t="s">
        <v>147</v>
      </c>
      <c r="C59" s="4" t="s">
        <v>41</v>
      </c>
      <c r="D59" s="5">
        <v>1</v>
      </c>
      <c r="E59" s="13">
        <v>184000</v>
      </c>
      <c r="F59" s="35">
        <v>167000</v>
      </c>
      <c r="G59" s="35" t="s">
        <v>181</v>
      </c>
      <c r="H59" s="35" t="s">
        <v>181</v>
      </c>
      <c r="I59" s="43">
        <f t="shared" si="1"/>
        <v>175500</v>
      </c>
    </row>
    <row r="60" spans="1:9" x14ac:dyDescent="0.2">
      <c r="A60" s="2">
        <v>58</v>
      </c>
      <c r="B60" s="6" t="s">
        <v>65</v>
      </c>
      <c r="C60" s="4" t="s">
        <v>41</v>
      </c>
      <c r="D60" s="5">
        <v>1</v>
      </c>
      <c r="E60" s="13">
        <v>120000</v>
      </c>
      <c r="F60" s="35">
        <v>170000</v>
      </c>
      <c r="G60" s="35" t="s">
        <v>181</v>
      </c>
      <c r="H60" s="35" t="s">
        <v>181</v>
      </c>
      <c r="I60" s="43">
        <f t="shared" si="1"/>
        <v>145000</v>
      </c>
    </row>
    <row r="61" spans="1:9" x14ac:dyDescent="0.2">
      <c r="A61" s="2">
        <v>59</v>
      </c>
      <c r="B61" s="6" t="s">
        <v>66</v>
      </c>
      <c r="C61" s="4" t="s">
        <v>19</v>
      </c>
      <c r="D61" s="5">
        <v>1</v>
      </c>
      <c r="E61" s="13">
        <v>34000</v>
      </c>
      <c r="F61" s="35">
        <v>20000</v>
      </c>
      <c r="G61" s="35" t="s">
        <v>181</v>
      </c>
      <c r="H61" s="35" t="s">
        <v>181</v>
      </c>
      <c r="I61" s="43">
        <f t="shared" si="1"/>
        <v>27000</v>
      </c>
    </row>
    <row r="62" spans="1:9" x14ac:dyDescent="0.2">
      <c r="A62" s="2">
        <v>60</v>
      </c>
      <c r="B62" s="6" t="s">
        <v>67</v>
      </c>
      <c r="C62" s="4" t="s">
        <v>41</v>
      </c>
      <c r="D62" s="5">
        <v>1</v>
      </c>
      <c r="E62" s="13">
        <v>62000</v>
      </c>
      <c r="F62" s="35">
        <v>79800</v>
      </c>
      <c r="G62" s="35" t="s">
        <v>181</v>
      </c>
      <c r="H62" s="35" t="s">
        <v>181</v>
      </c>
      <c r="I62" s="43">
        <f t="shared" si="1"/>
        <v>70900</v>
      </c>
    </row>
    <row r="63" spans="1:9" x14ac:dyDescent="0.2">
      <c r="A63" s="2">
        <v>61</v>
      </c>
      <c r="B63" s="6" t="s">
        <v>68</v>
      </c>
      <c r="C63" s="4" t="s">
        <v>8</v>
      </c>
      <c r="D63" s="5">
        <v>1</v>
      </c>
      <c r="E63" s="13">
        <v>12000</v>
      </c>
      <c r="F63" s="35">
        <v>7500</v>
      </c>
      <c r="G63" s="35" t="s">
        <v>181</v>
      </c>
      <c r="H63" s="35" t="s">
        <v>181</v>
      </c>
      <c r="I63" s="43">
        <f t="shared" si="1"/>
        <v>9750</v>
      </c>
    </row>
    <row r="64" spans="1:9" x14ac:dyDescent="0.2">
      <c r="A64" s="2">
        <v>62</v>
      </c>
      <c r="B64" s="6" t="s">
        <v>69</v>
      </c>
      <c r="C64" s="4" t="s">
        <v>8</v>
      </c>
      <c r="D64" s="5">
        <v>1</v>
      </c>
      <c r="E64" s="13">
        <v>4000</v>
      </c>
      <c r="F64" s="35">
        <v>2500</v>
      </c>
      <c r="G64" s="35" t="s">
        <v>181</v>
      </c>
      <c r="H64" s="35" t="s">
        <v>181</v>
      </c>
      <c r="I64" s="43">
        <f t="shared" si="1"/>
        <v>3250</v>
      </c>
    </row>
    <row r="65" spans="1:9" x14ac:dyDescent="0.2">
      <c r="A65" s="2">
        <v>63</v>
      </c>
      <c r="B65" s="6" t="s">
        <v>70</v>
      </c>
      <c r="C65" s="4" t="s">
        <v>41</v>
      </c>
      <c r="D65" s="5">
        <v>1</v>
      </c>
      <c r="E65" s="13">
        <v>120000</v>
      </c>
      <c r="F65" s="35">
        <v>99400</v>
      </c>
      <c r="G65" s="35" t="s">
        <v>181</v>
      </c>
      <c r="H65" s="35" t="s">
        <v>181</v>
      </c>
      <c r="I65" s="43">
        <f t="shared" si="1"/>
        <v>109700</v>
      </c>
    </row>
    <row r="66" spans="1:9" ht="24" customHeight="1" x14ac:dyDescent="0.2">
      <c r="A66" s="2">
        <v>64</v>
      </c>
      <c r="B66" s="7" t="s">
        <v>169</v>
      </c>
      <c r="C66" s="8" t="s">
        <v>41</v>
      </c>
      <c r="D66" s="5">
        <v>1</v>
      </c>
      <c r="E66" s="13">
        <v>260000</v>
      </c>
      <c r="F66" s="35">
        <v>137800</v>
      </c>
      <c r="G66" s="35" t="s">
        <v>181</v>
      </c>
      <c r="H66" s="35" t="s">
        <v>181</v>
      </c>
      <c r="I66" s="43">
        <f t="shared" si="1"/>
        <v>198900</v>
      </c>
    </row>
    <row r="67" spans="1:9" ht="24" x14ac:dyDescent="0.2">
      <c r="A67" s="2">
        <v>65</v>
      </c>
      <c r="B67" s="6" t="s">
        <v>71</v>
      </c>
      <c r="C67" s="4" t="s">
        <v>117</v>
      </c>
      <c r="D67" s="5">
        <v>1</v>
      </c>
      <c r="E67" s="13">
        <v>140000</v>
      </c>
      <c r="F67" s="35">
        <v>167800</v>
      </c>
      <c r="G67" s="35" t="s">
        <v>181</v>
      </c>
      <c r="H67" s="35" t="s">
        <v>181</v>
      </c>
      <c r="I67" s="43">
        <f t="shared" ref="I67:I90" si="2">(E67+F67)/2</f>
        <v>153900</v>
      </c>
    </row>
    <row r="68" spans="1:9" s="10" customFormat="1" ht="60" x14ac:dyDescent="0.2">
      <c r="A68" s="2">
        <v>66</v>
      </c>
      <c r="B68" s="6" t="s">
        <v>150</v>
      </c>
      <c r="C68" s="9" t="s">
        <v>151</v>
      </c>
      <c r="D68" s="5">
        <v>1</v>
      </c>
      <c r="E68" s="13">
        <v>36000</v>
      </c>
      <c r="F68" s="35">
        <v>55000</v>
      </c>
      <c r="G68" s="35" t="s">
        <v>181</v>
      </c>
      <c r="H68" s="35" t="s">
        <v>181</v>
      </c>
      <c r="I68" s="43">
        <f t="shared" si="2"/>
        <v>45500</v>
      </c>
    </row>
    <row r="69" spans="1:9" ht="33.75" customHeight="1" x14ac:dyDescent="0.2">
      <c r="A69" s="2">
        <v>67</v>
      </c>
      <c r="B69" s="6" t="s">
        <v>155</v>
      </c>
      <c r="C69" s="4" t="s">
        <v>8</v>
      </c>
      <c r="D69" s="5">
        <v>1</v>
      </c>
      <c r="E69" s="13">
        <v>30000</v>
      </c>
      <c r="F69" s="35">
        <v>21000</v>
      </c>
      <c r="G69" s="35" t="s">
        <v>181</v>
      </c>
      <c r="H69" s="35" t="s">
        <v>181</v>
      </c>
      <c r="I69" s="43">
        <f t="shared" si="2"/>
        <v>25500</v>
      </c>
    </row>
    <row r="70" spans="1:9" ht="33.75" customHeight="1" x14ac:dyDescent="0.2">
      <c r="A70" s="2">
        <v>68</v>
      </c>
      <c r="B70" s="6" t="s">
        <v>156</v>
      </c>
      <c r="C70" s="4" t="s">
        <v>8</v>
      </c>
      <c r="D70" s="5">
        <v>1</v>
      </c>
      <c r="E70" s="13">
        <v>20000</v>
      </c>
      <c r="F70" s="35">
        <v>12000</v>
      </c>
      <c r="G70" s="35" t="s">
        <v>181</v>
      </c>
      <c r="H70" s="35" t="s">
        <v>181</v>
      </c>
      <c r="I70" s="43">
        <f t="shared" si="2"/>
        <v>16000</v>
      </c>
    </row>
    <row r="71" spans="1:9" ht="54.75" customHeight="1" x14ac:dyDescent="0.2">
      <c r="A71" s="2">
        <v>69</v>
      </c>
      <c r="B71" s="6" t="s">
        <v>72</v>
      </c>
      <c r="C71" s="4" t="s">
        <v>8</v>
      </c>
      <c r="D71" s="5">
        <v>1</v>
      </c>
      <c r="E71" s="13">
        <v>460000</v>
      </c>
      <c r="F71" s="35">
        <v>610000</v>
      </c>
      <c r="G71" s="35" t="s">
        <v>181</v>
      </c>
      <c r="H71" s="35" t="s">
        <v>181</v>
      </c>
      <c r="I71" s="43">
        <f t="shared" si="2"/>
        <v>535000</v>
      </c>
    </row>
    <row r="72" spans="1:9" ht="18.75" customHeight="1" x14ac:dyDescent="0.2">
      <c r="A72" s="2">
        <v>70</v>
      </c>
      <c r="B72" s="6" t="s">
        <v>73</v>
      </c>
      <c r="C72" s="4" t="s">
        <v>8</v>
      </c>
      <c r="D72" s="5">
        <v>1</v>
      </c>
      <c r="E72" s="13">
        <v>8000</v>
      </c>
      <c r="F72" s="35">
        <v>5000</v>
      </c>
      <c r="G72" s="35" t="s">
        <v>181</v>
      </c>
      <c r="H72" s="35" t="s">
        <v>181</v>
      </c>
      <c r="I72" s="43">
        <f t="shared" si="2"/>
        <v>6500</v>
      </c>
    </row>
    <row r="73" spans="1:9" ht="24" customHeight="1" x14ac:dyDescent="0.2">
      <c r="A73" s="2">
        <v>71</v>
      </c>
      <c r="B73" s="6" t="s">
        <v>74</v>
      </c>
      <c r="C73" s="4" t="s">
        <v>114</v>
      </c>
      <c r="D73" s="5">
        <v>1</v>
      </c>
      <c r="E73" s="13">
        <v>39000</v>
      </c>
      <c r="F73" s="35">
        <v>78500</v>
      </c>
      <c r="G73" s="35" t="s">
        <v>181</v>
      </c>
      <c r="H73" s="35" t="s">
        <v>181</v>
      </c>
      <c r="I73" s="43">
        <f t="shared" si="2"/>
        <v>58750</v>
      </c>
    </row>
    <row r="74" spans="1:9" ht="31.5" customHeight="1" x14ac:dyDescent="0.2">
      <c r="A74" s="2">
        <v>72</v>
      </c>
      <c r="B74" s="6" t="s">
        <v>148</v>
      </c>
      <c r="C74" s="4" t="s">
        <v>117</v>
      </c>
      <c r="D74" s="5">
        <v>1</v>
      </c>
      <c r="E74" s="13">
        <v>198000</v>
      </c>
      <c r="F74" s="35">
        <v>190000</v>
      </c>
      <c r="G74" s="35" t="s">
        <v>181</v>
      </c>
      <c r="H74" s="35" t="s">
        <v>181</v>
      </c>
      <c r="I74" s="43">
        <f t="shared" si="2"/>
        <v>194000</v>
      </c>
    </row>
    <row r="75" spans="1:9" x14ac:dyDescent="0.2">
      <c r="A75" s="2">
        <v>73</v>
      </c>
      <c r="B75" s="6" t="s">
        <v>157</v>
      </c>
      <c r="C75" s="4" t="s">
        <v>8</v>
      </c>
      <c r="D75" s="5">
        <v>1</v>
      </c>
      <c r="E75" s="13">
        <v>42000</v>
      </c>
      <c r="F75" s="35">
        <v>35000</v>
      </c>
      <c r="G75" s="35" t="s">
        <v>181</v>
      </c>
      <c r="H75" s="35" t="s">
        <v>181</v>
      </c>
      <c r="I75" s="43">
        <f t="shared" si="2"/>
        <v>38500</v>
      </c>
    </row>
    <row r="76" spans="1:9" x14ac:dyDescent="0.2">
      <c r="A76" s="2">
        <v>74</v>
      </c>
      <c r="B76" s="6" t="s">
        <v>134</v>
      </c>
      <c r="C76" s="4" t="s">
        <v>135</v>
      </c>
      <c r="D76" s="5">
        <v>1</v>
      </c>
      <c r="E76" s="13">
        <v>210</v>
      </c>
      <c r="F76" s="35">
        <v>250</v>
      </c>
      <c r="G76" s="35" t="s">
        <v>181</v>
      </c>
      <c r="H76" s="35" t="s">
        <v>181</v>
      </c>
      <c r="I76" s="43">
        <f t="shared" si="2"/>
        <v>230</v>
      </c>
    </row>
    <row r="77" spans="1:9" x14ac:dyDescent="0.2">
      <c r="A77" s="2">
        <v>75</v>
      </c>
      <c r="B77" s="6" t="s">
        <v>136</v>
      </c>
      <c r="C77" s="4" t="s">
        <v>135</v>
      </c>
      <c r="D77" s="5">
        <v>1</v>
      </c>
      <c r="E77" s="13">
        <v>250</v>
      </c>
      <c r="F77" s="35">
        <v>300</v>
      </c>
      <c r="G77" s="35" t="s">
        <v>181</v>
      </c>
      <c r="H77" s="35" t="s">
        <v>181</v>
      </c>
      <c r="I77" s="43">
        <f t="shared" si="2"/>
        <v>275</v>
      </c>
    </row>
    <row r="78" spans="1:9" ht="18.75" customHeight="1" x14ac:dyDescent="0.2">
      <c r="A78" s="2">
        <v>76</v>
      </c>
      <c r="B78" s="6" t="s">
        <v>75</v>
      </c>
      <c r="C78" s="4" t="s">
        <v>8</v>
      </c>
      <c r="D78" s="5">
        <v>1</v>
      </c>
      <c r="E78" s="13">
        <v>1950000</v>
      </c>
      <c r="F78" s="35">
        <v>2240000</v>
      </c>
      <c r="G78" s="35" t="s">
        <v>181</v>
      </c>
      <c r="H78" s="35" t="s">
        <v>181</v>
      </c>
      <c r="I78" s="43">
        <f t="shared" si="2"/>
        <v>2095000</v>
      </c>
    </row>
    <row r="79" spans="1:9" s="10" customFormat="1" ht="96" x14ac:dyDescent="0.2">
      <c r="A79" s="2">
        <v>77</v>
      </c>
      <c r="B79" s="6" t="s">
        <v>149</v>
      </c>
      <c r="C79" s="9" t="s">
        <v>13</v>
      </c>
      <c r="D79" s="5">
        <v>1</v>
      </c>
      <c r="E79" s="13">
        <v>35000</v>
      </c>
      <c r="F79" s="35">
        <f>65900/0.7</f>
        <v>94142.857142857145</v>
      </c>
      <c r="G79" s="35" t="s">
        <v>181</v>
      </c>
      <c r="H79" s="35" t="s">
        <v>181</v>
      </c>
      <c r="I79" s="43">
        <f t="shared" si="2"/>
        <v>64571.428571428572</v>
      </c>
    </row>
    <row r="80" spans="1:9" ht="24" x14ac:dyDescent="0.2">
      <c r="A80" s="2">
        <v>78</v>
      </c>
      <c r="B80" s="6" t="s">
        <v>76</v>
      </c>
      <c r="C80" s="4" t="s">
        <v>117</v>
      </c>
      <c r="D80" s="5">
        <v>1</v>
      </c>
      <c r="E80" s="13">
        <v>40000</v>
      </c>
      <c r="F80" s="35">
        <v>44000</v>
      </c>
      <c r="G80" s="35" t="s">
        <v>181</v>
      </c>
      <c r="H80" s="35" t="s">
        <v>181</v>
      </c>
      <c r="I80" s="43">
        <f t="shared" si="2"/>
        <v>42000</v>
      </c>
    </row>
    <row r="81" spans="1:9" x14ac:dyDescent="0.2">
      <c r="A81" s="2">
        <v>79</v>
      </c>
      <c r="B81" s="6" t="s">
        <v>77</v>
      </c>
      <c r="C81" s="4" t="s">
        <v>8</v>
      </c>
      <c r="D81" s="5">
        <v>1</v>
      </c>
      <c r="E81" s="13">
        <v>12000</v>
      </c>
      <c r="F81" s="35">
        <v>7500</v>
      </c>
      <c r="G81" s="35" t="s">
        <v>181</v>
      </c>
      <c r="H81" s="35" t="s">
        <v>181</v>
      </c>
      <c r="I81" s="43">
        <f t="shared" si="2"/>
        <v>9750</v>
      </c>
    </row>
    <row r="82" spans="1:9" x14ac:dyDescent="0.2">
      <c r="A82" s="2">
        <v>80</v>
      </c>
      <c r="B82" s="6" t="s">
        <v>78</v>
      </c>
      <c r="C82" s="4" t="s">
        <v>8</v>
      </c>
      <c r="D82" s="5">
        <v>1</v>
      </c>
      <c r="E82" s="13">
        <v>80000</v>
      </c>
      <c r="F82" s="35">
        <v>109000</v>
      </c>
      <c r="G82" s="35" t="s">
        <v>181</v>
      </c>
      <c r="H82" s="35" t="s">
        <v>181</v>
      </c>
      <c r="I82" s="43">
        <f t="shared" si="2"/>
        <v>94500</v>
      </c>
    </row>
    <row r="83" spans="1:9" ht="29.25" customHeight="1" x14ac:dyDescent="0.2">
      <c r="A83" s="2">
        <v>81</v>
      </c>
      <c r="B83" s="6" t="s">
        <v>79</v>
      </c>
      <c r="C83" s="4" t="s">
        <v>12</v>
      </c>
      <c r="D83" s="5">
        <v>1</v>
      </c>
      <c r="E83" s="13">
        <v>150000</v>
      </c>
      <c r="F83" s="35">
        <v>179800</v>
      </c>
      <c r="G83" s="35" t="s">
        <v>181</v>
      </c>
      <c r="H83" s="35" t="s">
        <v>181</v>
      </c>
      <c r="I83" s="43">
        <f t="shared" si="2"/>
        <v>164900</v>
      </c>
    </row>
    <row r="84" spans="1:9" ht="36" x14ac:dyDescent="0.2">
      <c r="A84" s="2">
        <v>82</v>
      </c>
      <c r="B84" s="6" t="s">
        <v>133</v>
      </c>
      <c r="C84" s="4" t="s">
        <v>8</v>
      </c>
      <c r="D84" s="5">
        <v>1</v>
      </c>
      <c r="E84" s="13">
        <v>2800000</v>
      </c>
      <c r="F84" s="35">
        <v>3250000</v>
      </c>
      <c r="G84" s="35" t="s">
        <v>181</v>
      </c>
      <c r="H84" s="35" t="s">
        <v>181</v>
      </c>
      <c r="I84" s="43">
        <f t="shared" si="2"/>
        <v>3025000</v>
      </c>
    </row>
    <row r="85" spans="1:9" ht="30" customHeight="1" x14ac:dyDescent="0.2">
      <c r="A85" s="2">
        <v>83</v>
      </c>
      <c r="B85" s="6" t="s">
        <v>80</v>
      </c>
      <c r="C85" s="4" t="s">
        <v>8</v>
      </c>
      <c r="D85" s="5">
        <v>1</v>
      </c>
      <c r="E85" s="13">
        <v>700000</v>
      </c>
      <c r="F85" s="35">
        <v>970000</v>
      </c>
      <c r="G85" s="35" t="s">
        <v>181</v>
      </c>
      <c r="H85" s="35" t="s">
        <v>181</v>
      </c>
      <c r="I85" s="43">
        <f t="shared" si="2"/>
        <v>835000</v>
      </c>
    </row>
    <row r="86" spans="1:9" ht="25.5" customHeight="1" x14ac:dyDescent="0.2">
      <c r="A86" s="2">
        <v>84</v>
      </c>
      <c r="B86" s="6" t="s">
        <v>81</v>
      </c>
      <c r="C86" s="4" t="s">
        <v>12</v>
      </c>
      <c r="D86" s="5">
        <v>1</v>
      </c>
      <c r="E86" s="13">
        <v>350000</v>
      </c>
      <c r="F86" s="35">
        <v>457000</v>
      </c>
      <c r="G86" s="35" t="s">
        <v>181</v>
      </c>
      <c r="H86" s="35" t="s">
        <v>181</v>
      </c>
      <c r="I86" s="43">
        <f t="shared" si="2"/>
        <v>403500</v>
      </c>
    </row>
    <row r="87" spans="1:9" ht="24.75" customHeight="1" x14ac:dyDescent="0.2">
      <c r="A87" s="2">
        <v>85</v>
      </c>
      <c r="B87" s="6" t="s">
        <v>82</v>
      </c>
      <c r="C87" s="9" t="s">
        <v>12</v>
      </c>
      <c r="D87" s="5">
        <v>1</v>
      </c>
      <c r="E87" s="13">
        <v>200000</v>
      </c>
      <c r="F87" s="35">
        <v>307000</v>
      </c>
      <c r="G87" s="35" t="s">
        <v>181</v>
      </c>
      <c r="H87" s="35" t="s">
        <v>181</v>
      </c>
      <c r="I87" s="43">
        <f t="shared" si="2"/>
        <v>253500</v>
      </c>
    </row>
    <row r="88" spans="1:9" ht="43.5" customHeight="1" x14ac:dyDescent="0.2">
      <c r="A88" s="2">
        <v>86</v>
      </c>
      <c r="B88" s="6" t="s">
        <v>152</v>
      </c>
      <c r="C88" s="9" t="s">
        <v>8</v>
      </c>
      <c r="D88" s="5">
        <v>1</v>
      </c>
      <c r="E88" s="13">
        <v>280000</v>
      </c>
      <c r="F88" s="35">
        <v>323500</v>
      </c>
      <c r="G88" s="35" t="s">
        <v>181</v>
      </c>
      <c r="H88" s="35" t="s">
        <v>181</v>
      </c>
      <c r="I88" s="43">
        <f t="shared" si="2"/>
        <v>301750</v>
      </c>
    </row>
    <row r="89" spans="1:9" ht="18.75" customHeight="1" x14ac:dyDescent="0.2">
      <c r="A89" s="2">
        <v>87</v>
      </c>
      <c r="B89" s="6" t="s">
        <v>83</v>
      </c>
      <c r="C89" s="9" t="s">
        <v>35</v>
      </c>
      <c r="D89" s="5">
        <v>1</v>
      </c>
      <c r="E89" s="13">
        <v>139000</v>
      </c>
      <c r="F89" s="35">
        <v>110000</v>
      </c>
      <c r="G89" s="35" t="s">
        <v>181</v>
      </c>
      <c r="H89" s="35" t="s">
        <v>181</v>
      </c>
      <c r="I89" s="43">
        <f t="shared" si="2"/>
        <v>124500</v>
      </c>
    </row>
    <row r="90" spans="1:9" ht="186" customHeight="1" x14ac:dyDescent="0.2">
      <c r="A90" s="2">
        <v>88</v>
      </c>
      <c r="B90" s="11" t="s">
        <v>171</v>
      </c>
      <c r="C90" s="12" t="s">
        <v>8</v>
      </c>
      <c r="D90" s="5">
        <v>1</v>
      </c>
      <c r="E90" s="13">
        <v>560000</v>
      </c>
      <c r="F90" s="35">
        <v>570000</v>
      </c>
      <c r="G90" s="35" t="s">
        <v>181</v>
      </c>
      <c r="H90" s="35" t="s">
        <v>181</v>
      </c>
      <c r="I90" s="43">
        <f t="shared" si="2"/>
        <v>565000</v>
      </c>
    </row>
    <row r="91" spans="1:9" x14ac:dyDescent="0.2">
      <c r="A91" s="14">
        <v>89</v>
      </c>
      <c r="B91" s="15" t="s">
        <v>85</v>
      </c>
      <c r="C91" s="5" t="s">
        <v>8</v>
      </c>
      <c r="D91" s="5">
        <v>1</v>
      </c>
      <c r="E91" s="13">
        <v>44000</v>
      </c>
      <c r="F91" s="35">
        <v>70000</v>
      </c>
      <c r="G91" s="35" t="s">
        <v>181</v>
      </c>
      <c r="H91" s="35" t="s">
        <v>181</v>
      </c>
      <c r="I91" s="43">
        <f t="shared" ref="I91:I106" si="3">(E91+F91)/2</f>
        <v>57000</v>
      </c>
    </row>
    <row r="92" spans="1:9" x14ac:dyDescent="0.2">
      <c r="A92" s="14">
        <v>90</v>
      </c>
      <c r="B92" s="15" t="s">
        <v>86</v>
      </c>
      <c r="C92" s="5" t="s">
        <v>8</v>
      </c>
      <c r="D92" s="5">
        <v>1</v>
      </c>
      <c r="E92" s="13">
        <v>55000</v>
      </c>
      <c r="F92" s="35">
        <v>67800</v>
      </c>
      <c r="G92" s="35" t="s">
        <v>181</v>
      </c>
      <c r="H92" s="35" t="s">
        <v>181</v>
      </c>
      <c r="I92" s="43">
        <f t="shared" si="3"/>
        <v>61400</v>
      </c>
    </row>
    <row r="93" spans="1:9" x14ac:dyDescent="0.2">
      <c r="A93" s="14">
        <v>91</v>
      </c>
      <c r="B93" s="15" t="s">
        <v>87</v>
      </c>
      <c r="C93" s="5" t="s">
        <v>8</v>
      </c>
      <c r="D93" s="5">
        <v>1</v>
      </c>
      <c r="E93" s="13">
        <v>38000</v>
      </c>
      <c r="F93" s="35">
        <v>50000</v>
      </c>
      <c r="G93" s="35" t="s">
        <v>181</v>
      </c>
      <c r="H93" s="35" t="s">
        <v>181</v>
      </c>
      <c r="I93" s="43">
        <f t="shared" si="3"/>
        <v>44000</v>
      </c>
    </row>
    <row r="94" spans="1:9" x14ac:dyDescent="0.2">
      <c r="A94" s="14">
        <v>92</v>
      </c>
      <c r="B94" s="15" t="s">
        <v>88</v>
      </c>
      <c r="C94" s="5" t="s">
        <v>8</v>
      </c>
      <c r="D94" s="5">
        <v>1</v>
      </c>
      <c r="E94" s="13">
        <v>37000</v>
      </c>
      <c r="F94" s="35">
        <v>40000</v>
      </c>
      <c r="G94" s="35" t="s">
        <v>181</v>
      </c>
      <c r="H94" s="35" t="s">
        <v>181</v>
      </c>
      <c r="I94" s="43">
        <f t="shared" si="3"/>
        <v>38500</v>
      </c>
    </row>
    <row r="95" spans="1:9" x14ac:dyDescent="0.2">
      <c r="A95" s="14">
        <v>93</v>
      </c>
      <c r="B95" s="15" t="s">
        <v>89</v>
      </c>
      <c r="C95" s="5" t="s">
        <v>8</v>
      </c>
      <c r="D95" s="5">
        <v>1</v>
      </c>
      <c r="E95" s="13">
        <v>100000</v>
      </c>
      <c r="F95" s="35">
        <v>82000</v>
      </c>
      <c r="G95" s="35" t="s">
        <v>181</v>
      </c>
      <c r="H95" s="35" t="s">
        <v>181</v>
      </c>
      <c r="I95" s="43">
        <f t="shared" si="3"/>
        <v>91000</v>
      </c>
    </row>
    <row r="96" spans="1:9" x14ac:dyDescent="0.2">
      <c r="A96" s="14">
        <v>94</v>
      </c>
      <c r="B96" s="15" t="s">
        <v>46</v>
      </c>
      <c r="C96" s="5" t="s">
        <v>8</v>
      </c>
      <c r="D96" s="5">
        <v>1</v>
      </c>
      <c r="E96" s="13">
        <v>50000</v>
      </c>
      <c r="F96" s="35">
        <v>55000</v>
      </c>
      <c r="G96" s="35" t="s">
        <v>181</v>
      </c>
      <c r="H96" s="35" t="s">
        <v>181</v>
      </c>
      <c r="I96" s="43">
        <f t="shared" si="3"/>
        <v>52500</v>
      </c>
    </row>
    <row r="97" spans="1:9" x14ac:dyDescent="0.2">
      <c r="A97" s="14">
        <v>95</v>
      </c>
      <c r="B97" s="15" t="s">
        <v>129</v>
      </c>
      <c r="C97" s="5" t="s">
        <v>8</v>
      </c>
      <c r="D97" s="5">
        <v>1</v>
      </c>
      <c r="E97" s="13">
        <v>36000</v>
      </c>
      <c r="F97" s="35">
        <v>41000</v>
      </c>
      <c r="G97" s="35" t="s">
        <v>181</v>
      </c>
      <c r="H97" s="35" t="s">
        <v>181</v>
      </c>
      <c r="I97" s="43">
        <f t="shared" si="3"/>
        <v>38500</v>
      </c>
    </row>
    <row r="98" spans="1:9" x14ac:dyDescent="0.2">
      <c r="A98" s="14">
        <v>96</v>
      </c>
      <c r="B98" s="15" t="s">
        <v>90</v>
      </c>
      <c r="C98" s="5" t="s">
        <v>8</v>
      </c>
      <c r="D98" s="5">
        <v>1</v>
      </c>
      <c r="E98" s="13">
        <v>48000</v>
      </c>
      <c r="F98" s="35">
        <v>90000</v>
      </c>
      <c r="G98" s="35" t="s">
        <v>181</v>
      </c>
      <c r="H98" s="35" t="s">
        <v>181</v>
      </c>
      <c r="I98" s="43">
        <f t="shared" si="3"/>
        <v>69000</v>
      </c>
    </row>
    <row r="99" spans="1:9" x14ac:dyDescent="0.2">
      <c r="A99" s="14">
        <v>97</v>
      </c>
      <c r="B99" s="15" t="s">
        <v>91</v>
      </c>
      <c r="C99" s="5" t="s">
        <v>8</v>
      </c>
      <c r="D99" s="5">
        <v>1</v>
      </c>
      <c r="E99" s="13">
        <v>30000</v>
      </c>
      <c r="F99" s="35">
        <v>41000</v>
      </c>
      <c r="G99" s="35" t="s">
        <v>181</v>
      </c>
      <c r="H99" s="35" t="s">
        <v>181</v>
      </c>
      <c r="I99" s="43">
        <f t="shared" si="3"/>
        <v>35500</v>
      </c>
    </row>
    <row r="100" spans="1:9" x14ac:dyDescent="0.2">
      <c r="A100" s="14">
        <v>98</v>
      </c>
      <c r="B100" s="15" t="s">
        <v>92</v>
      </c>
      <c r="C100" s="5" t="s">
        <v>8</v>
      </c>
      <c r="D100" s="5">
        <v>1</v>
      </c>
      <c r="E100" s="13">
        <v>35000</v>
      </c>
      <c r="F100" s="35">
        <v>38000</v>
      </c>
      <c r="G100" s="35" t="s">
        <v>181</v>
      </c>
      <c r="H100" s="35" t="s">
        <v>181</v>
      </c>
      <c r="I100" s="43">
        <f t="shared" si="3"/>
        <v>36500</v>
      </c>
    </row>
    <row r="101" spans="1:9" x14ac:dyDescent="0.2">
      <c r="A101" s="14">
        <v>99</v>
      </c>
      <c r="B101" s="15" t="s">
        <v>93</v>
      </c>
      <c r="C101" s="5" t="s">
        <v>42</v>
      </c>
      <c r="D101" s="5">
        <v>1</v>
      </c>
      <c r="E101" s="13">
        <v>11000</v>
      </c>
      <c r="F101" s="35">
        <f>7000/0.7</f>
        <v>10000</v>
      </c>
      <c r="G101" s="35" t="s">
        <v>181</v>
      </c>
      <c r="H101" s="35" t="s">
        <v>181</v>
      </c>
      <c r="I101" s="43">
        <f t="shared" si="3"/>
        <v>10500</v>
      </c>
    </row>
    <row r="102" spans="1:9" x14ac:dyDescent="0.2">
      <c r="A102" s="14">
        <v>100</v>
      </c>
      <c r="B102" s="15" t="s">
        <v>94</v>
      </c>
      <c r="C102" s="5" t="s">
        <v>45</v>
      </c>
      <c r="D102" s="5">
        <v>1</v>
      </c>
      <c r="E102" s="13">
        <v>57000</v>
      </c>
      <c r="F102" s="35">
        <v>57000</v>
      </c>
      <c r="G102" s="35" t="s">
        <v>181</v>
      </c>
      <c r="H102" s="35" t="s">
        <v>181</v>
      </c>
      <c r="I102" s="43">
        <f t="shared" si="3"/>
        <v>57000</v>
      </c>
    </row>
    <row r="103" spans="1:9" ht="24" x14ac:dyDescent="0.2">
      <c r="A103" s="14">
        <v>101</v>
      </c>
      <c r="B103" s="6" t="s">
        <v>158</v>
      </c>
      <c r="C103" s="5" t="s">
        <v>8</v>
      </c>
      <c r="D103" s="5">
        <v>1</v>
      </c>
      <c r="E103" s="13">
        <v>210000</v>
      </c>
      <c r="F103" s="35">
        <v>167800</v>
      </c>
      <c r="G103" s="35" t="s">
        <v>181</v>
      </c>
      <c r="H103" s="35" t="s">
        <v>181</v>
      </c>
      <c r="I103" s="43">
        <f t="shared" si="3"/>
        <v>188900</v>
      </c>
    </row>
    <row r="104" spans="1:9" x14ac:dyDescent="0.2">
      <c r="A104" s="14">
        <v>102</v>
      </c>
      <c r="B104" s="15" t="s">
        <v>95</v>
      </c>
      <c r="C104" s="5" t="s">
        <v>8</v>
      </c>
      <c r="D104" s="5">
        <v>1</v>
      </c>
      <c r="E104" s="13">
        <v>40000</v>
      </c>
      <c r="F104" s="35">
        <v>37900</v>
      </c>
      <c r="G104" s="35" t="s">
        <v>181</v>
      </c>
      <c r="H104" s="35" t="s">
        <v>181</v>
      </c>
      <c r="I104" s="43">
        <f t="shared" si="3"/>
        <v>38950</v>
      </c>
    </row>
    <row r="105" spans="1:9" x14ac:dyDescent="0.2">
      <c r="A105" s="14">
        <v>103</v>
      </c>
      <c r="B105" s="15" t="s">
        <v>96</v>
      </c>
      <c r="C105" s="5" t="s">
        <v>8</v>
      </c>
      <c r="D105" s="5">
        <v>1</v>
      </c>
      <c r="E105" s="13">
        <v>65000</v>
      </c>
      <c r="F105" s="35">
        <v>100100</v>
      </c>
      <c r="G105" s="35" t="s">
        <v>181</v>
      </c>
      <c r="H105" s="35" t="s">
        <v>181</v>
      </c>
      <c r="I105" s="43">
        <f t="shared" si="3"/>
        <v>82550</v>
      </c>
    </row>
    <row r="106" spans="1:9" x14ac:dyDescent="0.2">
      <c r="A106" s="14">
        <v>104</v>
      </c>
      <c r="B106" s="15" t="s">
        <v>97</v>
      </c>
      <c r="C106" s="5" t="s">
        <v>8</v>
      </c>
      <c r="D106" s="5">
        <v>1</v>
      </c>
      <c r="E106" s="13">
        <v>390000</v>
      </c>
      <c r="F106" s="35">
        <v>300000</v>
      </c>
      <c r="G106" s="35" t="s">
        <v>181</v>
      </c>
      <c r="H106" s="35" t="s">
        <v>181</v>
      </c>
      <c r="I106" s="43">
        <f t="shared" si="3"/>
        <v>345000</v>
      </c>
    </row>
    <row r="107" spans="1:9" s="10" customFormat="1" ht="40.5" customHeight="1" x14ac:dyDescent="0.2">
      <c r="A107" s="14">
        <v>105</v>
      </c>
      <c r="B107" s="16" t="s">
        <v>170</v>
      </c>
      <c r="C107" s="17" t="s">
        <v>8</v>
      </c>
      <c r="D107" s="5">
        <v>1</v>
      </c>
      <c r="E107" s="13">
        <v>1200000</v>
      </c>
      <c r="F107" s="35">
        <v>1457800</v>
      </c>
      <c r="G107" s="35" t="s">
        <v>181</v>
      </c>
      <c r="H107" s="35" t="s">
        <v>181</v>
      </c>
      <c r="I107" s="43">
        <f>(E107+F107)/2</f>
        <v>1328900</v>
      </c>
    </row>
    <row r="108" spans="1:9" s="10" customFormat="1" ht="120" x14ac:dyDescent="0.2">
      <c r="A108" s="14">
        <v>106</v>
      </c>
      <c r="B108" s="18" t="s">
        <v>137</v>
      </c>
      <c r="C108" s="17" t="s">
        <v>8</v>
      </c>
      <c r="D108" s="5">
        <v>1</v>
      </c>
      <c r="E108" s="13">
        <v>6910000</v>
      </c>
      <c r="F108" s="35">
        <v>9700500</v>
      </c>
      <c r="G108" s="35" t="s">
        <v>181</v>
      </c>
      <c r="H108" s="35" t="s">
        <v>181</v>
      </c>
      <c r="I108" s="43">
        <f>(E108+F108)/2</f>
        <v>8305250</v>
      </c>
    </row>
    <row r="109" spans="1:9" x14ac:dyDescent="0.2">
      <c r="A109" s="19">
        <v>107</v>
      </c>
      <c r="B109" s="20" t="s">
        <v>103</v>
      </c>
      <c r="C109" s="17" t="s">
        <v>8</v>
      </c>
      <c r="D109" s="21">
        <v>1</v>
      </c>
      <c r="E109" s="13">
        <v>34000</v>
      </c>
      <c r="F109" s="35">
        <v>41000</v>
      </c>
      <c r="G109" s="35" t="s">
        <v>181</v>
      </c>
      <c r="H109" s="35" t="s">
        <v>181</v>
      </c>
      <c r="I109" s="43">
        <f t="shared" ref="I109:I147" si="4">(E109+F109)/2</f>
        <v>37500</v>
      </c>
    </row>
    <row r="110" spans="1:9" x14ac:dyDescent="0.2">
      <c r="A110" s="19">
        <v>108</v>
      </c>
      <c r="B110" s="20" t="s">
        <v>104</v>
      </c>
      <c r="C110" s="17" t="s">
        <v>114</v>
      </c>
      <c r="D110" s="21">
        <v>1</v>
      </c>
      <c r="E110" s="13">
        <v>22000</v>
      </c>
      <c r="F110" s="35">
        <v>45000</v>
      </c>
      <c r="G110" s="35" t="s">
        <v>181</v>
      </c>
      <c r="H110" s="35" t="s">
        <v>181</v>
      </c>
      <c r="I110" s="43">
        <f t="shared" si="4"/>
        <v>33500</v>
      </c>
    </row>
    <row r="111" spans="1:9" ht="24" x14ac:dyDescent="0.2">
      <c r="A111" s="19">
        <v>109</v>
      </c>
      <c r="B111" s="22" t="s">
        <v>105</v>
      </c>
      <c r="C111" s="17" t="s">
        <v>8</v>
      </c>
      <c r="D111" s="21">
        <v>1</v>
      </c>
      <c r="E111" s="13">
        <v>64000</v>
      </c>
      <c r="F111" s="35">
        <v>117500</v>
      </c>
      <c r="G111" s="35" t="s">
        <v>181</v>
      </c>
      <c r="H111" s="35" t="s">
        <v>181</v>
      </c>
      <c r="I111" s="43">
        <f t="shared" si="4"/>
        <v>90750</v>
      </c>
    </row>
    <row r="112" spans="1:9" ht="24" x14ac:dyDescent="0.2">
      <c r="A112" s="19">
        <v>110</v>
      </c>
      <c r="B112" s="22" t="s">
        <v>120</v>
      </c>
      <c r="C112" s="17" t="s">
        <v>8</v>
      </c>
      <c r="D112" s="21">
        <v>1</v>
      </c>
      <c r="E112" s="13">
        <v>190000</v>
      </c>
      <c r="F112" s="35">
        <v>225000</v>
      </c>
      <c r="G112" s="35" t="s">
        <v>181</v>
      </c>
      <c r="H112" s="35" t="s">
        <v>181</v>
      </c>
      <c r="I112" s="43">
        <f t="shared" si="4"/>
        <v>207500</v>
      </c>
    </row>
    <row r="113" spans="1:9" ht="84" x14ac:dyDescent="0.2">
      <c r="A113" s="19">
        <v>111</v>
      </c>
      <c r="B113" s="23" t="s">
        <v>138</v>
      </c>
      <c r="C113" s="17" t="s">
        <v>8</v>
      </c>
      <c r="D113" s="21">
        <v>1</v>
      </c>
      <c r="E113" s="13">
        <v>10000</v>
      </c>
      <c r="F113" s="35">
        <v>10000</v>
      </c>
      <c r="G113" s="35" t="s">
        <v>181</v>
      </c>
      <c r="H113" s="35" t="s">
        <v>181</v>
      </c>
      <c r="I113" s="43">
        <f t="shared" si="4"/>
        <v>10000</v>
      </c>
    </row>
    <row r="114" spans="1:9" ht="24" x14ac:dyDescent="0.2">
      <c r="A114" s="19">
        <v>112</v>
      </c>
      <c r="B114" s="22" t="s">
        <v>132</v>
      </c>
      <c r="C114" s="17" t="s">
        <v>115</v>
      </c>
      <c r="D114" s="21">
        <v>1</v>
      </c>
      <c r="E114" s="13">
        <v>1674000</v>
      </c>
      <c r="F114" s="35">
        <v>1910000</v>
      </c>
      <c r="G114" s="35" t="s">
        <v>181</v>
      </c>
      <c r="H114" s="35" t="s">
        <v>181</v>
      </c>
      <c r="I114" s="43">
        <f t="shared" si="4"/>
        <v>1792000</v>
      </c>
    </row>
    <row r="115" spans="1:9" ht="28.5" customHeight="1" x14ac:dyDescent="0.2">
      <c r="A115" s="19">
        <v>113</v>
      </c>
      <c r="B115" s="22" t="s">
        <v>106</v>
      </c>
      <c r="C115" s="17" t="s">
        <v>8</v>
      </c>
      <c r="D115" s="21">
        <v>1</v>
      </c>
      <c r="E115" s="13">
        <v>55000</v>
      </c>
      <c r="F115" s="35">
        <v>97800</v>
      </c>
      <c r="G115" s="35" t="s">
        <v>181</v>
      </c>
      <c r="H115" s="35" t="s">
        <v>181</v>
      </c>
      <c r="I115" s="43">
        <f t="shared" si="4"/>
        <v>76400</v>
      </c>
    </row>
    <row r="116" spans="1:9" x14ac:dyDescent="0.2">
      <c r="A116" s="19">
        <v>114</v>
      </c>
      <c r="B116" s="20" t="s">
        <v>107</v>
      </c>
      <c r="C116" s="17" t="s">
        <v>8</v>
      </c>
      <c r="D116" s="21">
        <v>1</v>
      </c>
      <c r="E116" s="13">
        <v>290000</v>
      </c>
      <c r="F116" s="35">
        <v>399000</v>
      </c>
      <c r="G116" s="35" t="s">
        <v>181</v>
      </c>
      <c r="H116" s="35" t="s">
        <v>181</v>
      </c>
      <c r="I116" s="43">
        <f t="shared" si="4"/>
        <v>344500</v>
      </c>
    </row>
    <row r="117" spans="1:9" ht="24" x14ac:dyDescent="0.2">
      <c r="A117" s="19">
        <v>115</v>
      </c>
      <c r="B117" s="22" t="s">
        <v>108</v>
      </c>
      <c r="C117" s="17" t="s">
        <v>8</v>
      </c>
      <c r="D117" s="21">
        <v>1</v>
      </c>
      <c r="E117" s="13">
        <v>22000</v>
      </c>
      <c r="F117" s="35">
        <v>21500</v>
      </c>
      <c r="G117" s="35" t="s">
        <v>181</v>
      </c>
      <c r="H117" s="35" t="s">
        <v>181</v>
      </c>
      <c r="I117" s="43">
        <f t="shared" si="4"/>
        <v>21750</v>
      </c>
    </row>
    <row r="118" spans="1:9" x14ac:dyDescent="0.2">
      <c r="A118" s="19">
        <v>116</v>
      </c>
      <c r="B118" s="20" t="s">
        <v>141</v>
      </c>
      <c r="C118" s="17" t="s">
        <v>8</v>
      </c>
      <c r="D118" s="21">
        <v>1</v>
      </c>
      <c r="E118" s="13">
        <v>5400</v>
      </c>
      <c r="F118" s="35">
        <v>5500</v>
      </c>
      <c r="G118" s="35" t="s">
        <v>181</v>
      </c>
      <c r="H118" s="35" t="s">
        <v>181</v>
      </c>
      <c r="I118" s="43">
        <f t="shared" si="4"/>
        <v>5450</v>
      </c>
    </row>
    <row r="119" spans="1:9" x14ac:dyDescent="0.2">
      <c r="A119" s="19">
        <v>117</v>
      </c>
      <c r="B119" s="20" t="s">
        <v>139</v>
      </c>
      <c r="C119" s="17" t="s">
        <v>8</v>
      </c>
      <c r="D119" s="21">
        <v>1</v>
      </c>
      <c r="E119" s="13">
        <v>7800</v>
      </c>
      <c r="F119" s="35">
        <v>7000</v>
      </c>
      <c r="G119" s="35" t="s">
        <v>181</v>
      </c>
      <c r="H119" s="35" t="s">
        <v>181</v>
      </c>
      <c r="I119" s="43">
        <f t="shared" si="4"/>
        <v>7400</v>
      </c>
    </row>
    <row r="120" spans="1:9" x14ac:dyDescent="0.2">
      <c r="A120" s="19">
        <v>118</v>
      </c>
      <c r="B120" s="20" t="s">
        <v>140</v>
      </c>
      <c r="C120" s="17" t="s">
        <v>8</v>
      </c>
      <c r="D120" s="21">
        <v>1</v>
      </c>
      <c r="E120" s="13">
        <v>1200</v>
      </c>
      <c r="F120" s="35">
        <v>1500</v>
      </c>
      <c r="G120" s="35" t="s">
        <v>181</v>
      </c>
      <c r="H120" s="35" t="s">
        <v>181</v>
      </c>
      <c r="I120" s="43">
        <f t="shared" si="4"/>
        <v>1350</v>
      </c>
    </row>
    <row r="121" spans="1:9" x14ac:dyDescent="0.2">
      <c r="A121" s="19">
        <v>119</v>
      </c>
      <c r="B121" s="20" t="s">
        <v>109</v>
      </c>
      <c r="C121" s="17" t="s">
        <v>8</v>
      </c>
      <c r="D121" s="21">
        <v>1</v>
      </c>
      <c r="E121" s="13">
        <v>63000</v>
      </c>
      <c r="F121" s="35">
        <v>70000</v>
      </c>
      <c r="G121" s="35" t="s">
        <v>181</v>
      </c>
      <c r="H121" s="35" t="s">
        <v>181</v>
      </c>
      <c r="I121" s="43">
        <f t="shared" si="4"/>
        <v>66500</v>
      </c>
    </row>
    <row r="122" spans="1:9" x14ac:dyDescent="0.2">
      <c r="A122" s="19">
        <v>120</v>
      </c>
      <c r="B122" s="20" t="s">
        <v>142</v>
      </c>
      <c r="C122" s="17" t="s">
        <v>8</v>
      </c>
      <c r="D122" s="21">
        <v>1</v>
      </c>
      <c r="E122" s="13">
        <v>250</v>
      </c>
      <c r="F122" s="35">
        <v>150</v>
      </c>
      <c r="G122" s="35" t="s">
        <v>181</v>
      </c>
      <c r="H122" s="35" t="s">
        <v>181</v>
      </c>
      <c r="I122" s="43">
        <f t="shared" si="4"/>
        <v>200</v>
      </c>
    </row>
    <row r="123" spans="1:9" ht="43.5" customHeight="1" x14ac:dyDescent="0.2">
      <c r="A123" s="19">
        <v>121</v>
      </c>
      <c r="B123" s="22" t="s">
        <v>121</v>
      </c>
      <c r="C123" s="17" t="s">
        <v>8</v>
      </c>
      <c r="D123" s="21">
        <v>1</v>
      </c>
      <c r="E123" s="13">
        <v>19000</v>
      </c>
      <c r="F123" s="35">
        <v>42900</v>
      </c>
      <c r="G123" s="35" t="s">
        <v>181</v>
      </c>
      <c r="H123" s="35" t="s">
        <v>181</v>
      </c>
      <c r="I123" s="43">
        <f t="shared" si="4"/>
        <v>30950</v>
      </c>
    </row>
    <row r="124" spans="1:9" ht="36" x14ac:dyDescent="0.2">
      <c r="A124" s="19">
        <v>122</v>
      </c>
      <c r="B124" s="22" t="s">
        <v>166</v>
      </c>
      <c r="C124" s="17" t="s">
        <v>8</v>
      </c>
      <c r="D124" s="21">
        <v>1</v>
      </c>
      <c r="E124" s="13">
        <v>46000</v>
      </c>
      <c r="F124" s="35">
        <v>76000</v>
      </c>
      <c r="G124" s="35" t="s">
        <v>181</v>
      </c>
      <c r="H124" s="35" t="s">
        <v>181</v>
      </c>
      <c r="I124" s="43">
        <f t="shared" si="4"/>
        <v>61000</v>
      </c>
    </row>
    <row r="125" spans="1:9" ht="60" x14ac:dyDescent="0.2">
      <c r="A125" s="19">
        <v>123</v>
      </c>
      <c r="B125" s="22" t="s">
        <v>143</v>
      </c>
      <c r="C125" s="17" t="s">
        <v>8</v>
      </c>
      <c r="D125" s="21">
        <v>1</v>
      </c>
      <c r="E125" s="13">
        <v>46000</v>
      </c>
      <c r="F125" s="35">
        <v>159000</v>
      </c>
      <c r="G125" s="35" t="s">
        <v>181</v>
      </c>
      <c r="H125" s="35" t="s">
        <v>181</v>
      </c>
      <c r="I125" s="43">
        <f t="shared" si="4"/>
        <v>102500</v>
      </c>
    </row>
    <row r="126" spans="1:9" ht="43.5" customHeight="1" x14ac:dyDescent="0.2">
      <c r="A126" s="19">
        <v>124</v>
      </c>
      <c r="B126" s="6" t="s">
        <v>165</v>
      </c>
      <c r="C126" s="17" t="s">
        <v>130</v>
      </c>
      <c r="D126" s="21">
        <v>1</v>
      </c>
      <c r="E126" s="13">
        <v>8900</v>
      </c>
      <c r="F126" s="35">
        <v>6500</v>
      </c>
      <c r="G126" s="35" t="s">
        <v>181</v>
      </c>
      <c r="H126" s="35" t="s">
        <v>181</v>
      </c>
      <c r="I126" s="43">
        <f t="shared" si="4"/>
        <v>7700</v>
      </c>
    </row>
    <row r="127" spans="1:9" ht="60.75" customHeight="1" x14ac:dyDescent="0.2">
      <c r="A127" s="19">
        <v>125</v>
      </c>
      <c r="B127" s="22" t="s">
        <v>110</v>
      </c>
      <c r="C127" s="17" t="s">
        <v>8</v>
      </c>
      <c r="D127" s="21">
        <v>1</v>
      </c>
      <c r="E127" s="13">
        <v>180000</v>
      </c>
      <c r="F127" s="35">
        <v>257000</v>
      </c>
      <c r="G127" s="35" t="s">
        <v>181</v>
      </c>
      <c r="H127" s="35" t="s">
        <v>181</v>
      </c>
      <c r="I127" s="43">
        <f t="shared" si="4"/>
        <v>218500</v>
      </c>
    </row>
    <row r="128" spans="1:9" ht="33" customHeight="1" x14ac:dyDescent="0.2">
      <c r="A128" s="19">
        <v>126</v>
      </c>
      <c r="B128" s="22" t="s">
        <v>111</v>
      </c>
      <c r="C128" s="17" t="s">
        <v>114</v>
      </c>
      <c r="D128" s="21">
        <v>1</v>
      </c>
      <c r="E128" s="13">
        <v>10000</v>
      </c>
      <c r="F128" s="35">
        <v>6000</v>
      </c>
      <c r="G128" s="35" t="s">
        <v>181</v>
      </c>
      <c r="H128" s="35" t="s">
        <v>181</v>
      </c>
      <c r="I128" s="43">
        <f t="shared" si="4"/>
        <v>8000</v>
      </c>
    </row>
    <row r="129" spans="1:9" ht="123.75" customHeight="1" x14ac:dyDescent="0.2">
      <c r="A129" s="19">
        <v>127</v>
      </c>
      <c r="B129" s="22" t="s">
        <v>112</v>
      </c>
      <c r="C129" s="17" t="s">
        <v>113</v>
      </c>
      <c r="D129" s="21">
        <v>1</v>
      </c>
      <c r="E129" s="13">
        <v>140000</v>
      </c>
      <c r="F129" s="35">
        <v>175500</v>
      </c>
      <c r="G129" s="35" t="s">
        <v>181</v>
      </c>
      <c r="H129" s="35" t="s">
        <v>181</v>
      </c>
      <c r="I129" s="43">
        <f t="shared" si="4"/>
        <v>157750</v>
      </c>
    </row>
    <row r="130" spans="1:9" ht="31.5" customHeight="1" x14ac:dyDescent="0.2">
      <c r="A130" s="19">
        <v>128</v>
      </c>
      <c r="B130" s="24" t="s">
        <v>98</v>
      </c>
      <c r="C130" s="17" t="s">
        <v>8</v>
      </c>
      <c r="D130" s="21">
        <v>1</v>
      </c>
      <c r="E130" s="13">
        <v>110000</v>
      </c>
      <c r="F130" s="35">
        <v>115000</v>
      </c>
      <c r="G130" s="35" t="s">
        <v>181</v>
      </c>
      <c r="H130" s="35" t="s">
        <v>181</v>
      </c>
      <c r="I130" s="43">
        <f t="shared" si="4"/>
        <v>112500</v>
      </c>
    </row>
    <row r="131" spans="1:9" ht="33" customHeight="1" x14ac:dyDescent="0.2">
      <c r="A131" s="19">
        <v>129</v>
      </c>
      <c r="B131" s="24" t="s">
        <v>99</v>
      </c>
      <c r="C131" s="17" t="s">
        <v>8</v>
      </c>
      <c r="D131" s="21">
        <v>1</v>
      </c>
      <c r="E131" s="13">
        <v>79000</v>
      </c>
      <c r="F131" s="35">
        <v>82700</v>
      </c>
      <c r="G131" s="35" t="s">
        <v>181</v>
      </c>
      <c r="H131" s="35" t="s">
        <v>181</v>
      </c>
      <c r="I131" s="43">
        <f t="shared" si="4"/>
        <v>80850</v>
      </c>
    </row>
    <row r="132" spans="1:9" ht="24" customHeight="1" x14ac:dyDescent="0.2">
      <c r="A132" s="19">
        <v>130</v>
      </c>
      <c r="B132" s="25" t="s">
        <v>100</v>
      </c>
      <c r="C132" s="17" t="s">
        <v>8</v>
      </c>
      <c r="D132" s="21">
        <v>1</v>
      </c>
      <c r="E132" s="13">
        <v>33000</v>
      </c>
      <c r="F132" s="35">
        <v>38900</v>
      </c>
      <c r="G132" s="35" t="s">
        <v>181</v>
      </c>
      <c r="H132" s="35" t="s">
        <v>181</v>
      </c>
      <c r="I132" s="43">
        <f t="shared" si="4"/>
        <v>35950</v>
      </c>
    </row>
    <row r="133" spans="1:9" ht="29.25" customHeight="1" x14ac:dyDescent="0.2">
      <c r="A133" s="19">
        <v>131</v>
      </c>
      <c r="B133" s="24" t="s">
        <v>101</v>
      </c>
      <c r="C133" s="17" t="s">
        <v>8</v>
      </c>
      <c r="D133" s="21">
        <v>1</v>
      </c>
      <c r="E133" s="13">
        <v>60000</v>
      </c>
      <c r="F133" s="35">
        <v>127000</v>
      </c>
      <c r="G133" s="35" t="s">
        <v>181</v>
      </c>
      <c r="H133" s="35" t="s">
        <v>181</v>
      </c>
      <c r="I133" s="43">
        <f t="shared" si="4"/>
        <v>93500</v>
      </c>
    </row>
    <row r="134" spans="1:9" ht="20.25" customHeight="1" x14ac:dyDescent="0.2">
      <c r="A134" s="19">
        <v>132</v>
      </c>
      <c r="B134" s="25" t="s">
        <v>131</v>
      </c>
      <c r="C134" s="17" t="s">
        <v>8</v>
      </c>
      <c r="D134" s="21">
        <v>1</v>
      </c>
      <c r="E134" s="13">
        <v>110000</v>
      </c>
      <c r="F134" s="35">
        <v>150000</v>
      </c>
      <c r="G134" s="35" t="s">
        <v>181</v>
      </c>
      <c r="H134" s="35" t="s">
        <v>181</v>
      </c>
      <c r="I134" s="43">
        <f t="shared" si="4"/>
        <v>130000</v>
      </c>
    </row>
    <row r="135" spans="1:9" ht="24" x14ac:dyDescent="0.2">
      <c r="A135" s="19">
        <v>133</v>
      </c>
      <c r="B135" s="24" t="s">
        <v>102</v>
      </c>
      <c r="C135" s="17" t="s">
        <v>8</v>
      </c>
      <c r="D135" s="21">
        <v>1</v>
      </c>
      <c r="E135" s="13">
        <v>45000</v>
      </c>
      <c r="F135" s="35">
        <v>54700</v>
      </c>
      <c r="G135" s="35" t="s">
        <v>181</v>
      </c>
      <c r="H135" s="35" t="s">
        <v>181</v>
      </c>
      <c r="I135" s="43">
        <f t="shared" si="4"/>
        <v>49850</v>
      </c>
    </row>
    <row r="136" spans="1:9" ht="96" x14ac:dyDescent="0.2">
      <c r="A136" s="19">
        <v>134</v>
      </c>
      <c r="B136" s="6" t="s">
        <v>159</v>
      </c>
      <c r="C136" s="17" t="s">
        <v>8</v>
      </c>
      <c r="D136" s="21">
        <v>1</v>
      </c>
      <c r="E136" s="13">
        <v>850000</v>
      </c>
      <c r="F136" s="35">
        <v>1572000</v>
      </c>
      <c r="G136" s="35" t="s">
        <v>181</v>
      </c>
      <c r="H136" s="35" t="s">
        <v>181</v>
      </c>
      <c r="I136" s="43">
        <f t="shared" si="4"/>
        <v>1211000</v>
      </c>
    </row>
    <row r="137" spans="1:9" ht="323.25" customHeight="1" x14ac:dyDescent="0.2">
      <c r="A137" s="19">
        <v>135</v>
      </c>
      <c r="B137" s="26" t="s">
        <v>160</v>
      </c>
      <c r="C137" s="17" t="s">
        <v>8</v>
      </c>
      <c r="D137" s="21">
        <v>1</v>
      </c>
      <c r="E137" s="13">
        <v>450000</v>
      </c>
      <c r="F137" s="35">
        <v>690000</v>
      </c>
      <c r="G137" s="35" t="s">
        <v>181</v>
      </c>
      <c r="H137" s="35" t="s">
        <v>181</v>
      </c>
      <c r="I137" s="43">
        <f t="shared" si="4"/>
        <v>570000</v>
      </c>
    </row>
    <row r="138" spans="1:9" ht="72" x14ac:dyDescent="0.2">
      <c r="A138" s="19">
        <v>136</v>
      </c>
      <c r="B138" s="6" t="s">
        <v>161</v>
      </c>
      <c r="C138" s="17" t="s">
        <v>8</v>
      </c>
      <c r="D138" s="21">
        <v>1</v>
      </c>
      <c r="E138" s="13">
        <v>60000</v>
      </c>
      <c r="F138" s="35">
        <v>65000</v>
      </c>
      <c r="G138" s="35" t="s">
        <v>181</v>
      </c>
      <c r="H138" s="35" t="s">
        <v>181</v>
      </c>
      <c r="I138" s="43">
        <f t="shared" si="4"/>
        <v>62500</v>
      </c>
    </row>
    <row r="139" spans="1:9" ht="72" customHeight="1" x14ac:dyDescent="0.2">
      <c r="A139" s="19">
        <v>137</v>
      </c>
      <c r="B139" s="26" t="s">
        <v>162</v>
      </c>
      <c r="C139" s="17" t="s">
        <v>8</v>
      </c>
      <c r="D139" s="21">
        <v>1</v>
      </c>
      <c r="E139" s="13">
        <v>45000</v>
      </c>
      <c r="F139" s="35">
        <v>51500</v>
      </c>
      <c r="G139" s="35" t="s">
        <v>181</v>
      </c>
      <c r="H139" s="35" t="s">
        <v>181</v>
      </c>
      <c r="I139" s="43">
        <f t="shared" si="4"/>
        <v>48250</v>
      </c>
    </row>
    <row r="140" spans="1:9" ht="150" customHeight="1" x14ac:dyDescent="0.2">
      <c r="A140" s="19">
        <v>138</v>
      </c>
      <c r="B140" s="6" t="s">
        <v>163</v>
      </c>
      <c r="C140" s="17" t="s">
        <v>8</v>
      </c>
      <c r="D140" s="21">
        <v>1</v>
      </c>
      <c r="E140" s="13">
        <v>138000</v>
      </c>
      <c r="F140" s="35">
        <v>160000</v>
      </c>
      <c r="G140" s="35" t="s">
        <v>181</v>
      </c>
      <c r="H140" s="35" t="s">
        <v>181</v>
      </c>
      <c r="I140" s="43">
        <f t="shared" si="4"/>
        <v>149000</v>
      </c>
    </row>
    <row r="141" spans="1:9" ht="72" x14ac:dyDescent="0.2">
      <c r="A141" s="19">
        <v>139</v>
      </c>
      <c r="B141" s="6" t="s">
        <v>164</v>
      </c>
      <c r="C141" s="17" t="s">
        <v>8</v>
      </c>
      <c r="D141" s="21">
        <v>1</v>
      </c>
      <c r="E141" s="13">
        <v>40000</v>
      </c>
      <c r="F141" s="35">
        <v>51700</v>
      </c>
      <c r="G141" s="35" t="s">
        <v>181</v>
      </c>
      <c r="H141" s="35" t="s">
        <v>181</v>
      </c>
      <c r="I141" s="43">
        <f t="shared" si="4"/>
        <v>45850</v>
      </c>
    </row>
    <row r="142" spans="1:9" ht="48" x14ac:dyDescent="0.2">
      <c r="A142" s="19">
        <v>140</v>
      </c>
      <c r="B142" s="26" t="s">
        <v>118</v>
      </c>
      <c r="C142" s="17" t="s">
        <v>8</v>
      </c>
      <c r="D142" s="21">
        <v>1</v>
      </c>
      <c r="E142" s="13">
        <v>60000</v>
      </c>
      <c r="F142" s="35">
        <v>137000</v>
      </c>
      <c r="G142" s="35" t="s">
        <v>181</v>
      </c>
      <c r="H142" s="35" t="s">
        <v>181</v>
      </c>
      <c r="I142" s="43">
        <f t="shared" si="4"/>
        <v>98500</v>
      </c>
    </row>
    <row r="143" spans="1:9" ht="24" x14ac:dyDescent="0.2">
      <c r="A143" s="19">
        <v>141</v>
      </c>
      <c r="B143" s="26" t="s">
        <v>119</v>
      </c>
      <c r="C143" s="17" t="s">
        <v>8</v>
      </c>
      <c r="D143" s="21">
        <v>1</v>
      </c>
      <c r="E143" s="13">
        <v>70000</v>
      </c>
      <c r="F143" s="35">
        <v>89900</v>
      </c>
      <c r="G143" s="35" t="s">
        <v>181</v>
      </c>
      <c r="H143" s="35" t="s">
        <v>181</v>
      </c>
      <c r="I143" s="43">
        <f t="shared" si="4"/>
        <v>79950</v>
      </c>
    </row>
    <row r="144" spans="1:9" x14ac:dyDescent="0.2">
      <c r="A144" s="19">
        <v>142</v>
      </c>
      <c r="B144" s="27" t="s">
        <v>122</v>
      </c>
      <c r="C144" s="17" t="s">
        <v>8</v>
      </c>
      <c r="D144" s="21">
        <v>1</v>
      </c>
      <c r="E144" s="13">
        <v>280000</v>
      </c>
      <c r="F144" s="35">
        <v>315700</v>
      </c>
      <c r="G144" s="35" t="s">
        <v>181</v>
      </c>
      <c r="H144" s="35" t="s">
        <v>181</v>
      </c>
      <c r="I144" s="43">
        <f t="shared" si="4"/>
        <v>297850</v>
      </c>
    </row>
    <row r="145" spans="1:9" s="10" customFormat="1" ht="180" x14ac:dyDescent="0.2">
      <c r="A145" s="19">
        <v>143</v>
      </c>
      <c r="B145" s="16" t="s">
        <v>145</v>
      </c>
      <c r="C145" s="17" t="s">
        <v>8</v>
      </c>
      <c r="D145" s="21">
        <v>1</v>
      </c>
      <c r="E145" s="45">
        <v>300000</v>
      </c>
      <c r="F145" s="35">
        <v>395000</v>
      </c>
      <c r="G145" s="35" t="s">
        <v>181</v>
      </c>
      <c r="H145" s="35" t="s">
        <v>181</v>
      </c>
      <c r="I145" s="43">
        <f t="shared" si="4"/>
        <v>347500</v>
      </c>
    </row>
    <row r="146" spans="1:9" ht="24" x14ac:dyDescent="0.2">
      <c r="A146" s="19">
        <v>144</v>
      </c>
      <c r="B146" s="28" t="s">
        <v>144</v>
      </c>
      <c r="C146" s="17" t="s">
        <v>8</v>
      </c>
      <c r="D146" s="21">
        <v>1</v>
      </c>
      <c r="E146" s="46">
        <v>105000</v>
      </c>
      <c r="F146" s="35">
        <v>170000</v>
      </c>
      <c r="G146" s="35" t="s">
        <v>181</v>
      </c>
      <c r="H146" s="35" t="s">
        <v>181</v>
      </c>
      <c r="I146" s="43">
        <f t="shared" si="4"/>
        <v>137500</v>
      </c>
    </row>
    <row r="147" spans="1:9" ht="96" x14ac:dyDescent="0.2">
      <c r="A147" s="19">
        <v>145</v>
      </c>
      <c r="B147" s="29" t="s">
        <v>168</v>
      </c>
      <c r="C147" s="19" t="s">
        <v>8</v>
      </c>
      <c r="D147" s="21">
        <v>1</v>
      </c>
      <c r="E147" s="47">
        <v>238000</v>
      </c>
      <c r="F147" s="35">
        <v>456000</v>
      </c>
      <c r="G147" s="35" t="s">
        <v>181</v>
      </c>
      <c r="H147" s="35" t="s">
        <v>181</v>
      </c>
      <c r="I147" s="43">
        <f t="shared" si="4"/>
        <v>347000</v>
      </c>
    </row>
    <row r="148" spans="1:9" x14ac:dyDescent="0.2">
      <c r="A148" s="17">
        <v>146</v>
      </c>
      <c r="B148" s="30" t="s">
        <v>172</v>
      </c>
      <c r="C148" s="17" t="s">
        <v>8</v>
      </c>
      <c r="D148" s="21">
        <v>1</v>
      </c>
      <c r="E148" s="47"/>
      <c r="F148" s="47"/>
      <c r="G148" s="48">
        <v>6900</v>
      </c>
      <c r="H148" s="47">
        <v>5980</v>
      </c>
      <c r="I148" s="43">
        <f>(G148+H148)/2</f>
        <v>6440</v>
      </c>
    </row>
    <row r="149" spans="1:9" x14ac:dyDescent="0.2">
      <c r="A149" s="17">
        <v>147</v>
      </c>
      <c r="B149" s="30" t="s">
        <v>173</v>
      </c>
      <c r="C149" s="17" t="s">
        <v>8</v>
      </c>
      <c r="D149" s="21">
        <v>1</v>
      </c>
      <c r="E149" s="47"/>
      <c r="F149" s="47"/>
      <c r="G149" s="47">
        <v>79900</v>
      </c>
      <c r="H149" s="47">
        <v>81703</v>
      </c>
      <c r="I149" s="43">
        <f t="shared" ref="I149:I152" si="5">(G149+H149)/2</f>
        <v>80801.5</v>
      </c>
    </row>
    <row r="150" spans="1:9" x14ac:dyDescent="0.2">
      <c r="A150" s="17">
        <v>148</v>
      </c>
      <c r="B150" s="30" t="s">
        <v>174</v>
      </c>
      <c r="C150" s="17" t="s">
        <v>8</v>
      </c>
      <c r="D150" s="21">
        <v>1</v>
      </c>
      <c r="E150" s="47"/>
      <c r="F150" s="47"/>
      <c r="G150" s="47">
        <v>69900</v>
      </c>
      <c r="H150" s="47">
        <v>47388</v>
      </c>
      <c r="I150" s="43">
        <f t="shared" si="5"/>
        <v>58644</v>
      </c>
    </row>
    <row r="151" spans="1:9" x14ac:dyDescent="0.2">
      <c r="A151" s="17">
        <v>150</v>
      </c>
      <c r="B151" s="30" t="s">
        <v>175</v>
      </c>
      <c r="C151" s="17" t="s">
        <v>8</v>
      </c>
      <c r="D151" s="21">
        <v>1</v>
      </c>
      <c r="E151" s="47"/>
      <c r="F151" s="47"/>
      <c r="G151" s="47">
        <v>109900</v>
      </c>
      <c r="H151" s="47">
        <v>91359</v>
      </c>
      <c r="I151" s="43">
        <f t="shared" si="5"/>
        <v>100629.5</v>
      </c>
    </row>
    <row r="152" spans="1:9" x14ac:dyDescent="0.2">
      <c r="A152" s="17">
        <v>151</v>
      </c>
      <c r="B152" s="30" t="s">
        <v>176</v>
      </c>
      <c r="C152" s="17" t="s">
        <v>8</v>
      </c>
      <c r="D152" s="21">
        <v>1</v>
      </c>
      <c r="E152" s="21"/>
      <c r="F152" s="49"/>
      <c r="G152" s="47">
        <v>2900</v>
      </c>
      <c r="H152" s="47">
        <v>1200</v>
      </c>
      <c r="I152" s="43">
        <f t="shared" si="5"/>
        <v>2050</v>
      </c>
    </row>
    <row r="153" spans="1:9" x14ac:dyDescent="0.2">
      <c r="A153" s="37" t="s">
        <v>183</v>
      </c>
      <c r="B153" s="37"/>
      <c r="C153" s="37"/>
      <c r="D153" s="37"/>
      <c r="E153" s="37"/>
      <c r="F153" s="37"/>
      <c r="G153" s="37"/>
      <c r="H153" s="37"/>
      <c r="I153" s="50">
        <f>SUM(I3:I152)</f>
        <v>33847491.428571433</v>
      </c>
    </row>
    <row r="164" spans="1:1" x14ac:dyDescent="0.2">
      <c r="A164" s="33"/>
    </row>
    <row r="165" spans="1:1" x14ac:dyDescent="0.2">
      <c r="A165" s="34"/>
    </row>
    <row r="166" spans="1:1" x14ac:dyDescent="0.2">
      <c r="A166" s="34"/>
    </row>
    <row r="167" spans="1:1" x14ac:dyDescent="0.2">
      <c r="A167" s="34"/>
    </row>
    <row r="168" spans="1:1" x14ac:dyDescent="0.2">
      <c r="A168" s="34"/>
    </row>
  </sheetData>
  <mergeCells count="3">
    <mergeCell ref="A1:D1"/>
    <mergeCell ref="I1:I2"/>
    <mergeCell ref="A153:H153"/>
  </mergeCells>
  <pageMargins left="0.7" right="0.7" top="0.75" bottom="0.75" header="0.3" footer="0.3"/>
  <pageSetup orientation="portrait" horizontalDpi="4294967292" verticalDpi="4294967292"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 Mercado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Henry Leonardo Quiroga Avila</dc:creator>
  <cp:keywords/>
  <dc:description/>
  <cp:lastModifiedBy>Silvana Castro Barrera</cp:lastModifiedBy>
  <cp:revision/>
  <dcterms:created xsi:type="dcterms:W3CDTF">2024-05-21T18:56:12Z</dcterms:created>
  <dcterms:modified xsi:type="dcterms:W3CDTF">2026-06-04T14:37:15Z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2023-04-20T00:00:00Z</vt:filetime>
  </property>
  <property fmtid="{D5CDD505-2E9C-101B-9397-08002B2CF9AE}" pid="3" name="Creator">
    <vt:lpwstr>Microsoft® Word para Microsoft 365</vt:lpwstr>
  </property>
  <property fmtid="{D5CDD505-2E9C-101B-9397-08002B2CF9AE}" pid="4" name="LastSaved">
    <vt:filetime>2024-05-21T00:00:00Z</vt:filetime>
  </property>
  <property fmtid="{D5CDD505-2E9C-101B-9397-08002B2CF9AE}" pid="5" name="Producer">
    <vt:lpwstr>Microsoft® Word para Microsoft 365</vt:lpwstr>
  </property>
  <property fmtid="{D5CDD505-2E9C-101B-9397-08002B2CF9AE}" pid="6" name="MSIP_Label_fc111285-cafa-4fc9-8a9a-bd902089b24f_Enabled">
    <vt:lpwstr>true</vt:lpwstr>
  </property>
  <property fmtid="{D5CDD505-2E9C-101B-9397-08002B2CF9AE}" pid="7" name="MSIP_Label_fc111285-cafa-4fc9-8a9a-bd902089b24f_SetDate">
    <vt:lpwstr>2025-02-19T22:10:25Z</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iteId">
    <vt:lpwstr>cbc2c381-2f2e-4d93-91d1-506c9316ace7</vt:lpwstr>
  </property>
  <property fmtid="{D5CDD505-2E9C-101B-9397-08002B2CF9AE}" pid="11" name="MSIP_Label_fc111285-cafa-4fc9-8a9a-bd902089b24f_ActionId">
    <vt:lpwstr>afa0cb4e-2c5b-4165-8ac0-b0e6ea901d45</vt:lpwstr>
  </property>
  <property fmtid="{D5CDD505-2E9C-101B-9397-08002B2CF9AE}" pid="12" name="MSIP_Label_fc111285-cafa-4fc9-8a9a-bd902089b24f_ContentBits">
    <vt:lpwstr>0</vt:lpwstr>
  </property>
  <property fmtid="{D5CDD505-2E9C-101B-9397-08002B2CF9AE}" pid="13" name="MSIP_Label_fc111285-cafa-4fc9-8a9a-bd902089b24f_Tag">
    <vt:lpwstr>10, 0, 1, 1</vt:lpwstr>
  </property>
</Properties>
</file>