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1EXzm1JvSbg0pGYejNzARh1PKoot9-sNO\PROCESOS\94. Cerramiento - PENDIENTE\7. Estructuración\"/>
    </mc:Choice>
  </mc:AlternateContent>
  <xr:revisionPtr revIDLastSave="0" documentId="13_ncr:1_{4CC2C5EB-A8B2-47C1-973D-AA66ECD6016A}" xr6:coauthVersionLast="47" xr6:coauthVersionMax="47" xr10:uidLastSave="{00000000-0000-0000-0000-000000000000}"/>
  <bookViews>
    <workbookView xWindow="-108" yWindow="-108" windowWidth="23256" windowHeight="12456" xr2:uid="{EEF8CDA7-F43E-46BF-A8F7-6CF7091D677E}"/>
  </bookViews>
  <sheets>
    <sheet name="Presupuesto oficial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EST12">#REF!</definedName>
    <definedName name="__aiu2">[1]AIU!$J$105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aiu2">[1]AIU!$J$105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a">#REF!</definedName>
    <definedName name="ab">#REF!</definedName>
    <definedName name="_xlnm.Print_Area" localSheetId="0">'Presupuesto oficial'!$B$2:$L$68</definedName>
    <definedName name="_xlnm.Print_Area">#REF!</definedName>
    <definedName name="b">#REF!</definedName>
    <definedName name="D">#REF!</definedName>
    <definedName name="e">#REF!</definedName>
    <definedName name="EQUI">[2]EQUIPO!$B$2:$B$36</definedName>
    <definedName name="EQUIPO_1">[2]EQUIPO!$B$2:$D$36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'[3]COSTOS OFICINA'!#REF!</definedName>
    <definedName name="Excel_BuiltIn_Print_Titles_4">'[3]COSTOS CAMPAMENTO'!#REF!</definedName>
    <definedName name="Festivos">'[4]días habiles 2015'!$D$2:$D$21</definedName>
    <definedName name="Fin_de_semana">'[4]días habiles 2015'!$M$1:$M$2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mac">#REF!</definedName>
    <definedName name="MATER">[2]MATERIAL!$B$3:$B$580</definedName>
    <definedName name="MATERIALES">[2]MATERIAL!$B$2:$D$580</definedName>
    <definedName name="prueba">#REF!</definedName>
    <definedName name="Q">#REF!</definedName>
    <definedName name="rfref">#REF!</definedName>
    <definedName name="S">#REF!</definedName>
    <definedName name="sdf">#REF!</definedName>
    <definedName name="Unidades">[5]Presup_Cancha!$J$14:$J$18</definedName>
    <definedName name="v">#REF!</definedName>
    <definedName name="WSERWEER">'[3]COSTOS OFICINA'!#REF!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5" i="1" l="1"/>
  <c r="D44" i="1" l="1"/>
  <c r="D45" i="1" s="1"/>
  <c r="D46" i="1" s="1"/>
  <c r="D47" i="1" s="1"/>
  <c r="D40" i="1"/>
  <c r="D41" i="1" s="1"/>
  <c r="D34" i="1"/>
  <c r="D35" i="1" s="1"/>
  <c r="D36" i="1" s="1"/>
  <c r="D37" i="1" s="1"/>
  <c r="D16" i="1"/>
  <c r="D17" i="1" s="1"/>
  <c r="D12" i="1"/>
  <c r="K46" i="1" l="1"/>
  <c r="K45" i="1"/>
  <c r="K44" i="1"/>
  <c r="K41" i="1"/>
  <c r="K40" i="1"/>
  <c r="K37" i="1"/>
  <c r="K36" i="1"/>
  <c r="K35" i="1"/>
  <c r="K34" i="1"/>
  <c r="K42" i="1" l="1"/>
  <c r="K38" i="1"/>
  <c r="K31" i="1"/>
  <c r="K30" i="1" l="1"/>
  <c r="K29" i="1"/>
  <c r="K28" i="1"/>
  <c r="K27" i="1"/>
  <c r="K26" i="1"/>
  <c r="K25" i="1"/>
  <c r="K24" i="1"/>
  <c r="K23" i="1"/>
  <c r="K22" i="1"/>
  <c r="K21" i="1"/>
  <c r="K20" i="1"/>
  <c r="K17" i="1"/>
  <c r="K16" i="1"/>
  <c r="K13" i="1"/>
  <c r="K32" i="1" l="1"/>
  <c r="K18" i="1"/>
  <c r="K47" i="1" l="1"/>
  <c r="K48" i="1" l="1"/>
  <c r="K12" i="1"/>
  <c r="K14" i="1" l="1"/>
  <c r="K49" i="1" s="1"/>
  <c r="M52" i="1" l="1"/>
  <c r="M11" i="1" s="1"/>
  <c r="K54" i="1"/>
  <c r="K58" i="1" s="1"/>
</calcChain>
</file>

<file path=xl/sharedStrings.xml><?xml version="1.0" encoding="utf-8"?>
<sst xmlns="http://schemas.openxmlformats.org/spreadsheetml/2006/main" count="102" uniqueCount="76">
  <si>
    <t>CANTIDAD</t>
  </si>
  <si>
    <t>VALOR UNITARIO</t>
  </si>
  <si>
    <t>VALOR TOTAL</t>
  </si>
  <si>
    <t>PRELIMINARES</t>
  </si>
  <si>
    <t xml:space="preserve">TRAZADO Y REPLANTEO </t>
  </si>
  <si>
    <t>M2</t>
  </si>
  <si>
    <t xml:space="preserve">EXCAVACIONES Y RELLENOS E IMPERMEABILIZACIONES </t>
  </si>
  <si>
    <t>ML</t>
  </si>
  <si>
    <t>M3</t>
  </si>
  <si>
    <t xml:space="preserve">OBRAS EN CONCRETO </t>
  </si>
  <si>
    <t>3.1</t>
  </si>
  <si>
    <t>3.2</t>
  </si>
  <si>
    <t>3.3</t>
  </si>
  <si>
    <t>UND</t>
  </si>
  <si>
    <t>3.4</t>
  </si>
  <si>
    <t>3.5</t>
  </si>
  <si>
    <t>3.6</t>
  </si>
  <si>
    <t>3.7</t>
  </si>
  <si>
    <t>3.8</t>
  </si>
  <si>
    <t>3.9</t>
  </si>
  <si>
    <t xml:space="preserve">MAPOSTERIA Y ACABADOS PARA MUROS </t>
  </si>
  <si>
    <t xml:space="preserve">PAÑETE 1:4 PARA MUROS </t>
  </si>
  <si>
    <t xml:space="preserve">ESTUCO  PARA MUROS </t>
  </si>
  <si>
    <t>CUBIERTA Y CIELOS RAZOS</t>
  </si>
  <si>
    <t>IMPERMEABILIZACION DE LOSA</t>
  </si>
  <si>
    <t xml:space="preserve">UND </t>
  </si>
  <si>
    <t xml:space="preserve">DESMONTE DE CERRAMIENTO DE MADERA </t>
  </si>
  <si>
    <t xml:space="preserve">EXCAVACIONES PARA CIMENTACIONES </t>
  </si>
  <si>
    <t xml:space="preserve">ZAPATAS EN CONCRETO </t>
  </si>
  <si>
    <t xml:space="preserve">SOLADO EN CONCRETO POBRE E:0.05m </t>
  </si>
  <si>
    <t xml:space="preserve">VIGAS DE CIMENTACION EN CONCRETO </t>
  </si>
  <si>
    <t xml:space="preserve">COLUMNAS EN CONCRETO </t>
  </si>
  <si>
    <t>VIGA CINTA DE AMARRE</t>
  </si>
  <si>
    <t xml:space="preserve">ACERO DE REFUERZO </t>
  </si>
  <si>
    <t xml:space="preserve">LEVANTE EN BLOQUE ABUJARDADO DE CEMENTO HUECO , A LA VISTA </t>
  </si>
  <si>
    <t>MURO EMPEDRADO DE PROTECCION</t>
  </si>
  <si>
    <t>KG</t>
  </si>
  <si>
    <t xml:space="preserve">SUMINISTRO E INSTALACION DE CARPINTERIA METALICA </t>
  </si>
  <si>
    <t xml:space="preserve">SUMINISTRO E INSTALACION DE PORTONES EN LAMINAS DE ACERO CAL 14. ENTAMBORADOS CON ACABADO SEGÚN DISEÑO </t>
  </si>
  <si>
    <t xml:space="preserve">SUMINISTRO E INSTALACION DE VENTANA CON PROTECTOR EN ACERO PARA GARITA </t>
  </si>
  <si>
    <t>SUMINISTRO E INSTALACION DE CONCERTINA DE SEGURIDAD, INCLUYE TUBERIA, GUAYAS Y TODOS LOS ELEMENTOS NECESARIOS PARA SU INSTALACION.</t>
  </si>
  <si>
    <t xml:space="preserve">REJILLAS EN CONCRETO </t>
  </si>
  <si>
    <t>RELLENO CON MATERIAL COMUN PARA EMPEDRADO</t>
  </si>
  <si>
    <t>DESCRIPCION</t>
  </si>
  <si>
    <t>PORCENTAJE</t>
  </si>
  <si>
    <t>VIGA DE SOPORTE DE MURO EMPEDRADO</t>
  </si>
  <si>
    <t>CONCRETO CICLOPEO</t>
  </si>
  <si>
    <t xml:space="preserve">LOSA EN CONCRETO ALIJERADA CON TABELON </t>
  </si>
  <si>
    <t>CIELO RAZO EN PVC (INCLUYE TODOS LOS ELEMENTOS NECESARIOS PARA SU INSTALACION)</t>
  </si>
  <si>
    <t>PINTURA  PARA MURO (COLOR SEGUNDO DISEÑO)</t>
  </si>
  <si>
    <t>SUMINISTRO E INSTALACION DE PUERTA METALICA PARA GARITA (INCLUYE REJA DE PROTECCION)</t>
  </si>
  <si>
    <t xml:space="preserve">LOSA DE PISO EN CONCRETO E:0.08m </t>
  </si>
  <si>
    <t>Nº</t>
  </si>
  <si>
    <t>ÍTEM DE PAGO</t>
  </si>
  <si>
    <t xml:space="preserve">ESPECIFICACIONES </t>
  </si>
  <si>
    <t>DESCRIPCIÓN</t>
  </si>
  <si>
    <t xml:space="preserve">VALOR TOTAL                                </t>
  </si>
  <si>
    <t>GENERAL</t>
  </si>
  <si>
    <t>PARTICULAR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</si>
  <si>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</si>
  <si>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</si>
  <si>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PRESUPUESTO OFICIAL</t>
  </si>
  <si>
    <t>Subtotal</t>
  </si>
  <si>
    <t xml:space="preserve">SUBTOTAL OBRAS </t>
  </si>
  <si>
    <t>SUBTOTAL OBRAS (INCLUYE IVA)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</si>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</sst>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_-[$$-240A]\ * #,##0.00_-;\-[$$-240A]\ * #,##0.00_-;_-[$$-240A]\ * &quot;-&quot;??_-;_-@_-"/>
    <numFmt numFmtId="168" formatCode="_-&quot;$&quot;* #,##0_-;\-&quot;$&quot;* #,##0_-;_-&quot;$&quot;* &quot;-&quot;_-;_-@_-"/>
    <numFmt numFmtId="169" formatCode="_ &quot;$&quot;\ * #,##0_ ;_ &quot;$&quot;\ * \-#,##0_ ;_ &quot;$&quot;\ * &quot;-&quot;_ ;_ @_ "/>
    <numFmt numFmtId="170" formatCode="&quot;$&quot;\ #,##0.00_);\(&quot;$&quot;\ #,##0.00\)"/>
    <numFmt numFmtId="171" formatCode="&quot;$&quot;\ #,##0.00"/>
    <numFmt numFmtId="172" formatCode="_-[$$-240A]* #,##0.00_-;\-[$$-240A]* #,##0.00_-;_-[$$-240A]* &quot;-&quot;??_-;_-@_-"/>
    <numFmt numFmtId="173" formatCode="_-[$$-240A]\ * #,##0.00_ ;_-[$$-240A]\ * \-#,##0.00\ ;_-[$$-240A]\ * &quot;-&quot;??_ ;_-@_ "/>
    <numFmt numFmtId="174" formatCode="_-* #,##0.00\ &quot;Pts&quot;_-;\-* #,##0.00\ &quot;Pts&quot;_-;_-* &quot;-&quot;??\ &quot;Pts&quot;_-;_-@_-"/>
    <numFmt numFmtId="175" formatCode="_([$$-240A]\ * #,##0.00_);_([$$-240A]\ * \(#,##0.00\);_([$$-240A]\ * &quot;-&quot;??_);_(@_)"/>
    <numFmt numFmtId="176" formatCode="0.0%"/>
    <numFmt numFmtId="177" formatCode="_([$$-240A]\ * #,##0_);_([$$-240A]\ * \(#,##0\);_([$$-240A]\ * &quot;-&quot;??_);_(@_)"/>
    <numFmt numFmtId="178" formatCode="0#.00\ \L\t"/>
    <numFmt numFmtId="179" formatCode="_ [$$-240A]\ * #,##0.00_ ;_ [$$-240A]\ * \-#,##0.00_ ;_ [$$-240A]\ * &quot;-&quot;??_ ;_ @_ "/>
    <numFmt numFmtId="180" formatCode="_ * #,##0.00_ ;_ * \-#,##0.00_ ;_ * &quot;-&quot;??_ ;_ @_ "/>
    <numFmt numFmtId="181" formatCode="_ * #,##0_ ;_ * \-#,##0_ ;_ * &quot;-&quot;??_ ;_ @_ "/>
    <numFmt numFmtId="182" formatCode="0.00000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0"/>
      <name val="MS Sans Serif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Verdana"/>
      <family val="2"/>
    </font>
    <font>
      <b/>
      <sz val="11"/>
      <name val="Verdana"/>
      <family val="2"/>
    </font>
    <font>
      <sz val="12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u/>
      <sz val="11"/>
      <name val="Verdana"/>
      <family val="2"/>
    </font>
    <font>
      <sz val="12"/>
      <name val="Verdana"/>
      <family val="2"/>
    </font>
    <font>
      <sz val="8"/>
      <name val="Verdana"/>
      <family val="2"/>
    </font>
    <font>
      <b/>
      <sz val="11"/>
      <color rgb="FFFF0000"/>
      <name val="Verdana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</borders>
  <cellStyleXfs count="2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>
      <alignment wrapText="1"/>
    </xf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1" fillId="0" borderId="0"/>
    <xf numFmtId="16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7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80" fontId="7" fillId="0" borderId="0" applyFont="0" applyFill="0" applyBorder="0" applyAlignment="0" applyProtection="0"/>
  </cellStyleXfs>
  <cellXfs count="183">
    <xf numFmtId="0" fontId="0" fillId="0" borderId="0" xfId="0"/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4" fontId="3" fillId="2" borderId="3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43" fontId="2" fillId="0" borderId="7" xfId="1" applyFont="1" applyBorder="1" applyAlignment="1">
      <alignment horizontal="right" vertical="center"/>
    </xf>
    <xf numFmtId="44" fontId="2" fillId="0" borderId="7" xfId="2" applyFont="1" applyBorder="1" applyAlignment="1">
      <alignment horizontal="right" vertical="center"/>
    </xf>
    <xf numFmtId="44" fontId="2" fillId="0" borderId="8" xfId="2" applyFont="1" applyBorder="1" applyAlignment="1">
      <alignment horizontal="right" vertical="center"/>
    </xf>
    <xf numFmtId="44" fontId="3" fillId="2" borderId="3" xfId="2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43" fontId="2" fillId="0" borderId="10" xfId="1" applyFont="1" applyBorder="1" applyAlignment="1">
      <alignment horizontal="right" vertical="center"/>
    </xf>
    <xf numFmtId="44" fontId="2" fillId="0" borderId="10" xfId="2" applyFont="1" applyBorder="1" applyAlignment="1">
      <alignment horizontal="right" vertical="center"/>
    </xf>
    <xf numFmtId="44" fontId="3" fillId="2" borderId="3" xfId="0" applyNumberFormat="1" applyFont="1" applyFill="1" applyBorder="1"/>
    <xf numFmtId="2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43" fontId="2" fillId="0" borderId="13" xfId="1" applyFont="1" applyBorder="1" applyAlignment="1">
      <alignment horizontal="right" vertical="center"/>
    </xf>
    <xf numFmtId="44" fontId="2" fillId="0" borderId="13" xfId="2" applyFont="1" applyBorder="1" applyAlignment="1">
      <alignment horizontal="right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43" fontId="2" fillId="0" borderId="15" xfId="1" applyFont="1" applyBorder="1" applyAlignment="1">
      <alignment horizontal="right" vertical="center"/>
    </xf>
    <xf numFmtId="2" fontId="2" fillId="0" borderId="16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4" fontId="3" fillId="2" borderId="3" xfId="2" applyFont="1" applyFill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/>
    </xf>
    <xf numFmtId="43" fontId="2" fillId="0" borderId="24" xfId="1" applyFont="1" applyBorder="1" applyAlignment="1">
      <alignment horizontal="right" vertical="center"/>
    </xf>
    <xf numFmtId="44" fontId="2" fillId="0" borderId="0" xfId="2" applyFont="1"/>
    <xf numFmtId="0" fontId="2" fillId="0" borderId="0" xfId="0" applyFont="1" applyAlignment="1">
      <alignment horizontal="center"/>
    </xf>
    <xf numFmtId="43" fontId="2" fillId="0" borderId="0" xfId="1" applyFont="1" applyAlignment="1">
      <alignment horizontal="right" vertical="center"/>
    </xf>
    <xf numFmtId="44" fontId="2" fillId="0" borderId="0" xfId="2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44" fontId="2" fillId="0" borderId="24" xfId="2" applyFont="1" applyBorder="1" applyAlignment="1">
      <alignment horizontal="right" vertical="center"/>
    </xf>
    <xf numFmtId="44" fontId="2" fillId="0" borderId="0" xfId="0" applyNumberFormat="1" applyFont="1"/>
    <xf numFmtId="0" fontId="2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2" fontId="2" fillId="0" borderId="34" xfId="0" applyNumberFormat="1" applyFont="1" applyBorder="1" applyAlignment="1">
      <alignment horizontal="center" vertical="center"/>
    </xf>
    <xf numFmtId="2" fontId="2" fillId="0" borderId="35" xfId="0" applyNumberFormat="1" applyFont="1" applyBorder="1" applyAlignment="1">
      <alignment horizontal="center" vertical="center"/>
    </xf>
    <xf numFmtId="2" fontId="2" fillId="0" borderId="27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8" fillId="0" borderId="0" xfId="0" applyFont="1"/>
    <xf numFmtId="44" fontId="8" fillId="0" borderId="0" xfId="2" applyFont="1"/>
    <xf numFmtId="0" fontId="9" fillId="3" borderId="10" xfId="14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/>
    </xf>
    <xf numFmtId="0" fontId="10" fillId="0" borderId="0" xfId="15" applyFont="1"/>
    <xf numFmtId="0" fontId="10" fillId="0" borderId="43" xfId="15" applyFont="1" applyBorder="1"/>
    <xf numFmtId="0" fontId="12" fillId="0" borderId="0" xfId="15" applyFont="1"/>
    <xf numFmtId="0" fontId="14" fillId="0" borderId="0" xfId="15" applyFont="1"/>
    <xf numFmtId="0" fontId="12" fillId="4" borderId="0" xfId="15" applyFont="1" applyFill="1"/>
    <xf numFmtId="0" fontId="14" fillId="4" borderId="0" xfId="15" applyFont="1" applyFill="1"/>
    <xf numFmtId="44" fontId="2" fillId="0" borderId="0" xfId="2" applyFont="1" applyAlignment="1">
      <alignment horizontal="center" vertical="center"/>
    </xf>
    <xf numFmtId="0" fontId="10" fillId="0" borderId="29" xfId="14" applyFont="1" applyBorder="1" applyAlignment="1">
      <alignment horizontal="left" vertical="center"/>
    </xf>
    <xf numFmtId="0" fontId="10" fillId="0" borderId="23" xfId="14" applyFont="1" applyBorder="1" applyAlignment="1">
      <alignment horizontal="center" vertical="center"/>
    </xf>
    <xf numFmtId="0" fontId="10" fillId="0" borderId="23" xfId="14" applyFont="1" applyBorder="1" applyAlignment="1">
      <alignment horizontal="left" vertical="center" wrapText="1"/>
    </xf>
    <xf numFmtId="4" fontId="10" fillId="0" borderId="7" xfId="17" applyNumberFormat="1" applyFont="1" applyBorder="1" applyAlignment="1">
      <alignment vertical="center" wrapText="1"/>
    </xf>
    <xf numFmtId="170" fontId="10" fillId="0" borderId="45" xfId="4" applyNumberFormat="1" applyFont="1" applyBorder="1" applyAlignment="1">
      <alignment horizontal="right" vertical="center" wrapText="1"/>
    </xf>
    <xf numFmtId="171" fontId="11" fillId="0" borderId="46" xfId="17" applyNumberFormat="1" applyFont="1" applyBorder="1" applyAlignment="1">
      <alignment horizontal="right" vertical="center"/>
    </xf>
    <xf numFmtId="172" fontId="11" fillId="6" borderId="3" xfId="14" applyNumberFormat="1" applyFont="1" applyFill="1" applyBorder="1" applyAlignment="1">
      <alignment vertical="center"/>
    </xf>
    <xf numFmtId="0" fontId="16" fillId="0" borderId="0" xfId="18" applyFont="1"/>
    <xf numFmtId="0" fontId="16" fillId="0" borderId="42" xfId="18" applyFont="1" applyBorder="1"/>
    <xf numFmtId="49" fontId="11" fillId="0" borderId="0" xfId="19" applyNumberFormat="1" applyFont="1" applyAlignment="1">
      <alignment horizontal="right" vertical="center"/>
    </xf>
    <xf numFmtId="173" fontId="11" fillId="0" borderId="0" xfId="19" applyNumberFormat="1" applyFont="1" applyAlignment="1">
      <alignment vertical="center"/>
    </xf>
    <xf numFmtId="0" fontId="16" fillId="0" borderId="43" xfId="18" applyFont="1" applyBorder="1"/>
    <xf numFmtId="0" fontId="17" fillId="0" borderId="0" xfId="18" applyFont="1"/>
    <xf numFmtId="0" fontId="10" fillId="0" borderId="0" xfId="20" applyFont="1"/>
    <xf numFmtId="0" fontId="10" fillId="0" borderId="0" xfId="20" applyFont="1" applyAlignment="1">
      <alignment horizontal="center"/>
    </xf>
    <xf numFmtId="0" fontId="18" fillId="0" borderId="34" xfId="20" applyFont="1" applyBorder="1" applyAlignment="1">
      <alignment horizontal="right" vertical="center"/>
    </xf>
    <xf numFmtId="175" fontId="10" fillId="0" borderId="14" xfId="21" applyNumberFormat="1" applyFont="1" applyBorder="1" applyAlignment="1">
      <alignment vertical="center"/>
    </xf>
    <xf numFmtId="0" fontId="10" fillId="0" borderId="44" xfId="20" applyFont="1" applyBorder="1" applyAlignment="1">
      <alignment horizontal="left" vertical="center"/>
    </xf>
    <xf numFmtId="176" fontId="10" fillId="0" borderId="30" xfId="21" applyNumberFormat="1" applyFont="1" applyBorder="1" applyAlignment="1">
      <alignment horizontal="center" vertical="center"/>
    </xf>
    <xf numFmtId="0" fontId="11" fillId="0" borderId="30" xfId="20" applyFont="1" applyBorder="1" applyAlignment="1">
      <alignment vertical="center"/>
    </xf>
    <xf numFmtId="0" fontId="11" fillId="0" borderId="35" xfId="20" applyFont="1" applyBorder="1" applyAlignment="1">
      <alignment horizontal="right" vertical="center"/>
    </xf>
    <xf numFmtId="175" fontId="10" fillId="0" borderId="8" xfId="21" applyNumberFormat="1" applyFont="1" applyBorder="1" applyAlignment="1">
      <alignment vertical="center"/>
    </xf>
    <xf numFmtId="0" fontId="10" fillId="0" borderId="0" xfId="14" applyFont="1" applyAlignment="1">
      <alignment horizontal="center" vertical="center"/>
    </xf>
    <xf numFmtId="9" fontId="10" fillId="0" borderId="30" xfId="21" applyNumberFormat="1" applyFont="1" applyBorder="1" applyAlignment="1">
      <alignment horizontal="center" vertical="center"/>
    </xf>
    <xf numFmtId="175" fontId="10" fillId="0" borderId="30" xfId="21" applyNumberFormat="1" applyFont="1" applyBorder="1" applyAlignment="1">
      <alignment vertical="center"/>
    </xf>
    <xf numFmtId="0" fontId="10" fillId="0" borderId="35" xfId="20" applyFont="1" applyBorder="1" applyAlignment="1">
      <alignment vertical="center"/>
    </xf>
    <xf numFmtId="0" fontId="11" fillId="0" borderId="44" xfId="20" applyFont="1" applyBorder="1" applyAlignment="1">
      <alignment horizontal="left" vertical="center"/>
    </xf>
    <xf numFmtId="175" fontId="11" fillId="0" borderId="8" xfId="21" applyNumberFormat="1" applyFont="1" applyBorder="1" applyAlignment="1">
      <alignment vertical="center"/>
    </xf>
    <xf numFmtId="0" fontId="10" fillId="0" borderId="44" xfId="20" applyFont="1" applyBorder="1" applyAlignment="1">
      <alignment horizontal="left" vertical="center" wrapText="1"/>
    </xf>
    <xf numFmtId="0" fontId="10" fillId="0" borderId="35" xfId="20" applyFont="1" applyBorder="1" applyAlignment="1">
      <alignment horizontal="right" vertical="center"/>
    </xf>
    <xf numFmtId="0" fontId="10" fillId="0" borderId="0" xfId="20" applyFont="1" applyAlignment="1">
      <alignment horizontal="center" vertical="center" wrapText="1"/>
    </xf>
    <xf numFmtId="0" fontId="11" fillId="0" borderId="36" xfId="20" applyFont="1" applyBorder="1" applyAlignment="1">
      <alignment horizontal="left" vertical="center"/>
    </xf>
    <xf numFmtId="9" fontId="10" fillId="0" borderId="37" xfId="21" applyNumberFormat="1" applyFont="1" applyBorder="1" applyAlignment="1">
      <alignment horizontal="center" vertical="center"/>
    </xf>
    <xf numFmtId="175" fontId="11" fillId="0" borderId="37" xfId="21" applyNumberFormat="1" applyFont="1" applyBorder="1" applyAlignment="1">
      <alignment vertical="center"/>
    </xf>
    <xf numFmtId="0" fontId="10" fillId="0" borderId="38" xfId="20" applyFont="1" applyBorder="1" applyAlignment="1">
      <alignment vertical="center"/>
    </xf>
    <xf numFmtId="2" fontId="10" fillId="0" borderId="0" xfId="20" applyNumberFormat="1" applyFont="1"/>
    <xf numFmtId="175" fontId="10" fillId="0" borderId="0" xfId="21" applyNumberFormat="1" applyFont="1"/>
    <xf numFmtId="39" fontId="11" fillId="0" borderId="0" xfId="21" applyNumberFormat="1" applyFont="1" applyAlignment="1">
      <alignment vertical="center"/>
    </xf>
    <xf numFmtId="0" fontId="11" fillId="0" borderId="47" xfId="13" applyFont="1" applyBorder="1" applyAlignment="1">
      <alignment vertical="center"/>
    </xf>
    <xf numFmtId="177" fontId="16" fillId="0" borderId="43" xfId="18" applyNumberFormat="1" applyFont="1" applyBorder="1"/>
    <xf numFmtId="173" fontId="11" fillId="5" borderId="32" xfId="22" applyNumberFormat="1" applyFont="1" applyFill="1" applyBorder="1" applyAlignment="1">
      <alignment horizontal="center" vertical="center"/>
    </xf>
    <xf numFmtId="179" fontId="16" fillId="0" borderId="43" xfId="18" applyNumberFormat="1" applyFont="1" applyBorder="1"/>
    <xf numFmtId="173" fontId="11" fillId="5" borderId="7" xfId="22" applyNumberFormat="1" applyFont="1" applyFill="1" applyBorder="1" applyAlignment="1">
      <alignment horizontal="center" vertical="center"/>
    </xf>
    <xf numFmtId="0" fontId="10" fillId="0" borderId="33" xfId="0" applyFont="1" applyBorder="1" applyAlignment="1">
      <alignment vertical="center" wrapText="1"/>
    </xf>
    <xf numFmtId="0" fontId="19" fillId="0" borderId="0" xfId="18" applyFont="1"/>
    <xf numFmtId="0" fontId="10" fillId="0" borderId="25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6" fillId="0" borderId="0" xfId="15" applyFont="1"/>
    <xf numFmtId="0" fontId="16" fillId="0" borderId="42" xfId="15" applyFont="1" applyBorder="1"/>
    <xf numFmtId="0" fontId="10" fillId="0" borderId="1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6" fillId="0" borderId="43" xfId="15" applyFont="1" applyBorder="1"/>
    <xf numFmtId="0" fontId="10" fillId="0" borderId="29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6" fillId="0" borderId="50" xfId="18" applyFont="1" applyBorder="1"/>
    <xf numFmtId="0" fontId="16" fillId="0" borderId="51" xfId="15" applyFont="1" applyBorder="1"/>
    <xf numFmtId="0" fontId="16" fillId="0" borderId="51" xfId="15" applyFont="1" applyBorder="1" applyAlignment="1">
      <alignment horizontal="center"/>
    </xf>
    <xf numFmtId="181" fontId="16" fillId="0" borderId="51" xfId="24" applyNumberFormat="1" applyFont="1" applyBorder="1"/>
    <xf numFmtId="0" fontId="16" fillId="0" borderId="52" xfId="15" applyFont="1" applyBorder="1"/>
    <xf numFmtId="0" fontId="13" fillId="0" borderId="0" xfId="16" applyFont="1" applyAlignment="1">
      <alignment horizontal="center"/>
    </xf>
    <xf numFmtId="0" fontId="13" fillId="0" borderId="18" xfId="16" applyFont="1" applyBorder="1" applyAlignment="1">
      <alignment horizontal="center"/>
    </xf>
    <xf numFmtId="0" fontId="13" fillId="0" borderId="17" xfId="16" applyFont="1" applyBorder="1" applyAlignment="1">
      <alignment horizontal="center"/>
    </xf>
    <xf numFmtId="0" fontId="2" fillId="0" borderId="43" xfId="0" applyFont="1" applyBorder="1"/>
    <xf numFmtId="0" fontId="2" fillId="0" borderId="53" xfId="0" applyFont="1" applyBorder="1"/>
    <xf numFmtId="0" fontId="12" fillId="0" borderId="54" xfId="15" applyFont="1" applyBorder="1"/>
    <xf numFmtId="0" fontId="12" fillId="4" borderId="54" xfId="15" applyFont="1" applyFill="1" applyBorder="1"/>
    <xf numFmtId="0" fontId="8" fillId="0" borderId="54" xfId="0" applyFont="1" applyBorder="1"/>
    <xf numFmtId="0" fontId="2" fillId="0" borderId="54" xfId="0" applyFont="1" applyBorder="1"/>
    <xf numFmtId="44" fontId="10" fillId="0" borderId="0" xfId="2" applyFont="1"/>
    <xf numFmtId="44" fontId="14" fillId="0" borderId="0" xfId="2" applyFont="1"/>
    <xf numFmtId="44" fontId="14" fillId="4" borderId="0" xfId="2" applyFont="1" applyFill="1"/>
    <xf numFmtId="44" fontId="17" fillId="0" borderId="0" xfId="2" applyFont="1"/>
    <xf numFmtId="44" fontId="19" fillId="0" borderId="0" xfId="2" applyFont="1"/>
    <xf numFmtId="167" fontId="16" fillId="0" borderId="0" xfId="18" applyNumberFormat="1" applyFont="1"/>
    <xf numFmtId="10" fontId="10" fillId="3" borderId="8" xfId="23" applyNumberFormat="1" applyFont="1" applyFill="1" applyBorder="1" applyAlignment="1">
      <alignment horizontal="center" vertical="center"/>
    </xf>
    <xf numFmtId="182" fontId="2" fillId="0" borderId="0" xfId="0" applyNumberFormat="1" applyFont="1"/>
    <xf numFmtId="0" fontId="3" fillId="2" borderId="5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3" fillId="2" borderId="5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11" fillId="0" borderId="19" xfId="16" applyFont="1" applyBorder="1" applyAlignment="1">
      <alignment horizontal="center"/>
    </xf>
    <xf numFmtId="0" fontId="11" fillId="0" borderId="20" xfId="16" applyFont="1" applyBorder="1" applyAlignment="1">
      <alignment horizontal="center"/>
    </xf>
    <xf numFmtId="0" fontId="11" fillId="0" borderId="21" xfId="16" applyFont="1" applyBorder="1" applyAlignment="1">
      <alignment horizontal="center"/>
    </xf>
    <xf numFmtId="0" fontId="10" fillId="0" borderId="40" xfId="15" applyFont="1" applyBorder="1" applyAlignment="1">
      <alignment horizontal="center"/>
    </xf>
    <xf numFmtId="0" fontId="10" fillId="0" borderId="41" xfId="15" applyFont="1" applyBorder="1" applyAlignment="1">
      <alignment horizontal="center"/>
    </xf>
    <xf numFmtId="0" fontId="10" fillId="3" borderId="6" xfId="15" applyFont="1" applyFill="1" applyBorder="1" applyAlignment="1">
      <alignment horizontal="left" vertical="center" wrapText="1"/>
    </xf>
    <xf numFmtId="0" fontId="10" fillId="3" borderId="7" xfId="15" applyFont="1" applyFill="1" applyBorder="1" applyAlignment="1">
      <alignment horizontal="left" vertical="center" wrapText="1"/>
    </xf>
    <xf numFmtId="0" fontId="10" fillId="3" borderId="8" xfId="15" applyFont="1" applyFill="1" applyBorder="1" applyAlignment="1">
      <alignment horizontal="left" vertical="center" wrapText="1"/>
    </xf>
    <xf numFmtId="0" fontId="10" fillId="5" borderId="44" xfId="15" applyFont="1" applyFill="1" applyBorder="1" applyAlignment="1">
      <alignment horizontal="center" vertical="center" wrapText="1"/>
    </xf>
    <xf numFmtId="0" fontId="10" fillId="5" borderId="30" xfId="15" applyFont="1" applyFill="1" applyBorder="1" applyAlignment="1">
      <alignment horizontal="center" vertical="center" wrapText="1"/>
    </xf>
    <xf numFmtId="0" fontId="10" fillId="5" borderId="31" xfId="15" applyFont="1" applyFill="1" applyBorder="1" applyAlignment="1">
      <alignment horizontal="center" vertical="center" wrapText="1"/>
    </xf>
    <xf numFmtId="0" fontId="11" fillId="6" borderId="1" xfId="14" applyFont="1" applyFill="1" applyBorder="1" applyAlignment="1">
      <alignment horizontal="right" vertical="center"/>
    </xf>
    <xf numFmtId="0" fontId="11" fillId="6" borderId="2" xfId="14" applyFont="1" applyFill="1" applyBorder="1" applyAlignment="1">
      <alignment horizontal="right" vertical="center"/>
    </xf>
    <xf numFmtId="0" fontId="11" fillId="6" borderId="39" xfId="14" applyFont="1" applyFill="1" applyBorder="1" applyAlignment="1">
      <alignment horizontal="right" vertical="center"/>
    </xf>
    <xf numFmtId="0" fontId="10" fillId="0" borderId="47" xfId="20" applyFont="1" applyBorder="1" applyAlignment="1">
      <alignment horizontal="left" vertical="center" wrapText="1"/>
    </xf>
    <xf numFmtId="0" fontId="10" fillId="0" borderId="48" xfId="20" applyFont="1" applyBorder="1" applyAlignment="1">
      <alignment horizontal="left" vertical="center" wrapText="1"/>
    </xf>
    <xf numFmtId="0" fontId="10" fillId="0" borderId="34" xfId="20" applyFont="1" applyBorder="1" applyAlignment="1">
      <alignment horizontal="left" vertical="center" wrapText="1"/>
    </xf>
    <xf numFmtId="0" fontId="9" fillId="3" borderId="12" xfId="13" applyFont="1" applyFill="1" applyBorder="1" applyAlignment="1">
      <alignment horizontal="center" vertical="center" wrapText="1"/>
    </xf>
    <xf numFmtId="0" fontId="9" fillId="3" borderId="9" xfId="13" applyFont="1" applyFill="1" applyBorder="1" applyAlignment="1">
      <alignment horizontal="center" vertical="center" wrapText="1"/>
    </xf>
    <xf numFmtId="0" fontId="9" fillId="3" borderId="13" xfId="13" applyFont="1" applyFill="1" applyBorder="1" applyAlignment="1">
      <alignment horizontal="center" vertical="center" wrapText="1"/>
    </xf>
    <xf numFmtId="0" fontId="9" fillId="3" borderId="10" xfId="13" applyFont="1" applyFill="1" applyBorder="1" applyAlignment="1">
      <alignment horizontal="center" vertical="center" wrapText="1"/>
    </xf>
    <xf numFmtId="0" fontId="9" fillId="3" borderId="13" xfId="14" applyFont="1" applyFill="1" applyBorder="1" applyAlignment="1">
      <alignment horizontal="center" vertical="center" wrapText="1"/>
    </xf>
    <xf numFmtId="4" fontId="9" fillId="3" borderId="13" xfId="13" applyNumberFormat="1" applyFont="1" applyFill="1" applyBorder="1" applyAlignment="1">
      <alignment horizontal="center" vertical="center" wrapText="1"/>
    </xf>
    <xf numFmtId="4" fontId="9" fillId="3" borderId="10" xfId="13" applyNumberFormat="1" applyFont="1" applyFill="1" applyBorder="1" applyAlignment="1">
      <alignment horizontal="center" vertical="center" wrapText="1"/>
    </xf>
    <xf numFmtId="4" fontId="9" fillId="3" borderId="14" xfId="13" applyNumberFormat="1" applyFont="1" applyFill="1" applyBorder="1" applyAlignment="1">
      <alignment horizontal="center" vertical="center" wrapText="1"/>
    </xf>
    <xf numFmtId="4" fontId="9" fillId="3" borderId="11" xfId="13" applyNumberFormat="1" applyFont="1" applyFill="1" applyBorder="1" applyAlignment="1">
      <alignment horizontal="center" vertical="center" wrapText="1"/>
    </xf>
    <xf numFmtId="0" fontId="10" fillId="0" borderId="48" xfId="13" applyFont="1" applyBorder="1" applyAlignment="1">
      <alignment horizontal="center" vertical="center"/>
    </xf>
    <xf numFmtId="0" fontId="10" fillId="0" borderId="49" xfId="13" applyFont="1" applyBorder="1" applyAlignment="1">
      <alignment horizontal="center" vertical="center"/>
    </xf>
    <xf numFmtId="0" fontId="10" fillId="5" borderId="6" xfId="16" applyFont="1" applyFill="1" applyBorder="1" applyAlignment="1">
      <alignment vertical="center" wrapText="1"/>
    </xf>
    <xf numFmtId="0" fontId="10" fillId="5" borderId="7" xfId="16" applyFont="1" applyFill="1" applyBorder="1" applyAlignment="1">
      <alignment vertical="center" wrapText="1"/>
    </xf>
    <xf numFmtId="3" fontId="11" fillId="5" borderId="15" xfId="16" applyNumberFormat="1" applyFont="1" applyFill="1" applyBorder="1" applyAlignment="1">
      <alignment horizontal="center" vertical="center" wrapText="1"/>
    </xf>
    <xf numFmtId="3" fontId="11" fillId="5" borderId="7" xfId="16" applyNumberFormat="1" applyFont="1" applyFill="1" applyBorder="1" applyAlignment="1">
      <alignment horizontal="center" vertical="center"/>
    </xf>
    <xf numFmtId="0" fontId="11" fillId="5" borderId="7" xfId="16" applyFont="1" applyFill="1" applyBorder="1" applyAlignment="1">
      <alignment horizontal="center" vertical="center" wrapText="1"/>
    </xf>
    <xf numFmtId="0" fontId="11" fillId="5" borderId="7" xfId="16" applyFont="1" applyFill="1" applyBorder="1" applyAlignment="1">
      <alignment horizontal="center" vertical="center"/>
    </xf>
    <xf numFmtId="3" fontId="11" fillId="5" borderId="7" xfId="16" applyNumberFormat="1" applyFont="1" applyFill="1" applyBorder="1" applyAlignment="1">
      <alignment horizontal="center" vertical="center" wrapText="1"/>
    </xf>
    <xf numFmtId="0" fontId="10" fillId="4" borderId="10" xfId="16" applyFont="1" applyFill="1" applyBorder="1" applyAlignment="1">
      <alignment horizontal="center" vertical="center" wrapText="1"/>
    </xf>
    <xf numFmtId="0" fontId="10" fillId="4" borderId="11" xfId="16" applyFont="1" applyFill="1" applyBorder="1" applyAlignment="1">
      <alignment horizontal="center" vertical="center" wrapText="1"/>
    </xf>
  </cellXfs>
  <cellStyles count="25">
    <cellStyle name="Comma" xfId="24" xr:uid="{01AB88BF-E6DA-4F48-838F-315B622F73A2}"/>
    <cellStyle name="Millares" xfId="1" builtinId="3"/>
    <cellStyle name="Millares 2" xfId="17" xr:uid="{F0A63352-77E0-4423-A41F-1AA91B7553F3}"/>
    <cellStyle name="Millares 4" xfId="5" xr:uid="{9F8E45FE-2AE3-4656-ADE9-F444FAAA7965}"/>
    <cellStyle name="Millares_FORMULARIO 4 - M-OFERENTE PPTA ECONOMICA" xfId="22" xr:uid="{3D0A8837-60D7-4D00-87B4-C9B887323584}"/>
    <cellStyle name="Moneda" xfId="2" builtinId="4"/>
    <cellStyle name="Moneda [0] 2" xfId="12" xr:uid="{6324EF6C-5D0A-4371-9C5C-97724CBAA1E5}"/>
    <cellStyle name="Moneda 2" xfId="4" xr:uid="{6167278C-13E2-4415-869B-5B0DCF778301}"/>
    <cellStyle name="Moneda 2 2" xfId="7" xr:uid="{34FA82F0-7B05-4AC3-8A7F-BD64D679E3B0}"/>
    <cellStyle name="Moneda 2 2 2 2 2" xfId="21" xr:uid="{47F0931A-843D-405F-B48F-F384653857E5}"/>
    <cellStyle name="Moneda 3" xfId="11" xr:uid="{400490A6-2BD2-4ADD-8C22-E93FBADF8427}"/>
    <cellStyle name="Normal" xfId="0" builtinId="0"/>
    <cellStyle name="Normal 2" xfId="10" xr:uid="{92F3C91B-D7E9-4D26-83CE-1A9862FCFDF2}"/>
    <cellStyle name="Normal 2 10 3" xfId="14" xr:uid="{927CB27A-3B66-466E-895E-37EAFE4B7721}"/>
    <cellStyle name="Normal 2 2 2 3" xfId="13" xr:uid="{0E0E2204-5CC5-4F62-9D46-5AAEDA496937}"/>
    <cellStyle name="Normal 3" xfId="15" xr:uid="{AF53A144-A4AC-4330-BBC6-224BF5AAA7C8}"/>
    <cellStyle name="Normal 3 11" xfId="16" xr:uid="{570C7D4E-599E-4395-BBA1-56EF2CED41EF}"/>
    <cellStyle name="Normal 3 2" xfId="18" xr:uid="{442AE407-CC87-4250-895E-072123A3D47F}"/>
    <cellStyle name="Normal 3 2 2" xfId="20" xr:uid="{8DF33CCE-976E-4BA5-AFD9-385F10453384}"/>
    <cellStyle name="Normal 5" xfId="3" xr:uid="{187F6F09-A7A4-4F24-AF7B-38258E51653B}"/>
    <cellStyle name="Normal 5 2" xfId="9" xr:uid="{4944D07A-DEBC-47CE-9AEE-D7F55A79AC32}"/>
    <cellStyle name="Normal 5 9" xfId="8" xr:uid="{F21C1B8F-29EA-4D53-BBB0-ECF6436D00C9}"/>
    <cellStyle name="Normal_PTO OFICIAL PREPLIEGO (CORREGIDO) 2" xfId="19" xr:uid="{4068ACE4-52E1-40F9-8085-89327C6C2707}"/>
    <cellStyle name="Percent" xfId="23" xr:uid="{ED08135C-0D92-45CF-8429-CAECE4A7D8F9}"/>
    <cellStyle name="Porcentaje 4" xfId="6" xr:uid="{2D8AB83A-895B-406C-81A1-92A8E2FB93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LLA%20TAKOA\Presupuesto\APUS%20VILLA%20TAKO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Datos básicos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MEMORIAS"/>
      <sheetName val="ITEMS"/>
      <sheetName val="días habiles 2015"/>
      <sheetName val="DATOS_DE_ENTRADA"/>
      <sheetName val="ETAPA 50 SMMLV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  <sheetName val="Datos_básicos"/>
      <sheetName val="Equipo"/>
      <sheetName val="materiales"/>
      <sheetName val="otros"/>
      <sheetName val="lista-precio-mat-equipos"/>
      <sheetName val="rendimiento"/>
      <sheetName val="PESOS"/>
      <sheetName val="INSUMOS"/>
      <sheetName val="2007 Database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Insumos"/>
      <sheetName val="EQUIPO"/>
      <sheetName val="MATERIAL"/>
      <sheetName val="materiales"/>
      <sheetName val="otros"/>
      <sheetName val="Res-Accide-10"/>
      <sheetName val="APU"/>
      <sheetName val="BAS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resup Av 1o de mayo con 73a "/>
      <sheetName val="600.1 (2)"/>
      <sheetName val="610.1 (2)"/>
      <sheetName val="630.6 (2)"/>
      <sheetName val="630.7 (2)"/>
      <sheetName val="640.1 (2)"/>
      <sheetName val="basicos"/>
      <sheetName val="DATOS"/>
      <sheetName val="Hoja2"/>
      <sheetName val="MATRIZ PARA EL CALCULO DEL AIU "/>
      <sheetName val="a. p. u."/>
      <sheetName val="devdics"/>
      <sheetName val="Hoja3"/>
      <sheetName val="Estructura"/>
      <sheetName val="320.1"/>
      <sheetName val="330.2"/>
      <sheetName val="700.1"/>
      <sheetName val="COSTOS_OFICINA"/>
      <sheetName val="COSTOS_CAMPAMENTO"/>
      <sheetName val="FACTOR_PRESTACIONAL_2009"/>
      <sheetName val="SALARIO_CELADOR_2008"/>
      <sheetName val="TARIFAS_REGISTRO_DISTRITAL_200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CálculoTarifasMR"/>
      <sheetName val="factores"/>
      <sheetName val="lista recursos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2.5y2.6"/>
      <sheetName val="OBRAS SES"/>
      <sheetName val="desmonte"/>
      <sheetName val="SUB APU"/>
      <sheetName val="C.LABORALES"/>
      <sheetName val="PPTO OBRA"/>
      <sheetName val="FACTOR PRESTACIONAL"/>
      <sheetName val="MATERIALES"/>
      <sheetName val="PERSONAL"/>
      <sheetName val="ITEMS"/>
      <sheetName val="Hoja1"/>
      <sheetName val="Hoja2"/>
      <sheetName val="Hoja3"/>
      <sheetName val="2_Cimentación_Est_Met"/>
      <sheetName val="Apus_In_Elect"/>
      <sheetName val="Equipo_Trans_"/>
      <sheetName val="M_Obra"/>
      <sheetName val="c2_5y2_6"/>
      <sheetName val="OBRAS_SES"/>
      <sheetName val="SUB_APU"/>
      <sheetName val="C_LABORALES"/>
      <sheetName val="PPTO_OBRA"/>
      <sheetName val="FACTOR_PRESTACIONAL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>
        <row r="52">
          <cell r="I52">
            <v>44314</v>
          </cell>
        </row>
      </sheetData>
      <sheetData sheetId="25">
        <row r="51">
          <cell r="R51">
            <v>99040</v>
          </cell>
        </row>
      </sheetData>
      <sheetData sheetId="26">
        <row r="1">
          <cell r="A1" t="str">
            <v xml:space="preserve">Codigo </v>
          </cell>
        </row>
      </sheetData>
      <sheetData sheetId="27">
        <row r="37">
          <cell r="A37" t="str">
            <v>MO-01</v>
          </cell>
        </row>
      </sheetData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171C7-C164-44FA-999F-75BAD3DA98BE}">
  <sheetPr>
    <tabColor theme="9" tint="-0.249977111117893"/>
    <pageSetUpPr fitToPage="1"/>
  </sheetPr>
  <dimension ref="A1:O403"/>
  <sheetViews>
    <sheetView tabSelected="1" view="pageBreakPreview" zoomScale="70" zoomScaleNormal="59" zoomScaleSheetLayoutView="70" workbookViewId="0">
      <selection activeCell="H57" sqref="H57"/>
    </sheetView>
  </sheetViews>
  <sheetFormatPr baseColWidth="10" defaultColWidth="11.44140625" defaultRowHeight="13.8" x14ac:dyDescent="0.25"/>
  <cols>
    <col min="1" max="1" width="11.44140625" style="3"/>
    <col min="2" max="2" width="6" style="3" customWidth="1"/>
    <col min="3" max="4" width="8.33203125" style="3" customWidth="1"/>
    <col min="5" max="5" width="10.109375" style="3" customWidth="1"/>
    <col min="6" max="6" width="15.109375" style="3" customWidth="1"/>
    <col min="7" max="7" width="71" style="3" customWidth="1"/>
    <col min="8" max="8" width="11.44140625" style="3"/>
    <col min="9" max="9" width="15.77734375" style="3" customWidth="1"/>
    <col min="10" max="10" width="21.109375" style="3" customWidth="1"/>
    <col min="11" max="11" width="33.44140625" style="3" customWidth="1"/>
    <col min="12" max="12" width="5.109375" style="3" customWidth="1"/>
    <col min="13" max="13" width="31.109375" style="33" customWidth="1"/>
    <col min="14" max="14" width="19.44140625" style="33" customWidth="1"/>
    <col min="15" max="15" width="21.44140625" style="3" customWidth="1"/>
    <col min="16" max="16384" width="11.44140625" style="3"/>
  </cols>
  <sheetData>
    <row r="1" spans="1:15" ht="14.4" thickBot="1" x14ac:dyDescent="0.3"/>
    <row r="2" spans="1:15" ht="14.25" customHeight="1" thickBot="1" x14ac:dyDescent="0.3">
      <c r="C2" s="143"/>
      <c r="D2" s="143"/>
      <c r="E2" s="143"/>
      <c r="F2" s="143"/>
      <c r="G2" s="143"/>
      <c r="H2" s="143"/>
      <c r="I2" s="143"/>
      <c r="J2" s="143"/>
      <c r="K2" s="143"/>
    </row>
    <row r="3" spans="1:15" s="56" customFormat="1" ht="15" thickTop="1" thickBot="1" x14ac:dyDescent="0.3">
      <c r="A3" s="57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50"/>
      <c r="N3" s="133"/>
    </row>
    <row r="4" spans="1:15" s="56" customFormat="1" ht="31.5" customHeight="1" x14ac:dyDescent="0.25">
      <c r="A4" s="57"/>
      <c r="C4" s="146" t="s">
        <v>61</v>
      </c>
      <c r="D4" s="147"/>
      <c r="E4" s="147"/>
      <c r="F4" s="147"/>
      <c r="G4" s="147"/>
      <c r="H4" s="147"/>
      <c r="I4" s="147"/>
      <c r="J4" s="147"/>
      <c r="K4" s="148"/>
      <c r="L4" s="57"/>
      <c r="N4" s="133"/>
    </row>
    <row r="5" spans="1:15" s="59" customFormat="1" ht="11.25" customHeight="1" x14ac:dyDescent="0.3">
      <c r="A5" s="57"/>
      <c r="B5" s="58"/>
      <c r="C5" s="125"/>
      <c r="D5" s="124"/>
      <c r="E5" s="124"/>
      <c r="F5" s="124"/>
      <c r="G5" s="124"/>
      <c r="H5" s="124"/>
      <c r="I5" s="124"/>
      <c r="J5" s="124"/>
      <c r="K5" s="126"/>
      <c r="L5" s="129"/>
      <c r="M5" s="58"/>
      <c r="N5" s="134"/>
    </row>
    <row r="6" spans="1:15" s="61" customFormat="1" ht="16.5" customHeight="1" x14ac:dyDescent="0.3">
      <c r="A6" s="57"/>
      <c r="B6" s="60"/>
      <c r="C6" s="151" t="s">
        <v>59</v>
      </c>
      <c r="D6" s="152"/>
      <c r="E6" s="152"/>
      <c r="F6" s="152"/>
      <c r="G6" s="152"/>
      <c r="H6" s="152"/>
      <c r="I6" s="152"/>
      <c r="J6" s="152"/>
      <c r="K6" s="153"/>
      <c r="L6" s="130"/>
      <c r="M6" s="60"/>
      <c r="N6" s="135"/>
    </row>
    <row r="7" spans="1:15" s="59" customFormat="1" ht="43.5" customHeight="1" x14ac:dyDescent="0.3">
      <c r="A7" s="57"/>
      <c r="B7" s="58"/>
      <c r="C7" s="151"/>
      <c r="D7" s="152"/>
      <c r="E7" s="152"/>
      <c r="F7" s="152"/>
      <c r="G7" s="152"/>
      <c r="H7" s="152"/>
      <c r="I7" s="152"/>
      <c r="J7" s="152"/>
      <c r="K7" s="153"/>
      <c r="L7" s="129"/>
      <c r="M7" s="58"/>
      <c r="N7" s="134"/>
    </row>
    <row r="8" spans="1:15" s="59" customFormat="1" ht="44.55" customHeight="1" thickBot="1" x14ac:dyDescent="0.35">
      <c r="A8" s="57"/>
      <c r="B8" s="58"/>
      <c r="C8" s="154" t="s">
        <v>60</v>
      </c>
      <c r="D8" s="155"/>
      <c r="E8" s="155"/>
      <c r="F8" s="155"/>
      <c r="G8" s="155"/>
      <c r="H8" s="155"/>
      <c r="I8" s="155"/>
      <c r="J8" s="155"/>
      <c r="K8" s="156"/>
      <c r="L8" s="129"/>
      <c r="M8" s="58"/>
      <c r="N8" s="134"/>
    </row>
    <row r="9" spans="1:15" s="51" customFormat="1" ht="20.25" customHeight="1" x14ac:dyDescent="0.25">
      <c r="A9" s="57"/>
      <c r="C9" s="163" t="s">
        <v>52</v>
      </c>
      <c r="D9" s="165" t="s">
        <v>53</v>
      </c>
      <c r="E9" s="167" t="s">
        <v>54</v>
      </c>
      <c r="F9" s="167"/>
      <c r="G9" s="163" t="s">
        <v>55</v>
      </c>
      <c r="H9" s="165" t="s">
        <v>13</v>
      </c>
      <c r="I9" s="165" t="s">
        <v>0</v>
      </c>
      <c r="J9" s="168" t="s">
        <v>1</v>
      </c>
      <c r="K9" s="170" t="s">
        <v>56</v>
      </c>
      <c r="L9" s="131"/>
      <c r="M9" s="52"/>
      <c r="N9" s="52"/>
    </row>
    <row r="10" spans="1:15" s="51" customFormat="1" ht="20.25" customHeight="1" thickBot="1" x14ac:dyDescent="0.3">
      <c r="A10" s="57"/>
      <c r="C10" s="164"/>
      <c r="D10" s="166"/>
      <c r="E10" s="53" t="s">
        <v>57</v>
      </c>
      <c r="F10" s="53" t="s">
        <v>58</v>
      </c>
      <c r="G10" s="164"/>
      <c r="H10" s="166"/>
      <c r="I10" s="166"/>
      <c r="J10" s="169"/>
      <c r="K10" s="171"/>
      <c r="L10" s="131"/>
      <c r="M10" s="52"/>
      <c r="N10" s="52"/>
    </row>
    <row r="11" spans="1:15" ht="18" customHeight="1" thickBot="1" x14ac:dyDescent="0.3">
      <c r="A11" s="57"/>
      <c r="C11" s="5"/>
      <c r="D11" s="5">
        <v>1</v>
      </c>
      <c r="E11" s="42"/>
      <c r="F11" s="42"/>
      <c r="G11" s="144" t="s">
        <v>3</v>
      </c>
      <c r="H11" s="145"/>
      <c r="I11" s="145"/>
      <c r="J11" s="145"/>
      <c r="K11" s="6"/>
      <c r="L11" s="132"/>
      <c r="M11" s="33">
        <f>M52</f>
        <v>0</v>
      </c>
      <c r="O11" s="140"/>
    </row>
    <row r="12" spans="1:15" x14ac:dyDescent="0.25">
      <c r="A12" s="57"/>
      <c r="C12" s="7">
        <v>1</v>
      </c>
      <c r="D12" s="7">
        <f>+D11+0.1</f>
        <v>1.1000000000000001</v>
      </c>
      <c r="E12" s="43"/>
      <c r="F12" s="43"/>
      <c r="G12" s="8" t="s">
        <v>4</v>
      </c>
      <c r="H12" s="2" t="s">
        <v>5</v>
      </c>
      <c r="I12" s="9">
        <v>659.8</v>
      </c>
      <c r="J12" s="10">
        <v>12048.38</v>
      </c>
      <c r="K12" s="11">
        <f>+ROUND((I12*J12),0)</f>
        <v>7949521</v>
      </c>
      <c r="L12" s="132"/>
      <c r="O12" s="39"/>
    </row>
    <row r="13" spans="1:15" ht="14.4" thickBot="1" x14ac:dyDescent="0.3">
      <c r="A13" s="57"/>
      <c r="C13" s="13">
        <v>2</v>
      </c>
      <c r="D13" s="13">
        <v>1.2</v>
      </c>
      <c r="E13" s="44"/>
      <c r="F13" s="44"/>
      <c r="G13" s="40" t="s">
        <v>26</v>
      </c>
      <c r="H13" s="41" t="s">
        <v>7</v>
      </c>
      <c r="I13" s="15">
        <v>480.49</v>
      </c>
      <c r="J13" s="10">
        <v>16404.9238</v>
      </c>
      <c r="K13" s="11">
        <f>+ROUND((I13*J13),0)</f>
        <v>7882402</v>
      </c>
      <c r="L13" s="132"/>
      <c r="O13" s="39"/>
    </row>
    <row r="14" spans="1:15" ht="14.4" thickBot="1" x14ac:dyDescent="0.3">
      <c r="A14" s="127"/>
      <c r="C14" s="63" t="s">
        <v>62</v>
      </c>
      <c r="D14" s="64"/>
      <c r="E14" s="64"/>
      <c r="F14" s="64"/>
      <c r="G14" s="65"/>
      <c r="H14" s="64"/>
      <c r="I14" s="66"/>
      <c r="J14" s="67"/>
      <c r="K14" s="68">
        <f>SUM(K12:K13)</f>
        <v>15831923</v>
      </c>
      <c r="L14" s="132"/>
      <c r="O14" s="39"/>
    </row>
    <row r="15" spans="1:15" ht="14.4" thickBot="1" x14ac:dyDescent="0.3">
      <c r="A15" s="127"/>
      <c r="C15" s="5"/>
      <c r="D15" s="5">
        <v>2</v>
      </c>
      <c r="E15" s="42"/>
      <c r="F15" s="42"/>
      <c r="G15" s="141" t="s">
        <v>6</v>
      </c>
      <c r="H15" s="142"/>
      <c r="I15" s="142"/>
      <c r="J15" s="142"/>
      <c r="K15" s="12"/>
      <c r="L15" s="132"/>
      <c r="O15" s="39"/>
    </row>
    <row r="16" spans="1:15" x14ac:dyDescent="0.25">
      <c r="A16" s="127"/>
      <c r="C16" s="7">
        <v>3</v>
      </c>
      <c r="D16" s="7">
        <f>+D15+0.1</f>
        <v>2.1</v>
      </c>
      <c r="E16" s="43"/>
      <c r="F16" s="43"/>
      <c r="G16" s="8" t="s">
        <v>27</v>
      </c>
      <c r="H16" s="2" t="s">
        <v>8</v>
      </c>
      <c r="I16" s="9">
        <v>258.83999999999997</v>
      </c>
      <c r="J16" s="10">
        <v>84368.550900000002</v>
      </c>
      <c r="K16" s="11">
        <f>+ROUND((I16*J16),0)</f>
        <v>21837956</v>
      </c>
      <c r="L16" s="132"/>
      <c r="O16" s="39"/>
    </row>
    <row r="17" spans="1:15" x14ac:dyDescent="0.25">
      <c r="A17" s="127"/>
      <c r="C17" s="7">
        <v>4</v>
      </c>
      <c r="D17" s="7">
        <f t="shared" ref="D17" si="0">D16+0.1</f>
        <v>2.2000000000000002</v>
      </c>
      <c r="E17" s="43"/>
      <c r="F17" s="43"/>
      <c r="G17" s="8" t="s">
        <v>42</v>
      </c>
      <c r="H17" s="2" t="s">
        <v>8</v>
      </c>
      <c r="I17" s="9">
        <v>10.49</v>
      </c>
      <c r="J17" s="10">
        <v>186428.32980000001</v>
      </c>
      <c r="K17" s="11">
        <f>+ROUND((I17*J17),0)</f>
        <v>1955633</v>
      </c>
      <c r="L17" s="132"/>
      <c r="O17" s="39"/>
    </row>
    <row r="18" spans="1:15" ht="14.4" thickBot="1" x14ac:dyDescent="0.3">
      <c r="A18" s="127"/>
      <c r="C18" s="63" t="s">
        <v>62</v>
      </c>
      <c r="D18" s="64"/>
      <c r="E18" s="64"/>
      <c r="F18" s="64"/>
      <c r="G18" s="65"/>
      <c r="H18" s="64"/>
      <c r="I18" s="66"/>
      <c r="J18" s="67"/>
      <c r="K18" s="68">
        <f>SUM(K16:K17)</f>
        <v>23793589</v>
      </c>
      <c r="L18" s="132"/>
      <c r="O18" s="39"/>
    </row>
    <row r="19" spans="1:15" ht="14.4" thickBot="1" x14ac:dyDescent="0.3">
      <c r="A19" s="127"/>
      <c r="C19" s="5"/>
      <c r="D19" s="5">
        <v>3</v>
      </c>
      <c r="E19" s="42"/>
      <c r="F19" s="42"/>
      <c r="G19" s="141" t="s">
        <v>9</v>
      </c>
      <c r="H19" s="142"/>
      <c r="I19" s="142"/>
      <c r="J19" s="142"/>
      <c r="K19" s="17"/>
      <c r="L19" s="132"/>
      <c r="O19" s="39"/>
    </row>
    <row r="20" spans="1:15" x14ac:dyDescent="0.25">
      <c r="A20" s="127"/>
      <c r="C20" s="7">
        <v>5</v>
      </c>
      <c r="D20" s="18" t="s">
        <v>10</v>
      </c>
      <c r="E20" s="45"/>
      <c r="F20" s="45"/>
      <c r="G20" s="19" t="s">
        <v>29</v>
      </c>
      <c r="H20" s="1" t="s">
        <v>5</v>
      </c>
      <c r="I20" s="20">
        <v>198.2</v>
      </c>
      <c r="J20" s="21">
        <v>119252.0766</v>
      </c>
      <c r="K20" s="11">
        <f>+ROUND((I20*J20),0)</f>
        <v>23635762</v>
      </c>
      <c r="L20" s="132"/>
      <c r="O20" s="39"/>
    </row>
    <row r="21" spans="1:15" x14ac:dyDescent="0.25">
      <c r="A21" s="127"/>
      <c r="C21" s="54">
        <v>6</v>
      </c>
      <c r="D21" s="22" t="s">
        <v>11</v>
      </c>
      <c r="E21" s="46"/>
      <c r="F21" s="46"/>
      <c r="G21" s="23" t="s">
        <v>28</v>
      </c>
      <c r="H21" s="2" t="s">
        <v>8</v>
      </c>
      <c r="I21" s="24">
        <v>97.8</v>
      </c>
      <c r="J21" s="10">
        <v>2075884.2080000001</v>
      </c>
      <c r="K21" s="11">
        <f t="shared" ref="K21:K31" si="1">+ROUND((I21*J21),0)</f>
        <v>203021476</v>
      </c>
      <c r="L21" s="132"/>
      <c r="O21" s="39"/>
    </row>
    <row r="22" spans="1:15" x14ac:dyDescent="0.25">
      <c r="A22" s="127"/>
      <c r="C22" s="54">
        <v>7</v>
      </c>
      <c r="D22" s="22" t="s">
        <v>12</v>
      </c>
      <c r="E22" s="46"/>
      <c r="F22" s="46"/>
      <c r="G22" s="23" t="s">
        <v>46</v>
      </c>
      <c r="H22" s="2" t="s">
        <v>8</v>
      </c>
      <c r="I22" s="24">
        <v>58</v>
      </c>
      <c r="J22" s="10">
        <v>1408916.0822999999</v>
      </c>
      <c r="K22" s="11">
        <f t="shared" si="1"/>
        <v>81717133</v>
      </c>
      <c r="L22" s="132"/>
      <c r="O22" s="39"/>
    </row>
    <row r="23" spans="1:15" x14ac:dyDescent="0.25">
      <c r="A23" s="127"/>
      <c r="C23" s="54">
        <v>8</v>
      </c>
      <c r="D23" s="22" t="s">
        <v>14</v>
      </c>
      <c r="E23" s="46"/>
      <c r="F23" s="46"/>
      <c r="G23" s="23" t="s">
        <v>30</v>
      </c>
      <c r="H23" s="2" t="s">
        <v>7</v>
      </c>
      <c r="I23" s="9">
        <v>644.48</v>
      </c>
      <c r="J23" s="10">
        <v>216404.41070000001</v>
      </c>
      <c r="K23" s="11">
        <f t="shared" si="1"/>
        <v>139468315</v>
      </c>
      <c r="L23" s="132"/>
      <c r="O23" s="39"/>
    </row>
    <row r="24" spans="1:15" x14ac:dyDescent="0.25">
      <c r="A24" s="127"/>
      <c r="C24" s="54">
        <v>9</v>
      </c>
      <c r="D24" s="22" t="s">
        <v>15</v>
      </c>
      <c r="E24" s="46"/>
      <c r="F24" s="46"/>
      <c r="G24" s="23" t="s">
        <v>31</v>
      </c>
      <c r="H24" s="2" t="s">
        <v>8</v>
      </c>
      <c r="I24" s="9">
        <v>31.54</v>
      </c>
      <c r="J24" s="10">
        <v>2700387.4101</v>
      </c>
      <c r="K24" s="11">
        <f t="shared" si="1"/>
        <v>85170219</v>
      </c>
      <c r="L24" s="132"/>
      <c r="O24" s="39"/>
    </row>
    <row r="25" spans="1:15" x14ac:dyDescent="0.25">
      <c r="A25" s="127"/>
      <c r="C25" s="54">
        <v>10</v>
      </c>
      <c r="D25" s="22" t="s">
        <v>16</v>
      </c>
      <c r="E25" s="46"/>
      <c r="F25" s="46"/>
      <c r="G25" s="23" t="s">
        <v>32</v>
      </c>
      <c r="H25" s="2" t="s">
        <v>7</v>
      </c>
      <c r="I25" s="9">
        <v>640.48</v>
      </c>
      <c r="J25" s="10">
        <v>213636.9081</v>
      </c>
      <c r="K25" s="11">
        <f t="shared" si="1"/>
        <v>136830167</v>
      </c>
      <c r="L25" s="132"/>
      <c r="O25" s="39"/>
    </row>
    <row r="26" spans="1:15" x14ac:dyDescent="0.25">
      <c r="A26" s="127"/>
      <c r="C26" s="54">
        <v>11</v>
      </c>
      <c r="D26" s="22" t="s">
        <v>17</v>
      </c>
      <c r="E26" s="46"/>
      <c r="F26" s="46"/>
      <c r="G26" s="23" t="s">
        <v>45</v>
      </c>
      <c r="H26" s="2" t="s">
        <v>7</v>
      </c>
      <c r="I26" s="9">
        <v>60</v>
      </c>
      <c r="J26" s="10">
        <v>310561.8653</v>
      </c>
      <c r="K26" s="11">
        <f t="shared" si="1"/>
        <v>18633712</v>
      </c>
      <c r="L26" s="132"/>
      <c r="O26" s="39"/>
    </row>
    <row r="27" spans="1:15" x14ac:dyDescent="0.25">
      <c r="A27" s="127"/>
      <c r="C27" s="54">
        <v>12</v>
      </c>
      <c r="D27" s="22" t="s">
        <v>18</v>
      </c>
      <c r="E27" s="46"/>
      <c r="F27" s="46"/>
      <c r="G27" s="23" t="s">
        <v>35</v>
      </c>
      <c r="H27" s="2" t="s">
        <v>5</v>
      </c>
      <c r="I27" s="9">
        <v>51</v>
      </c>
      <c r="J27" s="10">
        <v>170448.27609999999</v>
      </c>
      <c r="K27" s="11">
        <f t="shared" si="1"/>
        <v>8692862</v>
      </c>
      <c r="L27" s="132"/>
      <c r="O27" s="39"/>
    </row>
    <row r="28" spans="1:15" x14ac:dyDescent="0.25">
      <c r="A28" s="127"/>
      <c r="C28" s="54">
        <v>13</v>
      </c>
      <c r="D28" s="22" t="s">
        <v>19</v>
      </c>
      <c r="E28" s="46"/>
      <c r="F28" s="46"/>
      <c r="G28" s="23" t="s">
        <v>41</v>
      </c>
      <c r="H28" s="2" t="s">
        <v>7</v>
      </c>
      <c r="I28" s="9">
        <v>4</v>
      </c>
      <c r="J28" s="10">
        <v>340094.13591127779</v>
      </c>
      <c r="K28" s="11">
        <f t="shared" si="1"/>
        <v>1360377</v>
      </c>
      <c r="L28" s="132"/>
      <c r="O28" s="39"/>
    </row>
    <row r="29" spans="1:15" x14ac:dyDescent="0.25">
      <c r="A29" s="127"/>
      <c r="C29" s="54">
        <v>14</v>
      </c>
      <c r="D29" s="25">
        <v>3.1</v>
      </c>
      <c r="E29" s="47"/>
      <c r="F29" s="47"/>
      <c r="G29" s="30" t="s">
        <v>51</v>
      </c>
      <c r="H29" s="31" t="s">
        <v>5</v>
      </c>
      <c r="I29" s="32">
        <v>43.5</v>
      </c>
      <c r="J29" s="10">
        <v>176578.35930000001</v>
      </c>
      <c r="K29" s="11">
        <f t="shared" si="1"/>
        <v>7681159</v>
      </c>
      <c r="L29" s="132"/>
      <c r="O29" s="39"/>
    </row>
    <row r="30" spans="1:15" x14ac:dyDescent="0.25">
      <c r="A30" s="127"/>
      <c r="C30" s="54">
        <v>15</v>
      </c>
      <c r="D30" s="25">
        <v>3.11</v>
      </c>
      <c r="E30" s="47"/>
      <c r="F30" s="47"/>
      <c r="G30" s="30" t="s">
        <v>47</v>
      </c>
      <c r="H30" s="31" t="s">
        <v>5</v>
      </c>
      <c r="I30" s="32">
        <v>47.27</v>
      </c>
      <c r="J30" s="10">
        <v>479952.51360000001</v>
      </c>
      <c r="K30" s="11">
        <f t="shared" si="1"/>
        <v>22687355</v>
      </c>
      <c r="L30" s="132"/>
      <c r="O30" s="39"/>
    </row>
    <row r="31" spans="1:15" ht="14.4" thickBot="1" x14ac:dyDescent="0.3">
      <c r="A31" s="127"/>
      <c r="C31" s="54">
        <v>16</v>
      </c>
      <c r="D31" s="25">
        <v>3.12</v>
      </c>
      <c r="E31" s="47"/>
      <c r="F31" s="47"/>
      <c r="G31" s="14" t="s">
        <v>33</v>
      </c>
      <c r="H31" s="41" t="s">
        <v>36</v>
      </c>
      <c r="I31" s="15">
        <v>21938</v>
      </c>
      <c r="J31" s="10">
        <v>17233.875323161665</v>
      </c>
      <c r="K31" s="11">
        <f t="shared" si="1"/>
        <v>378076757</v>
      </c>
      <c r="L31" s="132"/>
      <c r="O31" s="39"/>
    </row>
    <row r="32" spans="1:15" ht="14.4" thickBot="1" x14ac:dyDescent="0.3">
      <c r="A32" s="127"/>
      <c r="C32" s="63" t="s">
        <v>62</v>
      </c>
      <c r="D32" s="64"/>
      <c r="E32" s="64"/>
      <c r="F32" s="64"/>
      <c r="G32" s="65"/>
      <c r="H32" s="64"/>
      <c r="I32" s="66"/>
      <c r="J32" s="67"/>
      <c r="K32" s="68">
        <f>SUM(K20:K31)</f>
        <v>1106975294</v>
      </c>
      <c r="L32" s="132"/>
      <c r="O32" s="39"/>
    </row>
    <row r="33" spans="1:15" ht="14.4" thickBot="1" x14ac:dyDescent="0.3">
      <c r="A33" s="127"/>
      <c r="C33" s="5"/>
      <c r="D33" s="5">
        <v>4</v>
      </c>
      <c r="E33" s="42"/>
      <c r="F33" s="42"/>
      <c r="G33" s="141" t="s">
        <v>20</v>
      </c>
      <c r="H33" s="142"/>
      <c r="I33" s="142"/>
      <c r="J33" s="142"/>
      <c r="K33" s="17"/>
      <c r="L33" s="132"/>
      <c r="O33" s="39"/>
    </row>
    <row r="34" spans="1:15" ht="30" customHeight="1" x14ac:dyDescent="0.25">
      <c r="A34" s="127"/>
      <c r="C34" s="26">
        <v>17</v>
      </c>
      <c r="D34" s="26">
        <f>+D33+0.1</f>
        <v>4.0999999999999996</v>
      </c>
      <c r="E34" s="48"/>
      <c r="F34" s="48"/>
      <c r="G34" s="23" t="s">
        <v>34</v>
      </c>
      <c r="H34" s="1" t="s">
        <v>5</v>
      </c>
      <c r="I34" s="20">
        <v>1278.76</v>
      </c>
      <c r="J34" s="21">
        <v>165928.02189999999</v>
      </c>
      <c r="K34" s="11">
        <f>+ROUND((I34*J34),0)</f>
        <v>212182117</v>
      </c>
      <c r="L34" s="132"/>
      <c r="O34" s="39"/>
    </row>
    <row r="35" spans="1:15" ht="15" customHeight="1" x14ac:dyDescent="0.25">
      <c r="A35" s="127"/>
      <c r="C35" s="7">
        <v>18</v>
      </c>
      <c r="D35" s="7">
        <f>+D34+0.1</f>
        <v>4.1999999999999993</v>
      </c>
      <c r="E35" s="43"/>
      <c r="F35" s="43"/>
      <c r="G35" s="8" t="s">
        <v>21</v>
      </c>
      <c r="H35" s="2" t="s">
        <v>5</v>
      </c>
      <c r="I35" s="9">
        <v>55.23</v>
      </c>
      <c r="J35" s="10">
        <v>64091.722099999999</v>
      </c>
      <c r="K35" s="11">
        <f t="shared" ref="K35:K37" si="2">+ROUND((I35*J35),0)</f>
        <v>3539786</v>
      </c>
      <c r="L35" s="132"/>
      <c r="O35" s="39"/>
    </row>
    <row r="36" spans="1:15" ht="15" customHeight="1" x14ac:dyDescent="0.25">
      <c r="A36" s="127"/>
      <c r="C36" s="7">
        <v>19</v>
      </c>
      <c r="D36" s="7">
        <f t="shared" ref="D36:D37" si="3">+D35+0.1</f>
        <v>4.2999999999999989</v>
      </c>
      <c r="E36" s="43"/>
      <c r="F36" s="43"/>
      <c r="G36" s="8" t="s">
        <v>22</v>
      </c>
      <c r="H36" s="2" t="s">
        <v>5</v>
      </c>
      <c r="I36" s="9">
        <v>55.23</v>
      </c>
      <c r="J36" s="10">
        <v>41956.898500000003</v>
      </c>
      <c r="K36" s="11">
        <f t="shared" si="2"/>
        <v>2317280</v>
      </c>
      <c r="L36" s="132"/>
      <c r="O36" s="39"/>
    </row>
    <row r="37" spans="1:15" ht="15" customHeight="1" x14ac:dyDescent="0.25">
      <c r="A37" s="127"/>
      <c r="C37" s="7">
        <v>20</v>
      </c>
      <c r="D37" s="7">
        <f t="shared" si="3"/>
        <v>4.3999999999999986</v>
      </c>
      <c r="E37" s="43"/>
      <c r="F37" s="43"/>
      <c r="G37" s="8" t="s">
        <v>49</v>
      </c>
      <c r="H37" s="2" t="s">
        <v>5</v>
      </c>
      <c r="I37" s="9">
        <v>55.23</v>
      </c>
      <c r="J37" s="10">
        <v>28357.156800000001</v>
      </c>
      <c r="K37" s="11">
        <f t="shared" si="2"/>
        <v>1566166</v>
      </c>
      <c r="L37" s="132"/>
      <c r="O37" s="39"/>
    </row>
    <row r="38" spans="1:15" ht="15" customHeight="1" thickBot="1" x14ac:dyDescent="0.3">
      <c r="A38" s="127"/>
      <c r="C38" s="63" t="s">
        <v>62</v>
      </c>
      <c r="D38" s="64"/>
      <c r="E38" s="64"/>
      <c r="F38" s="64"/>
      <c r="G38" s="65"/>
      <c r="H38" s="64"/>
      <c r="I38" s="66"/>
      <c r="J38" s="67"/>
      <c r="K38" s="68">
        <f>SUM(K34:K37)</f>
        <v>219605349</v>
      </c>
      <c r="L38" s="132"/>
      <c r="O38" s="39"/>
    </row>
    <row r="39" spans="1:15" ht="14.4" thickBot="1" x14ac:dyDescent="0.3">
      <c r="A39" s="127"/>
      <c r="C39" s="27"/>
      <c r="D39" s="27">
        <v>5</v>
      </c>
      <c r="E39" s="42"/>
      <c r="F39" s="42"/>
      <c r="G39" s="141" t="s">
        <v>23</v>
      </c>
      <c r="H39" s="142"/>
      <c r="I39" s="142"/>
      <c r="J39" s="142"/>
      <c r="K39" s="28"/>
      <c r="L39" s="132"/>
      <c r="O39" s="39"/>
    </row>
    <row r="40" spans="1:15" ht="24.45" customHeight="1" x14ac:dyDescent="0.25">
      <c r="A40" s="127"/>
      <c r="C40" s="55">
        <v>21</v>
      </c>
      <c r="D40" s="29">
        <f>+D39+0.1</f>
        <v>5.0999999999999996</v>
      </c>
      <c r="E40" s="49"/>
      <c r="F40" s="49"/>
      <c r="G40" s="30" t="s">
        <v>24</v>
      </c>
      <c r="H40" s="31" t="s">
        <v>5</v>
      </c>
      <c r="I40" s="32">
        <v>30.94</v>
      </c>
      <c r="J40" s="38">
        <v>118217.83620000001</v>
      </c>
      <c r="K40" s="11">
        <f>+ROUND((I40*J40),0)</f>
        <v>3657660</v>
      </c>
      <c r="L40" s="132"/>
      <c r="O40" s="39"/>
    </row>
    <row r="41" spans="1:15" ht="33.75" customHeight="1" thickBot="1" x14ac:dyDescent="0.3">
      <c r="A41" s="127"/>
      <c r="C41" s="55">
        <v>22</v>
      </c>
      <c r="D41" s="29">
        <f t="shared" ref="D41" si="4">+D40+0.1</f>
        <v>5.1999999999999993</v>
      </c>
      <c r="E41" s="49"/>
      <c r="F41" s="49"/>
      <c r="G41" s="14" t="s">
        <v>48</v>
      </c>
      <c r="H41" s="41" t="s">
        <v>5</v>
      </c>
      <c r="I41" s="15">
        <v>6.46</v>
      </c>
      <c r="J41" s="16">
        <v>147370.1629</v>
      </c>
      <c r="K41" s="11">
        <f>+ROUND((I41*J41),0)</f>
        <v>952011</v>
      </c>
      <c r="L41" s="132"/>
      <c r="O41" s="39"/>
    </row>
    <row r="42" spans="1:15" ht="14.4" thickBot="1" x14ac:dyDescent="0.3">
      <c r="A42" s="127"/>
      <c r="C42" s="63" t="s">
        <v>62</v>
      </c>
      <c r="D42" s="64"/>
      <c r="E42" s="64"/>
      <c r="F42" s="64"/>
      <c r="G42" s="65"/>
      <c r="H42" s="64"/>
      <c r="I42" s="66"/>
      <c r="J42" s="67"/>
      <c r="K42" s="68">
        <f>SUM(K40:K41)</f>
        <v>4609671</v>
      </c>
      <c r="L42" s="132"/>
      <c r="O42" s="39"/>
    </row>
    <row r="43" spans="1:15" ht="14.4" thickBot="1" x14ac:dyDescent="0.3">
      <c r="A43" s="127"/>
      <c r="C43" s="27"/>
      <c r="D43" s="27">
        <v>6</v>
      </c>
      <c r="E43" s="42"/>
      <c r="F43" s="42"/>
      <c r="G43" s="141" t="s">
        <v>37</v>
      </c>
      <c r="H43" s="142"/>
      <c r="I43" s="142"/>
      <c r="J43" s="142"/>
      <c r="K43" s="28"/>
      <c r="L43" s="132"/>
      <c r="O43" s="39"/>
    </row>
    <row r="44" spans="1:15" ht="27.6" x14ac:dyDescent="0.25">
      <c r="A44" s="127"/>
      <c r="C44" s="26">
        <v>23</v>
      </c>
      <c r="D44" s="26">
        <f t="shared" ref="D44:D47" si="5">+D43+0.1</f>
        <v>6.1</v>
      </c>
      <c r="E44" s="50"/>
      <c r="F44" s="50"/>
      <c r="G44" s="19" t="s">
        <v>38</v>
      </c>
      <c r="H44" s="1" t="s">
        <v>13</v>
      </c>
      <c r="I44" s="20">
        <v>2</v>
      </c>
      <c r="J44" s="21">
        <v>7146133.4648000002</v>
      </c>
      <c r="K44" s="11">
        <f>+ROUND((I44*J44),0)</f>
        <v>14292267</v>
      </c>
      <c r="L44" s="132"/>
      <c r="O44" s="39"/>
    </row>
    <row r="45" spans="1:15" ht="54.75" customHeight="1" x14ac:dyDescent="0.25">
      <c r="A45" s="127"/>
      <c r="C45" s="7">
        <v>24</v>
      </c>
      <c r="D45" s="7">
        <f t="shared" si="5"/>
        <v>6.1999999999999993</v>
      </c>
      <c r="E45" s="43"/>
      <c r="F45" s="43"/>
      <c r="G45" s="23" t="s">
        <v>50</v>
      </c>
      <c r="H45" s="2" t="s">
        <v>13</v>
      </c>
      <c r="I45" s="9">
        <v>2</v>
      </c>
      <c r="J45" s="10">
        <v>2273769.7387999999</v>
      </c>
      <c r="K45" s="11">
        <f t="shared" ref="K45:K47" si="6">+ROUND((I45*J45),0)</f>
        <v>4547539</v>
      </c>
      <c r="L45" s="132"/>
      <c r="O45" s="39"/>
    </row>
    <row r="46" spans="1:15" ht="27.6" x14ac:dyDescent="0.25">
      <c r="A46" s="127"/>
      <c r="C46" s="7">
        <v>25</v>
      </c>
      <c r="D46" s="7">
        <f t="shared" si="5"/>
        <v>6.2999999999999989</v>
      </c>
      <c r="E46" s="43"/>
      <c r="F46" s="43"/>
      <c r="G46" s="23" t="s">
        <v>39</v>
      </c>
      <c r="H46" s="2" t="s">
        <v>25</v>
      </c>
      <c r="I46" s="9">
        <v>4</v>
      </c>
      <c r="J46" s="10">
        <v>909507.89549999998</v>
      </c>
      <c r="K46" s="11">
        <f t="shared" si="6"/>
        <v>3638032</v>
      </c>
      <c r="L46" s="132"/>
      <c r="O46" s="39"/>
    </row>
    <row r="47" spans="1:15" ht="41.4" x14ac:dyDescent="0.25">
      <c r="A47" s="127"/>
      <c r="C47" s="7">
        <v>26</v>
      </c>
      <c r="D47" s="7">
        <f t="shared" si="5"/>
        <v>6.3999999999999986</v>
      </c>
      <c r="E47" s="43"/>
      <c r="F47" s="43"/>
      <c r="G47" s="23" t="s">
        <v>40</v>
      </c>
      <c r="H47" s="2" t="s">
        <v>7</v>
      </c>
      <c r="I47" s="9">
        <v>471.61</v>
      </c>
      <c r="J47" s="10">
        <v>98269.729510000005</v>
      </c>
      <c r="K47" s="11">
        <f t="shared" si="6"/>
        <v>46344987</v>
      </c>
      <c r="L47" s="132"/>
      <c r="O47" s="39"/>
    </row>
    <row r="48" spans="1:15" ht="14.4" thickBot="1" x14ac:dyDescent="0.3">
      <c r="B48" s="128"/>
      <c r="C48" s="63" t="s">
        <v>62</v>
      </c>
      <c r="D48" s="64"/>
      <c r="E48" s="64"/>
      <c r="F48" s="64"/>
      <c r="G48" s="65"/>
      <c r="H48" s="64"/>
      <c r="I48" s="66"/>
      <c r="J48" s="67"/>
      <c r="K48" s="68">
        <f>SUM(K44:K47)</f>
        <v>68822825</v>
      </c>
      <c r="L48" s="132"/>
    </row>
    <row r="49" spans="1:15" ht="21.75" customHeight="1" thickBot="1" x14ac:dyDescent="0.3">
      <c r="B49" s="128"/>
      <c r="C49" s="157" t="s">
        <v>63</v>
      </c>
      <c r="D49" s="158"/>
      <c r="E49" s="158"/>
      <c r="F49" s="158"/>
      <c r="G49" s="158"/>
      <c r="H49" s="158"/>
      <c r="I49" s="158"/>
      <c r="J49" s="159"/>
      <c r="K49" s="69">
        <f>SUM(K12:K48)/2</f>
        <v>1439638651</v>
      </c>
      <c r="L49" s="132"/>
      <c r="O49" s="33"/>
    </row>
    <row r="50" spans="1:15" s="75" customFormat="1" ht="16.8" thickBot="1" x14ac:dyDescent="0.35">
      <c r="A50" s="70"/>
      <c r="B50" s="71"/>
      <c r="C50" s="72"/>
      <c r="D50" s="72"/>
      <c r="E50" s="72"/>
      <c r="F50" s="72"/>
      <c r="G50" s="72"/>
      <c r="H50" s="72"/>
      <c r="I50" s="72"/>
      <c r="J50" s="72"/>
      <c r="K50" s="73"/>
      <c r="L50" s="74"/>
      <c r="M50" s="62">
        <v>1439638651</v>
      </c>
      <c r="N50" s="136"/>
    </row>
    <row r="51" spans="1:15" s="75" customFormat="1" ht="30" customHeight="1" x14ac:dyDescent="0.3">
      <c r="A51" s="70"/>
      <c r="B51" s="71"/>
      <c r="C51" s="76"/>
      <c r="D51" s="77"/>
      <c r="E51" s="76"/>
      <c r="F51" s="76"/>
      <c r="G51" s="160"/>
      <c r="H51" s="161"/>
      <c r="I51" s="162"/>
      <c r="J51" s="78"/>
      <c r="K51" s="79"/>
      <c r="L51" s="74"/>
      <c r="M51" s="70"/>
      <c r="N51" s="136"/>
    </row>
    <row r="52" spans="1:15" s="75" customFormat="1" ht="30" customHeight="1" x14ac:dyDescent="0.3">
      <c r="A52" s="70"/>
      <c r="B52" s="71"/>
      <c r="C52" s="76"/>
      <c r="D52" s="77"/>
      <c r="E52" s="76"/>
      <c r="F52" s="76"/>
      <c r="G52" s="80"/>
      <c r="H52" s="81"/>
      <c r="I52" s="82"/>
      <c r="J52" s="83"/>
      <c r="K52" s="84"/>
      <c r="L52" s="74"/>
      <c r="M52" s="138">
        <f>M50-K49</f>
        <v>0</v>
      </c>
      <c r="N52" s="136"/>
    </row>
    <row r="53" spans="1:15" s="75" customFormat="1" ht="30" customHeight="1" x14ac:dyDescent="0.3">
      <c r="A53" s="70"/>
      <c r="B53" s="71"/>
      <c r="C53" s="76"/>
      <c r="D53" s="85"/>
      <c r="E53" s="85"/>
      <c r="F53" s="85"/>
      <c r="G53" s="80"/>
      <c r="H53" s="86"/>
      <c r="I53" s="87"/>
      <c r="J53" s="88"/>
      <c r="K53" s="84"/>
      <c r="L53" s="74"/>
      <c r="M53" s="70"/>
      <c r="N53" s="136"/>
    </row>
    <row r="54" spans="1:15" s="75" customFormat="1" ht="30" customHeight="1" x14ac:dyDescent="0.3">
      <c r="A54" s="70"/>
      <c r="B54" s="71"/>
      <c r="C54" s="76"/>
      <c r="D54" s="85"/>
      <c r="E54" s="85"/>
      <c r="F54" s="85"/>
      <c r="G54" s="89" t="s">
        <v>64</v>
      </c>
      <c r="H54" s="86"/>
      <c r="I54" s="87"/>
      <c r="J54" s="88"/>
      <c r="K54" s="90">
        <f>K49</f>
        <v>1439638651</v>
      </c>
      <c r="L54" s="74"/>
      <c r="M54" s="70"/>
      <c r="N54" s="136"/>
    </row>
    <row r="55" spans="1:15" s="75" customFormat="1" ht="30" customHeight="1" x14ac:dyDescent="0.3">
      <c r="A55" s="70"/>
      <c r="B55" s="71"/>
      <c r="C55" s="76"/>
      <c r="D55" s="77"/>
      <c r="E55" s="76"/>
      <c r="F55" s="76"/>
      <c r="G55" s="80"/>
      <c r="H55" s="80"/>
      <c r="I55" s="80"/>
      <c r="J55" s="80"/>
      <c r="K55" s="84"/>
      <c r="L55" s="74"/>
      <c r="M55" s="70"/>
      <c r="N55" s="136"/>
    </row>
    <row r="56" spans="1:15" s="75" customFormat="1" ht="30" customHeight="1" x14ac:dyDescent="0.3">
      <c r="A56" s="70"/>
      <c r="B56" s="71"/>
      <c r="C56" s="76"/>
      <c r="D56" s="77"/>
      <c r="E56" s="76"/>
      <c r="F56" s="76"/>
      <c r="G56" s="91"/>
      <c r="H56" s="86"/>
      <c r="I56" s="87"/>
      <c r="J56" s="92"/>
      <c r="K56" s="84"/>
      <c r="L56" s="74"/>
      <c r="M56" s="70"/>
      <c r="N56" s="136"/>
    </row>
    <row r="57" spans="1:15" s="75" customFormat="1" ht="30" customHeight="1" thickBot="1" x14ac:dyDescent="0.35">
      <c r="A57" s="70"/>
      <c r="B57" s="71"/>
      <c r="C57" s="76"/>
      <c r="D57" s="77"/>
      <c r="E57" s="76"/>
      <c r="F57" s="93"/>
      <c r="G57" s="91"/>
      <c r="H57" s="86"/>
      <c r="I57" s="87"/>
      <c r="J57" s="92"/>
      <c r="K57" s="90"/>
      <c r="L57" s="74"/>
      <c r="M57" s="70"/>
      <c r="N57" s="136"/>
    </row>
    <row r="58" spans="1:15" s="75" customFormat="1" ht="30" customHeight="1" thickBot="1" x14ac:dyDescent="0.35">
      <c r="A58" s="70"/>
      <c r="B58" s="71"/>
      <c r="C58" s="76"/>
      <c r="D58" s="77"/>
      <c r="E58" s="76"/>
      <c r="F58" s="76"/>
      <c r="G58" s="94" t="s">
        <v>2</v>
      </c>
      <c r="H58" s="95"/>
      <c r="I58" s="96"/>
      <c r="J58" s="97"/>
      <c r="K58" s="69">
        <f>K54</f>
        <v>1439638651</v>
      </c>
      <c r="L58" s="74"/>
      <c r="M58" s="70"/>
      <c r="N58" s="136"/>
    </row>
    <row r="59" spans="1:15" s="75" customFormat="1" ht="16.8" thickBot="1" x14ac:dyDescent="0.35">
      <c r="A59" s="70"/>
      <c r="B59" s="71"/>
      <c r="C59" s="76"/>
      <c r="D59" s="77"/>
      <c r="E59" s="77"/>
      <c r="F59" s="77"/>
      <c r="G59" s="76"/>
      <c r="H59" s="76"/>
      <c r="I59" s="98"/>
      <c r="J59" s="99"/>
      <c r="K59" s="100"/>
      <c r="L59" s="74"/>
      <c r="M59" s="70"/>
      <c r="N59" s="136"/>
    </row>
    <row r="60" spans="1:15" s="75" customFormat="1" ht="16.2" x14ac:dyDescent="0.3">
      <c r="A60" s="70"/>
      <c r="B60" s="71"/>
      <c r="C60" s="101"/>
      <c r="D60" s="172"/>
      <c r="E60" s="172"/>
      <c r="F60" s="172"/>
      <c r="G60" s="172"/>
      <c r="H60" s="172"/>
      <c r="I60" s="172"/>
      <c r="J60" s="172"/>
      <c r="K60" s="173"/>
      <c r="L60" s="102"/>
      <c r="M60" s="70"/>
      <c r="N60" s="136"/>
    </row>
    <row r="61" spans="1:15" s="75" customFormat="1" ht="46.5" customHeight="1" x14ac:dyDescent="0.3">
      <c r="A61" s="70"/>
      <c r="B61" s="71"/>
      <c r="C61" s="174" t="s">
        <v>65</v>
      </c>
      <c r="D61" s="175"/>
      <c r="E61" s="175"/>
      <c r="F61" s="175"/>
      <c r="G61" s="175"/>
      <c r="H61" s="176" t="s">
        <v>43</v>
      </c>
      <c r="I61" s="176"/>
      <c r="J61" s="176"/>
      <c r="K61" s="103" t="s">
        <v>44</v>
      </c>
      <c r="L61" s="104"/>
      <c r="M61" s="70"/>
      <c r="N61" s="136"/>
    </row>
    <row r="62" spans="1:15" s="75" customFormat="1" ht="56.25" customHeight="1" x14ac:dyDescent="0.3">
      <c r="A62" s="70"/>
      <c r="B62" s="71"/>
      <c r="C62" s="174" t="s">
        <v>66</v>
      </c>
      <c r="D62" s="175"/>
      <c r="E62" s="175"/>
      <c r="F62" s="175"/>
      <c r="G62" s="175"/>
      <c r="H62" s="177" t="s">
        <v>67</v>
      </c>
      <c r="I62" s="177"/>
      <c r="J62" s="105" t="s">
        <v>68</v>
      </c>
      <c r="K62" s="139">
        <v>0.25</v>
      </c>
      <c r="L62" s="104"/>
      <c r="M62" s="70"/>
      <c r="N62" s="136"/>
    </row>
    <row r="63" spans="1:15" s="75" customFormat="1" ht="30" customHeight="1" x14ac:dyDescent="0.3">
      <c r="A63" s="70"/>
      <c r="B63" s="71"/>
      <c r="C63" s="174" t="s">
        <v>69</v>
      </c>
      <c r="D63" s="175"/>
      <c r="E63" s="175"/>
      <c r="F63" s="175"/>
      <c r="G63" s="175"/>
      <c r="H63" s="178" t="s">
        <v>70</v>
      </c>
      <c r="I63" s="179"/>
      <c r="J63" s="105" t="s">
        <v>71</v>
      </c>
      <c r="K63" s="139">
        <v>0.02</v>
      </c>
      <c r="L63" s="104"/>
      <c r="M63" s="70"/>
      <c r="N63" s="136"/>
    </row>
    <row r="64" spans="1:15" s="107" customFormat="1" ht="58.5" customHeight="1" x14ac:dyDescent="0.3">
      <c r="A64" s="70"/>
      <c r="B64" s="71"/>
      <c r="C64" s="106"/>
      <c r="E64" s="108"/>
      <c r="F64" s="108"/>
      <c r="G64" s="109"/>
      <c r="H64" s="180" t="s">
        <v>72</v>
      </c>
      <c r="I64" s="177"/>
      <c r="J64" s="105" t="s">
        <v>73</v>
      </c>
      <c r="K64" s="139">
        <v>0.03</v>
      </c>
      <c r="L64" s="74"/>
      <c r="M64" s="70"/>
      <c r="N64" s="137"/>
    </row>
    <row r="65" spans="1:14" s="56" customFormat="1" ht="57" customHeight="1" x14ac:dyDescent="0.3">
      <c r="A65" s="110"/>
      <c r="B65" s="111"/>
      <c r="C65" s="112"/>
      <c r="D65" s="113"/>
      <c r="E65" s="113"/>
      <c r="F65" s="113"/>
      <c r="G65" s="114"/>
      <c r="H65" s="177" t="s">
        <v>74</v>
      </c>
      <c r="I65" s="177"/>
      <c r="J65" s="105" t="s">
        <v>75</v>
      </c>
      <c r="K65" s="139">
        <f>SUM(K62:K64)</f>
        <v>0.30000000000000004</v>
      </c>
      <c r="L65" s="115"/>
      <c r="M65" s="70"/>
      <c r="N65" s="133"/>
    </row>
    <row r="66" spans="1:14" s="56" customFormat="1" ht="16.8" thickBot="1" x14ac:dyDescent="0.35">
      <c r="A66" s="110"/>
      <c r="B66" s="111"/>
      <c r="C66" s="116"/>
      <c r="D66" s="117"/>
      <c r="E66" s="117"/>
      <c r="F66" s="117"/>
      <c r="G66" s="118"/>
      <c r="H66" s="181"/>
      <c r="I66" s="181"/>
      <c r="J66" s="181"/>
      <c r="K66" s="182"/>
      <c r="L66" s="115"/>
      <c r="M66" s="110"/>
      <c r="N66" s="133"/>
    </row>
    <row r="67" spans="1:14" s="56" customFormat="1" ht="16.8" thickBot="1" x14ac:dyDescent="0.35">
      <c r="A67" s="110"/>
      <c r="B67" s="119"/>
      <c r="C67" s="120"/>
      <c r="D67" s="120"/>
      <c r="E67" s="121"/>
      <c r="F67" s="120"/>
      <c r="G67" s="122"/>
      <c r="H67" s="120"/>
      <c r="I67" s="120"/>
      <c r="J67" s="120"/>
      <c r="K67" s="120"/>
      <c r="L67" s="123"/>
      <c r="M67" s="110"/>
      <c r="N67" s="133"/>
    </row>
    <row r="68" spans="1:14" ht="16.8" thickTop="1" x14ac:dyDescent="0.3">
      <c r="C68" s="4"/>
      <c r="D68" s="4"/>
      <c r="E68" s="4"/>
      <c r="F68" s="4"/>
      <c r="G68" s="34"/>
      <c r="H68" s="4"/>
      <c r="I68" s="35"/>
      <c r="J68" s="36"/>
      <c r="K68" s="36"/>
      <c r="M68" s="110"/>
    </row>
    <row r="69" spans="1:14" x14ac:dyDescent="0.25">
      <c r="C69" s="4"/>
      <c r="D69" s="4"/>
      <c r="E69" s="4"/>
      <c r="F69" s="4"/>
      <c r="G69" s="34"/>
      <c r="H69" s="4"/>
      <c r="I69" s="35"/>
      <c r="J69" s="36"/>
      <c r="K69" s="36"/>
    </row>
    <row r="70" spans="1:14" x14ac:dyDescent="0.25">
      <c r="C70" s="4"/>
      <c r="D70" s="4"/>
      <c r="E70" s="4"/>
      <c r="F70" s="4"/>
      <c r="G70" s="34"/>
      <c r="H70" s="4"/>
      <c r="I70" s="35"/>
      <c r="J70" s="36"/>
      <c r="K70" s="36"/>
    </row>
    <row r="71" spans="1:14" x14ac:dyDescent="0.25">
      <c r="C71" s="4"/>
      <c r="D71" s="4"/>
      <c r="E71" s="4"/>
      <c r="F71" s="4"/>
      <c r="G71" s="34"/>
      <c r="H71" s="4"/>
      <c r="I71" s="35"/>
      <c r="J71" s="36"/>
      <c r="K71" s="36"/>
    </row>
    <row r="72" spans="1:14" x14ac:dyDescent="0.25">
      <c r="C72" s="4"/>
      <c r="D72" s="4"/>
      <c r="E72" s="4"/>
      <c r="F72" s="4"/>
      <c r="G72" s="34"/>
      <c r="H72" s="4"/>
      <c r="I72" s="35"/>
      <c r="J72" s="36"/>
      <c r="K72" s="36"/>
    </row>
    <row r="73" spans="1:14" x14ac:dyDescent="0.25">
      <c r="C73" s="4"/>
      <c r="D73" s="4"/>
      <c r="E73" s="4"/>
      <c r="F73" s="4"/>
      <c r="G73" s="34"/>
      <c r="H73" s="4"/>
      <c r="I73" s="35"/>
      <c r="J73" s="36"/>
      <c r="K73" s="36"/>
    </row>
    <row r="74" spans="1:14" x14ac:dyDescent="0.25">
      <c r="C74" s="4"/>
      <c r="D74" s="4"/>
      <c r="E74" s="4"/>
      <c r="F74" s="4"/>
      <c r="G74" s="34"/>
      <c r="H74" s="4"/>
      <c r="I74" s="35"/>
      <c r="J74" s="36"/>
      <c r="K74" s="36"/>
    </row>
    <row r="75" spans="1:14" x14ac:dyDescent="0.25">
      <c r="C75" s="4"/>
      <c r="D75" s="4"/>
      <c r="E75" s="4"/>
      <c r="F75" s="4"/>
      <c r="G75" s="34"/>
      <c r="H75" s="4"/>
      <c r="I75" s="35"/>
      <c r="J75" s="36"/>
      <c r="K75" s="36"/>
    </row>
    <row r="76" spans="1:14" x14ac:dyDescent="0.25">
      <c r="C76" s="4"/>
      <c r="D76" s="4"/>
      <c r="E76" s="4"/>
      <c r="F76" s="4"/>
      <c r="G76" s="34"/>
      <c r="H76" s="4"/>
      <c r="I76" s="35"/>
      <c r="J76" s="36"/>
      <c r="K76" s="36"/>
    </row>
    <row r="77" spans="1:14" x14ac:dyDescent="0.25">
      <c r="C77" s="4"/>
      <c r="D77" s="4"/>
      <c r="E77" s="4"/>
      <c r="F77" s="4"/>
      <c r="G77" s="34"/>
      <c r="H77" s="4"/>
      <c r="I77" s="35"/>
      <c r="J77" s="36"/>
      <c r="K77" s="36"/>
    </row>
    <row r="78" spans="1:14" x14ac:dyDescent="0.25">
      <c r="C78" s="4"/>
      <c r="D78" s="4"/>
      <c r="E78" s="4"/>
      <c r="F78" s="4"/>
      <c r="G78" s="34"/>
      <c r="H78" s="4"/>
      <c r="I78" s="35"/>
      <c r="J78" s="36"/>
      <c r="K78" s="36"/>
    </row>
    <row r="79" spans="1:14" x14ac:dyDescent="0.25">
      <c r="C79" s="4"/>
      <c r="D79" s="4"/>
      <c r="E79" s="4"/>
      <c r="F79" s="4"/>
      <c r="G79" s="34"/>
      <c r="H79" s="4"/>
      <c r="I79" s="35"/>
      <c r="J79" s="36"/>
      <c r="K79" s="36"/>
    </row>
    <row r="80" spans="1:14" x14ac:dyDescent="0.25">
      <c r="C80" s="4"/>
      <c r="D80" s="4"/>
      <c r="E80" s="4"/>
      <c r="F80" s="4"/>
      <c r="G80" s="34"/>
      <c r="H80" s="4"/>
      <c r="I80" s="35"/>
      <c r="J80" s="36"/>
      <c r="K80" s="36"/>
    </row>
    <row r="81" spans="3:11" x14ac:dyDescent="0.25">
      <c r="C81" s="4"/>
      <c r="D81" s="4"/>
      <c r="E81" s="4"/>
      <c r="F81" s="4"/>
      <c r="G81" s="34"/>
      <c r="H81" s="4"/>
      <c r="I81" s="35"/>
      <c r="J81" s="36"/>
      <c r="K81" s="36"/>
    </row>
    <row r="82" spans="3:11" x14ac:dyDescent="0.25">
      <c r="C82" s="4"/>
      <c r="D82" s="4"/>
      <c r="E82" s="4"/>
      <c r="F82" s="4"/>
      <c r="G82" s="34"/>
      <c r="H82" s="4"/>
      <c r="I82" s="35"/>
      <c r="J82" s="36"/>
      <c r="K82" s="36"/>
    </row>
    <row r="83" spans="3:11" x14ac:dyDescent="0.25">
      <c r="C83" s="4"/>
      <c r="D83" s="4"/>
      <c r="E83" s="4"/>
      <c r="F83" s="4"/>
      <c r="G83" s="34"/>
      <c r="H83" s="4"/>
      <c r="I83" s="35"/>
      <c r="J83" s="36"/>
      <c r="K83" s="36"/>
    </row>
    <row r="84" spans="3:11" x14ac:dyDescent="0.25">
      <c r="C84" s="4"/>
      <c r="D84" s="4"/>
      <c r="E84" s="4"/>
      <c r="F84" s="4"/>
      <c r="G84" s="34"/>
      <c r="H84" s="4"/>
      <c r="I84" s="35"/>
      <c r="J84" s="36"/>
      <c r="K84" s="36"/>
    </row>
    <row r="85" spans="3:11" x14ac:dyDescent="0.25">
      <c r="C85" s="4"/>
      <c r="D85" s="4"/>
      <c r="E85" s="4"/>
      <c r="F85" s="4"/>
      <c r="G85" s="34"/>
      <c r="H85" s="4"/>
      <c r="I85" s="35"/>
      <c r="J85" s="36"/>
      <c r="K85" s="36"/>
    </row>
    <row r="86" spans="3:11" x14ac:dyDescent="0.25">
      <c r="C86" s="4"/>
      <c r="D86" s="4"/>
      <c r="E86" s="4"/>
      <c r="F86" s="4"/>
      <c r="G86" s="34"/>
      <c r="H86" s="4"/>
      <c r="I86" s="35"/>
      <c r="J86" s="36"/>
      <c r="K86" s="36"/>
    </row>
    <row r="87" spans="3:11" x14ac:dyDescent="0.25">
      <c r="C87" s="4"/>
      <c r="D87" s="4"/>
      <c r="E87" s="4"/>
      <c r="F87" s="4"/>
      <c r="G87" s="34"/>
      <c r="H87" s="4"/>
      <c r="I87" s="35"/>
      <c r="J87" s="36"/>
      <c r="K87" s="36"/>
    </row>
    <row r="88" spans="3:11" x14ac:dyDescent="0.25">
      <c r="C88" s="4"/>
      <c r="D88" s="4"/>
      <c r="E88" s="4"/>
      <c r="F88" s="4"/>
      <c r="G88" s="34"/>
      <c r="H88" s="4"/>
      <c r="I88" s="35"/>
      <c r="J88" s="36"/>
      <c r="K88" s="36"/>
    </row>
    <row r="89" spans="3:11" x14ac:dyDescent="0.25">
      <c r="C89" s="4"/>
      <c r="D89" s="4"/>
      <c r="E89" s="4"/>
      <c r="F89" s="4"/>
      <c r="G89" s="34"/>
      <c r="H89" s="4"/>
      <c r="I89" s="35"/>
      <c r="J89" s="36"/>
      <c r="K89" s="36"/>
    </row>
    <row r="90" spans="3:11" x14ac:dyDescent="0.25">
      <c r="C90" s="4"/>
      <c r="D90" s="4"/>
      <c r="E90" s="4"/>
      <c r="F90" s="4"/>
      <c r="G90" s="34"/>
      <c r="H90" s="4"/>
      <c r="I90" s="35"/>
      <c r="J90" s="36"/>
      <c r="K90" s="36"/>
    </row>
    <row r="91" spans="3:11" x14ac:dyDescent="0.25">
      <c r="C91" s="4"/>
      <c r="D91" s="4"/>
      <c r="E91" s="4"/>
      <c r="F91" s="4"/>
      <c r="G91" s="34"/>
      <c r="H91" s="4"/>
      <c r="I91" s="35"/>
      <c r="J91" s="36"/>
      <c r="K91" s="36"/>
    </row>
    <row r="92" spans="3:11" x14ac:dyDescent="0.25">
      <c r="C92" s="4"/>
      <c r="D92" s="4"/>
      <c r="E92" s="4"/>
      <c r="F92" s="4"/>
      <c r="G92" s="34"/>
      <c r="H92" s="4"/>
      <c r="I92" s="35"/>
      <c r="J92" s="36"/>
      <c r="K92" s="36"/>
    </row>
    <row r="93" spans="3:11" x14ac:dyDescent="0.25">
      <c r="C93" s="4"/>
      <c r="D93" s="4"/>
      <c r="E93" s="4"/>
      <c r="F93" s="4"/>
      <c r="G93" s="34"/>
      <c r="H93" s="4"/>
      <c r="I93" s="35"/>
      <c r="J93" s="36"/>
      <c r="K93" s="36"/>
    </row>
    <row r="94" spans="3:11" x14ac:dyDescent="0.25">
      <c r="C94" s="4"/>
      <c r="D94" s="4"/>
      <c r="E94" s="4"/>
      <c r="F94" s="4"/>
      <c r="G94" s="34"/>
      <c r="H94" s="4"/>
      <c r="I94" s="35"/>
      <c r="J94" s="36"/>
      <c r="K94" s="36"/>
    </row>
    <row r="95" spans="3:11" x14ac:dyDescent="0.25">
      <c r="C95" s="4"/>
      <c r="D95" s="4"/>
      <c r="E95" s="4"/>
      <c r="F95" s="4"/>
      <c r="G95" s="34"/>
      <c r="H95" s="4"/>
      <c r="I95" s="35"/>
      <c r="J95" s="36"/>
      <c r="K95" s="36"/>
    </row>
    <row r="96" spans="3:11" x14ac:dyDescent="0.25">
      <c r="C96" s="4"/>
      <c r="D96" s="4"/>
      <c r="E96" s="4"/>
      <c r="F96" s="4"/>
      <c r="G96" s="34"/>
      <c r="H96" s="4"/>
      <c r="I96" s="35"/>
      <c r="J96" s="36"/>
      <c r="K96" s="36"/>
    </row>
    <row r="97" spans="3:11" x14ac:dyDescent="0.25">
      <c r="C97" s="4"/>
      <c r="D97" s="4"/>
      <c r="E97" s="4"/>
      <c r="F97" s="4"/>
      <c r="G97" s="34"/>
      <c r="H97" s="4"/>
      <c r="I97" s="35"/>
      <c r="J97" s="36"/>
      <c r="K97" s="36"/>
    </row>
    <row r="98" spans="3:11" x14ac:dyDescent="0.25">
      <c r="C98" s="4"/>
      <c r="D98" s="4"/>
      <c r="E98" s="4"/>
      <c r="F98" s="4"/>
      <c r="G98" s="34"/>
      <c r="H98" s="4"/>
      <c r="I98" s="35"/>
      <c r="J98" s="36"/>
      <c r="K98" s="36"/>
    </row>
    <row r="99" spans="3:11" x14ac:dyDescent="0.25">
      <c r="C99" s="4"/>
      <c r="D99" s="4"/>
      <c r="E99" s="4"/>
      <c r="F99" s="4"/>
      <c r="G99" s="34"/>
      <c r="H99" s="4"/>
      <c r="I99" s="35"/>
      <c r="J99" s="36"/>
      <c r="K99" s="36"/>
    </row>
    <row r="100" spans="3:11" x14ac:dyDescent="0.25">
      <c r="C100" s="4"/>
      <c r="D100" s="4"/>
      <c r="E100" s="4"/>
      <c r="F100" s="4"/>
      <c r="G100" s="34"/>
      <c r="H100" s="4"/>
      <c r="I100" s="35"/>
      <c r="J100" s="36"/>
      <c r="K100" s="36"/>
    </row>
    <row r="101" spans="3:11" x14ac:dyDescent="0.25">
      <c r="C101" s="4"/>
      <c r="D101" s="4"/>
      <c r="E101" s="4"/>
      <c r="F101" s="4"/>
      <c r="G101" s="34"/>
      <c r="H101" s="4"/>
      <c r="I101" s="35"/>
      <c r="J101" s="36"/>
      <c r="K101" s="36"/>
    </row>
    <row r="102" spans="3:11" x14ac:dyDescent="0.25">
      <c r="C102" s="4"/>
      <c r="D102" s="4"/>
      <c r="E102" s="4"/>
      <c r="F102" s="4"/>
      <c r="G102" s="34"/>
      <c r="H102" s="4"/>
      <c r="I102" s="35"/>
      <c r="J102" s="36"/>
      <c r="K102" s="36"/>
    </row>
    <row r="103" spans="3:11" x14ac:dyDescent="0.25">
      <c r="C103" s="4"/>
      <c r="D103" s="4"/>
      <c r="E103" s="4"/>
      <c r="F103" s="4"/>
      <c r="G103" s="34"/>
      <c r="H103" s="4"/>
      <c r="I103" s="35"/>
      <c r="J103" s="36"/>
      <c r="K103" s="36"/>
    </row>
    <row r="104" spans="3:11" x14ac:dyDescent="0.25">
      <c r="C104" s="4"/>
      <c r="D104" s="4"/>
      <c r="E104" s="4"/>
      <c r="F104" s="4"/>
      <c r="G104" s="34"/>
      <c r="H104" s="4"/>
      <c r="I104" s="35"/>
      <c r="J104" s="36"/>
      <c r="K104" s="36"/>
    </row>
    <row r="105" spans="3:11" x14ac:dyDescent="0.25">
      <c r="C105" s="4"/>
      <c r="D105" s="4"/>
      <c r="E105" s="4"/>
      <c r="F105" s="4"/>
      <c r="G105" s="34"/>
      <c r="H105" s="4"/>
      <c r="I105" s="35"/>
      <c r="J105" s="36"/>
      <c r="K105" s="36"/>
    </row>
    <row r="106" spans="3:11" x14ac:dyDescent="0.25">
      <c r="C106" s="4"/>
      <c r="D106" s="4"/>
      <c r="E106" s="4"/>
      <c r="F106" s="4"/>
      <c r="G106" s="34"/>
      <c r="H106" s="4"/>
      <c r="I106" s="35"/>
      <c r="J106" s="36"/>
      <c r="K106" s="36"/>
    </row>
    <row r="107" spans="3:11" x14ac:dyDescent="0.25">
      <c r="C107" s="4"/>
      <c r="D107" s="4"/>
      <c r="E107" s="4"/>
      <c r="F107" s="4"/>
      <c r="G107" s="34"/>
      <c r="H107" s="4"/>
      <c r="I107" s="35"/>
      <c r="J107" s="36"/>
      <c r="K107" s="36"/>
    </row>
    <row r="108" spans="3:11" x14ac:dyDescent="0.25">
      <c r="C108" s="4"/>
      <c r="D108" s="4"/>
      <c r="E108" s="4"/>
      <c r="F108" s="4"/>
      <c r="G108" s="34"/>
      <c r="H108" s="4"/>
      <c r="I108" s="35"/>
      <c r="J108" s="36"/>
      <c r="K108" s="36"/>
    </row>
    <row r="109" spans="3:11" x14ac:dyDescent="0.25">
      <c r="C109" s="4"/>
      <c r="D109" s="4"/>
      <c r="E109" s="4"/>
      <c r="F109" s="4"/>
      <c r="G109" s="34"/>
      <c r="H109" s="4"/>
      <c r="I109" s="35"/>
      <c r="J109" s="36"/>
      <c r="K109" s="36"/>
    </row>
    <row r="110" spans="3:11" x14ac:dyDescent="0.25">
      <c r="C110" s="4"/>
      <c r="D110" s="4"/>
      <c r="E110" s="4"/>
      <c r="F110" s="4"/>
      <c r="G110" s="34"/>
      <c r="H110" s="4"/>
      <c r="I110" s="35"/>
      <c r="J110" s="36"/>
      <c r="K110" s="36"/>
    </row>
    <row r="111" spans="3:11" x14ac:dyDescent="0.25">
      <c r="C111" s="4"/>
      <c r="D111" s="4"/>
      <c r="E111" s="4"/>
      <c r="F111" s="4"/>
      <c r="G111" s="34"/>
      <c r="H111" s="4"/>
      <c r="I111" s="35"/>
      <c r="J111" s="36"/>
      <c r="K111" s="36"/>
    </row>
    <row r="112" spans="3:11" x14ac:dyDescent="0.25">
      <c r="C112" s="4"/>
      <c r="D112" s="4"/>
      <c r="E112" s="4"/>
      <c r="F112" s="4"/>
      <c r="G112" s="34"/>
      <c r="H112" s="4"/>
      <c r="I112" s="35"/>
      <c r="J112" s="36"/>
      <c r="K112" s="36"/>
    </row>
    <row r="113" spans="3:11" x14ac:dyDescent="0.25">
      <c r="C113" s="4"/>
      <c r="D113" s="4"/>
      <c r="E113" s="4"/>
      <c r="F113" s="4"/>
      <c r="G113" s="34"/>
      <c r="H113" s="4"/>
      <c r="I113" s="35"/>
      <c r="J113" s="36"/>
      <c r="K113" s="36"/>
    </row>
    <row r="114" spans="3:11" x14ac:dyDescent="0.25">
      <c r="C114" s="4"/>
      <c r="D114" s="4"/>
      <c r="E114" s="4"/>
      <c r="F114" s="4"/>
      <c r="G114" s="34"/>
      <c r="H114" s="4"/>
      <c r="I114" s="35"/>
      <c r="J114" s="36"/>
      <c r="K114" s="36"/>
    </row>
    <row r="115" spans="3:11" x14ac:dyDescent="0.25">
      <c r="C115" s="4"/>
      <c r="D115" s="4"/>
      <c r="E115" s="4"/>
      <c r="F115" s="4"/>
      <c r="G115" s="34"/>
      <c r="H115" s="4"/>
      <c r="I115" s="35"/>
      <c r="J115" s="36"/>
      <c r="K115" s="36"/>
    </row>
    <row r="116" spans="3:11" x14ac:dyDescent="0.25">
      <c r="C116" s="4"/>
      <c r="D116" s="4"/>
      <c r="E116" s="4"/>
      <c r="F116" s="4"/>
      <c r="G116" s="34"/>
      <c r="H116" s="4"/>
      <c r="I116" s="35"/>
      <c r="J116" s="36"/>
      <c r="K116" s="36"/>
    </row>
    <row r="117" spans="3:11" x14ac:dyDescent="0.25">
      <c r="C117" s="4"/>
      <c r="D117" s="4"/>
      <c r="E117" s="4"/>
      <c r="F117" s="4"/>
      <c r="G117" s="34"/>
      <c r="H117" s="4"/>
      <c r="I117" s="35"/>
      <c r="J117" s="36"/>
      <c r="K117" s="36"/>
    </row>
    <row r="118" spans="3:11" x14ac:dyDescent="0.25">
      <c r="C118" s="4"/>
      <c r="D118" s="4"/>
      <c r="E118" s="4"/>
      <c r="F118" s="4"/>
      <c r="G118" s="34"/>
      <c r="H118" s="4"/>
      <c r="I118" s="35"/>
      <c r="J118" s="36"/>
      <c r="K118" s="36"/>
    </row>
    <row r="119" spans="3:11" x14ac:dyDescent="0.25">
      <c r="C119" s="4"/>
      <c r="D119" s="4"/>
      <c r="E119" s="4"/>
      <c r="F119" s="4"/>
      <c r="G119" s="34"/>
      <c r="H119" s="4"/>
      <c r="I119" s="35"/>
      <c r="J119" s="36"/>
      <c r="K119" s="36"/>
    </row>
    <row r="120" spans="3:11" x14ac:dyDescent="0.25">
      <c r="C120" s="4"/>
      <c r="D120" s="4"/>
      <c r="E120" s="4"/>
      <c r="F120" s="4"/>
      <c r="G120" s="34"/>
      <c r="H120" s="4"/>
      <c r="I120" s="35"/>
      <c r="J120" s="36"/>
      <c r="K120" s="36"/>
    </row>
    <row r="121" spans="3:11" x14ac:dyDescent="0.25">
      <c r="C121" s="4"/>
      <c r="D121" s="4"/>
      <c r="E121" s="4"/>
      <c r="F121" s="4"/>
      <c r="G121" s="34"/>
      <c r="H121" s="4"/>
      <c r="I121" s="35"/>
      <c r="J121" s="36"/>
      <c r="K121" s="36"/>
    </row>
    <row r="122" spans="3:11" x14ac:dyDescent="0.25">
      <c r="C122" s="4"/>
      <c r="D122" s="4"/>
      <c r="E122" s="4"/>
      <c r="F122" s="4"/>
      <c r="G122" s="34"/>
      <c r="H122" s="4"/>
      <c r="I122" s="35"/>
      <c r="J122" s="36"/>
      <c r="K122" s="36"/>
    </row>
    <row r="123" spans="3:11" x14ac:dyDescent="0.25">
      <c r="C123" s="4"/>
      <c r="D123" s="4"/>
      <c r="E123" s="4"/>
      <c r="F123" s="4"/>
      <c r="G123" s="34"/>
      <c r="H123" s="4"/>
      <c r="I123" s="35"/>
      <c r="J123" s="36"/>
      <c r="K123" s="36"/>
    </row>
    <row r="124" spans="3:11" x14ac:dyDescent="0.25">
      <c r="C124" s="4"/>
      <c r="D124" s="4"/>
      <c r="E124" s="4"/>
      <c r="F124" s="4"/>
      <c r="G124" s="34"/>
      <c r="H124" s="4"/>
      <c r="I124" s="35"/>
      <c r="J124" s="36"/>
      <c r="K124" s="36"/>
    </row>
    <row r="125" spans="3:11" x14ac:dyDescent="0.25">
      <c r="C125" s="4"/>
      <c r="D125" s="4"/>
      <c r="E125" s="4"/>
      <c r="F125" s="4"/>
      <c r="G125" s="34"/>
      <c r="H125" s="4"/>
      <c r="I125" s="35"/>
      <c r="J125" s="36"/>
      <c r="K125" s="36"/>
    </row>
    <row r="126" spans="3:11" x14ac:dyDescent="0.25">
      <c r="C126" s="4"/>
      <c r="D126" s="4"/>
      <c r="E126" s="4"/>
      <c r="F126" s="4"/>
      <c r="G126" s="34"/>
      <c r="H126" s="4"/>
      <c r="I126" s="35"/>
      <c r="J126" s="36"/>
      <c r="K126" s="36"/>
    </row>
    <row r="127" spans="3:11" x14ac:dyDescent="0.25">
      <c r="C127" s="4"/>
      <c r="D127" s="4"/>
      <c r="E127" s="4"/>
      <c r="F127" s="4"/>
      <c r="G127" s="34"/>
      <c r="H127" s="4"/>
      <c r="I127" s="35"/>
      <c r="J127" s="36"/>
      <c r="K127" s="36"/>
    </row>
    <row r="128" spans="3:11" x14ac:dyDescent="0.25">
      <c r="C128" s="4"/>
      <c r="D128" s="4"/>
      <c r="E128" s="4"/>
      <c r="F128" s="4"/>
      <c r="G128" s="34"/>
      <c r="H128" s="4"/>
      <c r="I128" s="35"/>
      <c r="J128" s="36"/>
      <c r="K128" s="36"/>
    </row>
    <row r="129" spans="3:11" x14ac:dyDescent="0.25">
      <c r="C129" s="4"/>
      <c r="D129" s="4"/>
      <c r="E129" s="4"/>
      <c r="F129" s="4"/>
      <c r="G129" s="34"/>
      <c r="H129" s="4"/>
      <c r="I129" s="35"/>
      <c r="J129" s="36"/>
      <c r="K129" s="36"/>
    </row>
    <row r="130" spans="3:11" x14ac:dyDescent="0.25">
      <c r="C130" s="4"/>
      <c r="D130" s="4"/>
      <c r="E130" s="4"/>
      <c r="F130" s="4"/>
      <c r="G130" s="34"/>
      <c r="H130" s="4"/>
      <c r="I130" s="35"/>
      <c r="J130" s="36"/>
      <c r="K130" s="36"/>
    </row>
    <row r="131" spans="3:11" x14ac:dyDescent="0.25">
      <c r="C131" s="4"/>
      <c r="D131" s="4"/>
      <c r="E131" s="4"/>
      <c r="F131" s="4"/>
      <c r="G131" s="34"/>
      <c r="H131" s="4"/>
      <c r="I131" s="35"/>
      <c r="J131" s="36"/>
      <c r="K131" s="36"/>
    </row>
    <row r="132" spans="3:11" x14ac:dyDescent="0.25">
      <c r="C132" s="4"/>
      <c r="D132" s="4"/>
      <c r="E132" s="4"/>
      <c r="F132" s="4"/>
      <c r="G132" s="34"/>
      <c r="H132" s="4"/>
      <c r="I132" s="35"/>
      <c r="J132" s="36"/>
      <c r="K132" s="36"/>
    </row>
    <row r="133" spans="3:11" x14ac:dyDescent="0.25">
      <c r="C133" s="4"/>
      <c r="D133" s="4"/>
      <c r="E133" s="4"/>
      <c r="F133" s="4"/>
      <c r="G133" s="34"/>
      <c r="H133" s="4"/>
      <c r="I133" s="35"/>
      <c r="J133" s="36"/>
      <c r="K133" s="36"/>
    </row>
    <row r="134" spans="3:11" x14ac:dyDescent="0.25">
      <c r="C134" s="4"/>
      <c r="D134" s="4"/>
      <c r="E134" s="4"/>
      <c r="F134" s="4"/>
      <c r="G134" s="34"/>
      <c r="H134" s="4"/>
      <c r="I134" s="35"/>
      <c r="J134" s="36"/>
      <c r="K134" s="36"/>
    </row>
    <row r="135" spans="3:11" x14ac:dyDescent="0.25">
      <c r="C135" s="4"/>
      <c r="D135" s="4"/>
      <c r="E135" s="4"/>
      <c r="F135" s="4"/>
      <c r="G135" s="34"/>
      <c r="H135" s="4"/>
      <c r="I135" s="35"/>
      <c r="J135" s="36"/>
      <c r="K135" s="36"/>
    </row>
    <row r="136" spans="3:11" x14ac:dyDescent="0.25">
      <c r="C136" s="4"/>
      <c r="D136" s="4"/>
      <c r="E136" s="4"/>
      <c r="F136" s="4"/>
      <c r="G136" s="34"/>
      <c r="H136" s="4"/>
      <c r="I136" s="35"/>
      <c r="J136" s="36"/>
      <c r="K136" s="36"/>
    </row>
    <row r="137" spans="3:11" x14ac:dyDescent="0.25">
      <c r="C137" s="4"/>
      <c r="D137" s="4"/>
      <c r="E137" s="4"/>
      <c r="F137" s="4"/>
      <c r="G137" s="34"/>
      <c r="H137" s="4"/>
      <c r="I137" s="35"/>
      <c r="J137" s="36"/>
      <c r="K137" s="36"/>
    </row>
    <row r="138" spans="3:11" x14ac:dyDescent="0.25">
      <c r="C138" s="4"/>
      <c r="D138" s="4"/>
      <c r="E138" s="4"/>
      <c r="F138" s="4"/>
      <c r="G138" s="34"/>
      <c r="H138" s="4"/>
      <c r="I138" s="35"/>
      <c r="J138" s="36"/>
      <c r="K138" s="36"/>
    </row>
    <row r="139" spans="3:11" x14ac:dyDescent="0.25">
      <c r="C139" s="4"/>
      <c r="D139" s="4"/>
      <c r="E139" s="4"/>
      <c r="F139" s="4"/>
      <c r="G139" s="34"/>
      <c r="H139" s="4"/>
      <c r="I139" s="35"/>
      <c r="J139" s="36"/>
      <c r="K139" s="36"/>
    </row>
    <row r="140" spans="3:11" x14ac:dyDescent="0.25">
      <c r="C140" s="4"/>
      <c r="D140" s="4"/>
      <c r="E140" s="4"/>
      <c r="F140" s="4"/>
      <c r="G140" s="34"/>
      <c r="H140" s="4"/>
      <c r="I140" s="35"/>
      <c r="J140" s="36"/>
      <c r="K140" s="36"/>
    </row>
    <row r="141" spans="3:11" x14ac:dyDescent="0.25">
      <c r="C141" s="4"/>
      <c r="D141" s="4"/>
      <c r="E141" s="4"/>
      <c r="F141" s="4"/>
      <c r="G141" s="34"/>
      <c r="H141" s="4"/>
      <c r="I141" s="35"/>
      <c r="J141" s="36"/>
      <c r="K141" s="36"/>
    </row>
    <row r="142" spans="3:11" x14ac:dyDescent="0.25">
      <c r="C142" s="4"/>
      <c r="D142" s="4"/>
      <c r="E142" s="4"/>
      <c r="F142" s="4"/>
      <c r="G142" s="34"/>
      <c r="H142" s="4"/>
      <c r="I142" s="35"/>
      <c r="J142" s="36"/>
      <c r="K142" s="36"/>
    </row>
    <row r="143" spans="3:11" x14ac:dyDescent="0.25">
      <c r="C143" s="4"/>
      <c r="D143" s="4"/>
      <c r="E143" s="4"/>
      <c r="F143" s="4"/>
      <c r="G143" s="34"/>
      <c r="H143" s="4"/>
      <c r="I143" s="35"/>
      <c r="J143" s="36"/>
      <c r="K143" s="36"/>
    </row>
    <row r="144" spans="3:11" x14ac:dyDescent="0.25">
      <c r="C144" s="4"/>
      <c r="D144" s="4"/>
      <c r="E144" s="4"/>
      <c r="F144" s="4"/>
      <c r="G144" s="34"/>
      <c r="H144" s="4"/>
      <c r="I144" s="35"/>
      <c r="J144" s="36"/>
      <c r="K144" s="36"/>
    </row>
    <row r="145" spans="3:11" x14ac:dyDescent="0.25">
      <c r="C145" s="4"/>
      <c r="D145" s="4"/>
      <c r="E145" s="4"/>
      <c r="F145" s="4"/>
      <c r="G145" s="34"/>
      <c r="H145" s="4"/>
      <c r="I145" s="35"/>
      <c r="J145" s="36"/>
      <c r="K145" s="36"/>
    </row>
    <row r="146" spans="3:11" x14ac:dyDescent="0.25">
      <c r="C146" s="4"/>
      <c r="D146" s="4"/>
      <c r="E146" s="4"/>
      <c r="F146" s="4"/>
      <c r="G146" s="34"/>
      <c r="H146" s="4"/>
      <c r="I146" s="35"/>
      <c r="J146" s="36"/>
      <c r="K146" s="36"/>
    </row>
    <row r="147" spans="3:11" x14ac:dyDescent="0.25">
      <c r="C147" s="4"/>
      <c r="D147" s="4"/>
      <c r="E147" s="4"/>
      <c r="F147" s="4"/>
      <c r="G147" s="34"/>
      <c r="H147" s="4"/>
      <c r="I147" s="35"/>
      <c r="J147" s="36"/>
      <c r="K147" s="36"/>
    </row>
    <row r="148" spans="3:11" x14ac:dyDescent="0.25">
      <c r="C148" s="4"/>
      <c r="D148" s="4"/>
      <c r="E148" s="4"/>
      <c r="F148" s="4"/>
      <c r="G148" s="34"/>
      <c r="H148" s="4"/>
      <c r="I148" s="35"/>
      <c r="J148" s="36"/>
      <c r="K148" s="36"/>
    </row>
    <row r="149" spans="3:11" x14ac:dyDescent="0.25">
      <c r="C149" s="4"/>
      <c r="D149" s="4"/>
      <c r="E149" s="4"/>
      <c r="F149" s="4"/>
      <c r="G149" s="34"/>
      <c r="H149" s="4"/>
      <c r="I149" s="35"/>
      <c r="J149" s="36"/>
      <c r="K149" s="36"/>
    </row>
    <row r="150" spans="3:11" x14ac:dyDescent="0.25">
      <c r="C150" s="4"/>
      <c r="D150" s="4"/>
      <c r="E150" s="4"/>
      <c r="F150" s="4"/>
      <c r="G150" s="34"/>
      <c r="H150" s="4"/>
      <c r="I150" s="35"/>
      <c r="J150" s="36"/>
      <c r="K150" s="36"/>
    </row>
    <row r="151" spans="3:11" x14ac:dyDescent="0.25">
      <c r="C151" s="4"/>
      <c r="D151" s="4"/>
      <c r="E151" s="4"/>
      <c r="F151" s="4"/>
      <c r="G151" s="34"/>
      <c r="H151" s="4"/>
      <c r="I151" s="35"/>
      <c r="J151" s="36"/>
      <c r="K151" s="36"/>
    </row>
    <row r="152" spans="3:11" x14ac:dyDescent="0.25">
      <c r="C152" s="4"/>
      <c r="D152" s="4"/>
      <c r="E152" s="4"/>
      <c r="F152" s="4"/>
      <c r="G152" s="34"/>
      <c r="H152" s="4"/>
      <c r="I152" s="35"/>
      <c r="J152" s="36"/>
      <c r="K152" s="36"/>
    </row>
    <row r="153" spans="3:11" x14ac:dyDescent="0.25">
      <c r="C153" s="4"/>
      <c r="D153" s="4"/>
      <c r="E153" s="4"/>
      <c r="F153" s="4"/>
      <c r="G153" s="34"/>
      <c r="H153" s="4"/>
      <c r="I153" s="35"/>
      <c r="J153" s="36"/>
      <c r="K153" s="36"/>
    </row>
    <row r="154" spans="3:11" x14ac:dyDescent="0.25">
      <c r="C154" s="4"/>
      <c r="D154" s="4"/>
      <c r="E154" s="4"/>
      <c r="F154" s="4"/>
      <c r="G154" s="34"/>
      <c r="H154" s="4"/>
      <c r="I154" s="35"/>
      <c r="J154" s="36"/>
      <c r="K154" s="36"/>
    </row>
    <row r="155" spans="3:11" x14ac:dyDescent="0.25">
      <c r="C155" s="4"/>
      <c r="D155" s="4"/>
      <c r="E155" s="4"/>
      <c r="F155" s="4"/>
      <c r="G155" s="34"/>
      <c r="H155" s="4"/>
      <c r="I155" s="35"/>
      <c r="J155" s="36"/>
      <c r="K155" s="36"/>
    </row>
    <row r="156" spans="3:11" x14ac:dyDescent="0.25">
      <c r="C156" s="4"/>
      <c r="D156" s="4"/>
      <c r="E156" s="4"/>
      <c r="F156" s="4"/>
      <c r="G156" s="34"/>
      <c r="H156" s="4"/>
      <c r="I156" s="35"/>
      <c r="J156" s="36"/>
      <c r="K156" s="36"/>
    </row>
    <row r="157" spans="3:11" x14ac:dyDescent="0.25">
      <c r="C157" s="4"/>
      <c r="D157" s="4"/>
      <c r="E157" s="4"/>
      <c r="F157" s="4"/>
      <c r="G157" s="34"/>
      <c r="H157" s="4"/>
      <c r="I157" s="35"/>
      <c r="J157" s="36"/>
      <c r="K157" s="36"/>
    </row>
    <row r="158" spans="3:11" x14ac:dyDescent="0.25">
      <c r="C158" s="4"/>
      <c r="D158" s="4"/>
      <c r="E158" s="4"/>
      <c r="F158" s="4"/>
      <c r="G158" s="34"/>
      <c r="H158" s="4"/>
      <c r="I158" s="35"/>
      <c r="J158" s="36"/>
      <c r="K158" s="36"/>
    </row>
    <row r="159" spans="3:11" x14ac:dyDescent="0.25">
      <c r="C159" s="4"/>
      <c r="D159" s="4"/>
      <c r="E159" s="4"/>
      <c r="F159" s="4"/>
      <c r="G159" s="34"/>
      <c r="H159" s="4"/>
      <c r="I159" s="35"/>
      <c r="J159" s="36"/>
      <c r="K159" s="36"/>
    </row>
    <row r="160" spans="3:11" x14ac:dyDescent="0.25">
      <c r="C160" s="4"/>
      <c r="D160" s="4"/>
      <c r="E160" s="4"/>
      <c r="F160" s="4"/>
      <c r="G160" s="34"/>
      <c r="H160" s="4"/>
      <c r="I160" s="35"/>
      <c r="J160" s="36"/>
      <c r="K160" s="36"/>
    </row>
    <row r="161" spans="3:11" x14ac:dyDescent="0.25">
      <c r="C161" s="4"/>
      <c r="D161" s="4"/>
      <c r="E161" s="4"/>
      <c r="F161" s="4"/>
      <c r="G161" s="34"/>
      <c r="H161" s="4"/>
      <c r="I161" s="35"/>
      <c r="J161" s="36"/>
      <c r="K161" s="36"/>
    </row>
    <row r="162" spans="3:11" x14ac:dyDescent="0.25">
      <c r="C162" s="4"/>
      <c r="D162" s="4"/>
      <c r="E162" s="4"/>
      <c r="F162" s="4"/>
      <c r="G162" s="34"/>
      <c r="H162" s="4"/>
      <c r="I162" s="35"/>
      <c r="J162" s="36"/>
      <c r="K162" s="36"/>
    </row>
    <row r="163" spans="3:11" x14ac:dyDescent="0.25">
      <c r="C163" s="4"/>
      <c r="D163" s="4"/>
      <c r="E163" s="4"/>
      <c r="F163" s="4"/>
      <c r="G163" s="34"/>
      <c r="H163" s="4"/>
      <c r="I163" s="35"/>
      <c r="J163" s="36"/>
      <c r="K163" s="36"/>
    </row>
    <row r="164" spans="3:11" x14ac:dyDescent="0.25">
      <c r="C164" s="4"/>
      <c r="D164" s="4"/>
      <c r="E164" s="4"/>
      <c r="F164" s="4"/>
      <c r="G164" s="34"/>
      <c r="H164" s="4"/>
      <c r="I164" s="35"/>
      <c r="J164" s="36"/>
      <c r="K164" s="36"/>
    </row>
    <row r="165" spans="3:11" x14ac:dyDescent="0.25">
      <c r="C165" s="4"/>
      <c r="D165" s="4"/>
      <c r="E165" s="4"/>
      <c r="F165" s="4"/>
      <c r="G165" s="34"/>
      <c r="H165" s="4"/>
      <c r="I165" s="35"/>
      <c r="J165" s="36"/>
      <c r="K165" s="36"/>
    </row>
    <row r="166" spans="3:11" x14ac:dyDescent="0.25">
      <c r="C166" s="4"/>
      <c r="D166" s="4"/>
      <c r="E166" s="4"/>
      <c r="F166" s="4"/>
      <c r="G166" s="34"/>
      <c r="H166" s="4"/>
      <c r="I166" s="35"/>
      <c r="J166" s="36"/>
      <c r="K166" s="36"/>
    </row>
    <row r="167" spans="3:11" x14ac:dyDescent="0.25">
      <c r="C167" s="4"/>
      <c r="D167" s="4"/>
      <c r="E167" s="4"/>
      <c r="F167" s="4"/>
      <c r="G167" s="34"/>
      <c r="H167" s="4"/>
      <c r="I167" s="35"/>
      <c r="J167" s="36"/>
      <c r="K167" s="36"/>
    </row>
    <row r="168" spans="3:11" x14ac:dyDescent="0.25">
      <c r="C168" s="4"/>
      <c r="D168" s="4"/>
      <c r="E168" s="4"/>
      <c r="F168" s="4"/>
      <c r="G168" s="34"/>
      <c r="H168" s="4"/>
      <c r="I168" s="35"/>
      <c r="J168" s="36"/>
      <c r="K168" s="36"/>
    </row>
    <row r="169" spans="3:11" x14ac:dyDescent="0.25">
      <c r="C169" s="4"/>
      <c r="D169" s="4"/>
      <c r="E169" s="4"/>
      <c r="F169" s="4"/>
      <c r="G169" s="34"/>
      <c r="H169" s="4"/>
      <c r="I169" s="35"/>
      <c r="J169" s="36"/>
      <c r="K169" s="36"/>
    </row>
    <row r="170" spans="3:11" x14ac:dyDescent="0.25">
      <c r="C170" s="4"/>
      <c r="D170" s="4"/>
      <c r="E170" s="4"/>
      <c r="F170" s="4"/>
      <c r="G170" s="34"/>
      <c r="H170" s="4"/>
      <c r="I170" s="35"/>
      <c r="J170" s="36"/>
      <c r="K170" s="36"/>
    </row>
    <row r="171" spans="3:11" x14ac:dyDescent="0.25">
      <c r="C171" s="4"/>
      <c r="D171" s="4"/>
      <c r="E171" s="4"/>
      <c r="F171" s="4"/>
      <c r="G171" s="34"/>
      <c r="H171" s="4"/>
      <c r="I171" s="35"/>
      <c r="J171" s="36"/>
      <c r="K171" s="36"/>
    </row>
    <row r="172" spans="3:11" x14ac:dyDescent="0.25">
      <c r="C172" s="4"/>
      <c r="D172" s="4"/>
      <c r="E172" s="4"/>
      <c r="F172" s="4"/>
      <c r="G172" s="34"/>
      <c r="H172" s="4"/>
      <c r="I172" s="35"/>
      <c r="J172" s="36"/>
      <c r="K172" s="36"/>
    </row>
    <row r="173" spans="3:11" x14ac:dyDescent="0.25">
      <c r="C173" s="4"/>
      <c r="D173" s="4"/>
      <c r="E173" s="4"/>
      <c r="F173" s="4"/>
      <c r="G173" s="34"/>
      <c r="H173" s="4"/>
      <c r="I173" s="35"/>
      <c r="J173" s="36"/>
      <c r="K173" s="36"/>
    </row>
    <row r="174" spans="3:11" x14ac:dyDescent="0.25">
      <c r="C174" s="4"/>
      <c r="D174" s="4"/>
      <c r="E174" s="4"/>
      <c r="F174" s="4"/>
      <c r="G174" s="34"/>
      <c r="H174" s="4"/>
      <c r="I174" s="35"/>
      <c r="J174" s="36"/>
      <c r="K174" s="36"/>
    </row>
    <row r="175" spans="3:11" x14ac:dyDescent="0.25">
      <c r="C175" s="4"/>
      <c r="D175" s="4"/>
      <c r="E175" s="4"/>
      <c r="F175" s="4"/>
      <c r="G175" s="34"/>
      <c r="H175" s="4"/>
      <c r="I175" s="35"/>
      <c r="J175" s="36"/>
      <c r="K175" s="36"/>
    </row>
    <row r="176" spans="3:11" x14ac:dyDescent="0.25">
      <c r="C176" s="4"/>
      <c r="D176" s="4"/>
      <c r="E176" s="4"/>
      <c r="F176" s="4"/>
      <c r="G176" s="34"/>
      <c r="H176" s="4"/>
      <c r="I176" s="35"/>
      <c r="J176" s="36"/>
      <c r="K176" s="36"/>
    </row>
    <row r="177" spans="3:11" x14ac:dyDescent="0.25">
      <c r="C177" s="4"/>
      <c r="D177" s="4"/>
      <c r="E177" s="4"/>
      <c r="F177" s="4"/>
      <c r="G177" s="34"/>
      <c r="H177" s="4"/>
      <c r="I177" s="35"/>
      <c r="J177" s="36"/>
      <c r="K177" s="36"/>
    </row>
    <row r="178" spans="3:11" x14ac:dyDescent="0.25">
      <c r="C178" s="4"/>
      <c r="D178" s="4"/>
      <c r="E178" s="4"/>
      <c r="F178" s="4"/>
      <c r="G178" s="34"/>
      <c r="H178" s="4"/>
      <c r="I178" s="35"/>
      <c r="J178" s="36"/>
      <c r="K178" s="36"/>
    </row>
    <row r="179" spans="3:11" x14ac:dyDescent="0.25">
      <c r="C179" s="4"/>
      <c r="D179" s="4"/>
      <c r="E179" s="4"/>
      <c r="F179" s="4"/>
      <c r="G179" s="34"/>
      <c r="H179" s="4"/>
      <c r="I179" s="35"/>
      <c r="J179" s="36"/>
      <c r="K179" s="36"/>
    </row>
    <row r="180" spans="3:11" x14ac:dyDescent="0.25">
      <c r="C180" s="4"/>
      <c r="D180" s="4"/>
      <c r="E180" s="4"/>
      <c r="F180" s="4"/>
      <c r="G180" s="34"/>
      <c r="H180" s="4"/>
      <c r="I180" s="35"/>
      <c r="J180" s="36"/>
      <c r="K180" s="36"/>
    </row>
    <row r="181" spans="3:11" x14ac:dyDescent="0.25">
      <c r="C181" s="4"/>
      <c r="D181" s="4"/>
      <c r="E181" s="4"/>
      <c r="F181" s="4"/>
      <c r="G181" s="34"/>
      <c r="H181" s="4"/>
      <c r="I181" s="35"/>
      <c r="J181" s="36"/>
      <c r="K181" s="36"/>
    </row>
    <row r="182" spans="3:11" x14ac:dyDescent="0.25">
      <c r="C182" s="4"/>
      <c r="D182" s="4"/>
      <c r="E182" s="4"/>
      <c r="F182" s="4"/>
      <c r="G182" s="34"/>
      <c r="H182" s="4"/>
      <c r="I182" s="35"/>
      <c r="J182" s="36"/>
      <c r="K182" s="36"/>
    </row>
    <row r="183" spans="3:11" x14ac:dyDescent="0.25">
      <c r="C183" s="4"/>
      <c r="D183" s="4"/>
      <c r="E183" s="4"/>
      <c r="F183" s="4"/>
      <c r="G183" s="34"/>
      <c r="H183" s="4"/>
      <c r="I183" s="35"/>
      <c r="J183" s="36"/>
      <c r="K183" s="36"/>
    </row>
    <row r="184" spans="3:11" x14ac:dyDescent="0.25">
      <c r="C184" s="4"/>
      <c r="D184" s="4"/>
      <c r="E184" s="4"/>
      <c r="F184" s="4"/>
      <c r="G184" s="34"/>
      <c r="H184" s="4"/>
      <c r="I184" s="35"/>
      <c r="J184" s="36"/>
      <c r="K184" s="36"/>
    </row>
    <row r="185" spans="3:11" x14ac:dyDescent="0.25">
      <c r="C185" s="4"/>
      <c r="D185" s="4"/>
      <c r="E185" s="4"/>
      <c r="F185" s="4"/>
      <c r="G185" s="34"/>
      <c r="H185" s="4"/>
      <c r="I185" s="35"/>
      <c r="J185" s="36"/>
      <c r="K185" s="36"/>
    </row>
    <row r="186" spans="3:11" x14ac:dyDescent="0.25">
      <c r="C186" s="4"/>
      <c r="D186" s="4"/>
      <c r="E186" s="4"/>
      <c r="F186" s="4"/>
      <c r="G186" s="34"/>
      <c r="H186" s="4"/>
      <c r="I186" s="35"/>
      <c r="J186" s="36"/>
      <c r="K186" s="36"/>
    </row>
    <row r="187" spans="3:11" x14ac:dyDescent="0.25">
      <c r="C187" s="4"/>
      <c r="D187" s="4"/>
      <c r="E187" s="4"/>
      <c r="F187" s="4"/>
      <c r="G187" s="34"/>
      <c r="H187" s="4"/>
      <c r="I187" s="35"/>
      <c r="J187" s="36"/>
      <c r="K187" s="36"/>
    </row>
    <row r="188" spans="3:11" x14ac:dyDescent="0.25">
      <c r="C188" s="4"/>
      <c r="D188" s="4"/>
      <c r="E188" s="4"/>
      <c r="F188" s="4"/>
      <c r="G188" s="34"/>
      <c r="H188" s="4"/>
      <c r="I188" s="35"/>
      <c r="J188" s="36"/>
      <c r="K188" s="36"/>
    </row>
    <row r="189" spans="3:11" x14ac:dyDescent="0.25">
      <c r="C189" s="4"/>
      <c r="D189" s="4"/>
      <c r="E189" s="4"/>
      <c r="F189" s="4"/>
      <c r="G189" s="34"/>
      <c r="H189" s="4"/>
      <c r="I189" s="35"/>
      <c r="J189" s="36"/>
      <c r="K189" s="36"/>
    </row>
    <row r="190" spans="3:11" x14ac:dyDescent="0.25">
      <c r="C190" s="4"/>
      <c r="D190" s="4"/>
      <c r="E190" s="4"/>
      <c r="F190" s="4"/>
      <c r="G190" s="34"/>
      <c r="H190" s="4"/>
      <c r="I190" s="35"/>
      <c r="J190" s="36"/>
      <c r="K190" s="36"/>
    </row>
    <row r="191" spans="3:11" x14ac:dyDescent="0.25">
      <c r="C191" s="4"/>
      <c r="D191" s="4"/>
      <c r="E191" s="4"/>
      <c r="F191" s="4"/>
      <c r="G191" s="34"/>
      <c r="H191" s="4"/>
      <c r="I191" s="35"/>
      <c r="J191" s="36"/>
      <c r="K191" s="36"/>
    </row>
    <row r="192" spans="3:11" x14ac:dyDescent="0.25">
      <c r="C192" s="4"/>
      <c r="D192" s="4"/>
      <c r="E192" s="4"/>
      <c r="F192" s="4"/>
      <c r="G192" s="34"/>
      <c r="H192" s="4"/>
      <c r="I192" s="35"/>
      <c r="J192" s="36"/>
      <c r="K192" s="36"/>
    </row>
    <row r="193" spans="3:11" x14ac:dyDescent="0.25">
      <c r="C193" s="4"/>
      <c r="D193" s="4"/>
      <c r="E193" s="4"/>
      <c r="F193" s="4"/>
      <c r="G193" s="34"/>
      <c r="H193" s="4"/>
      <c r="I193" s="35"/>
      <c r="J193" s="36"/>
      <c r="K193" s="36"/>
    </row>
    <row r="194" spans="3:11" x14ac:dyDescent="0.25">
      <c r="C194" s="4"/>
      <c r="D194" s="4"/>
      <c r="E194" s="4"/>
      <c r="F194" s="4"/>
      <c r="G194" s="34"/>
      <c r="H194" s="4"/>
      <c r="I194" s="35"/>
      <c r="J194" s="36"/>
      <c r="K194" s="36"/>
    </row>
    <row r="195" spans="3:11" x14ac:dyDescent="0.25">
      <c r="C195" s="4"/>
      <c r="D195" s="4"/>
      <c r="E195" s="4"/>
      <c r="F195" s="4"/>
      <c r="G195" s="34"/>
      <c r="H195" s="4"/>
      <c r="I195" s="35"/>
      <c r="J195" s="36"/>
      <c r="K195" s="36"/>
    </row>
    <row r="196" spans="3:11" x14ac:dyDescent="0.25">
      <c r="C196" s="4"/>
      <c r="D196" s="4"/>
      <c r="E196" s="4"/>
      <c r="F196" s="4"/>
      <c r="G196" s="34"/>
      <c r="H196" s="4"/>
      <c r="I196" s="35"/>
      <c r="J196" s="36"/>
      <c r="K196" s="36"/>
    </row>
    <row r="197" spans="3:11" x14ac:dyDescent="0.25">
      <c r="C197" s="4"/>
      <c r="D197" s="4"/>
      <c r="E197" s="4"/>
      <c r="F197" s="4"/>
      <c r="G197" s="34"/>
      <c r="H197" s="4"/>
      <c r="I197" s="35"/>
      <c r="J197" s="36"/>
      <c r="K197" s="36"/>
    </row>
    <row r="198" spans="3:11" x14ac:dyDescent="0.25">
      <c r="C198" s="4"/>
      <c r="D198" s="4"/>
      <c r="E198" s="4"/>
      <c r="F198" s="4"/>
      <c r="G198" s="34"/>
      <c r="H198" s="4"/>
      <c r="I198" s="35"/>
      <c r="J198" s="36"/>
      <c r="K198" s="36"/>
    </row>
    <row r="199" spans="3:11" x14ac:dyDescent="0.25">
      <c r="C199" s="4"/>
      <c r="D199" s="4"/>
      <c r="E199" s="4"/>
      <c r="F199" s="4"/>
      <c r="G199" s="34"/>
      <c r="H199" s="4"/>
      <c r="I199" s="35"/>
      <c r="J199" s="36"/>
      <c r="K199" s="36"/>
    </row>
    <row r="200" spans="3:11" x14ac:dyDescent="0.25">
      <c r="C200" s="4"/>
      <c r="D200" s="4"/>
      <c r="E200" s="4"/>
      <c r="F200" s="4"/>
      <c r="G200" s="34"/>
      <c r="H200" s="4"/>
      <c r="I200" s="35"/>
      <c r="J200" s="36"/>
      <c r="K200" s="36"/>
    </row>
    <row r="201" spans="3:11" x14ac:dyDescent="0.25">
      <c r="C201" s="4"/>
      <c r="D201" s="4"/>
      <c r="E201" s="4"/>
      <c r="F201" s="4"/>
      <c r="G201" s="34"/>
      <c r="H201" s="4"/>
      <c r="I201" s="35"/>
      <c r="J201" s="36"/>
      <c r="K201" s="36"/>
    </row>
    <row r="202" spans="3:11" x14ac:dyDescent="0.25">
      <c r="C202" s="4"/>
      <c r="D202" s="4"/>
      <c r="E202" s="4"/>
      <c r="F202" s="4"/>
      <c r="G202" s="34"/>
      <c r="H202" s="4"/>
      <c r="I202" s="35"/>
      <c r="J202" s="36"/>
      <c r="K202" s="36"/>
    </row>
    <row r="203" spans="3:11" x14ac:dyDescent="0.25">
      <c r="C203" s="4"/>
      <c r="D203" s="4"/>
      <c r="E203" s="4"/>
      <c r="F203" s="4"/>
      <c r="G203" s="34"/>
      <c r="H203" s="4"/>
      <c r="I203" s="35"/>
      <c r="J203" s="36"/>
      <c r="K203" s="36"/>
    </row>
    <row r="204" spans="3:11" x14ac:dyDescent="0.25">
      <c r="C204" s="4"/>
      <c r="D204" s="4"/>
      <c r="E204" s="4"/>
      <c r="F204" s="4"/>
      <c r="G204" s="34"/>
      <c r="H204" s="4"/>
      <c r="I204" s="35"/>
      <c r="J204" s="36"/>
      <c r="K204" s="36"/>
    </row>
    <row r="205" spans="3:11" x14ac:dyDescent="0.25">
      <c r="C205" s="4"/>
      <c r="D205" s="4"/>
      <c r="E205" s="4"/>
      <c r="F205" s="4"/>
      <c r="G205" s="34"/>
      <c r="H205" s="4"/>
      <c r="I205" s="35"/>
      <c r="J205" s="36"/>
      <c r="K205" s="36"/>
    </row>
    <row r="206" spans="3:11" x14ac:dyDescent="0.25">
      <c r="C206" s="4"/>
      <c r="D206" s="4"/>
      <c r="E206" s="4"/>
      <c r="F206" s="4"/>
      <c r="G206" s="34"/>
      <c r="H206" s="4"/>
      <c r="I206" s="35"/>
      <c r="J206" s="36"/>
      <c r="K206" s="36"/>
    </row>
    <row r="207" spans="3:11" x14ac:dyDescent="0.25">
      <c r="C207" s="4"/>
      <c r="D207" s="4"/>
      <c r="E207" s="4"/>
      <c r="F207" s="4"/>
      <c r="G207" s="34"/>
      <c r="H207" s="4"/>
      <c r="I207" s="35"/>
      <c r="J207" s="36"/>
      <c r="K207" s="36"/>
    </row>
    <row r="208" spans="3:11" x14ac:dyDescent="0.25">
      <c r="C208" s="4"/>
      <c r="D208" s="4"/>
      <c r="E208" s="4"/>
      <c r="F208" s="4"/>
      <c r="G208" s="34"/>
      <c r="H208" s="4"/>
      <c r="I208" s="35"/>
      <c r="J208" s="36"/>
      <c r="K208" s="36"/>
    </row>
    <row r="209" spans="3:11" x14ac:dyDescent="0.25">
      <c r="C209" s="4"/>
      <c r="D209" s="4"/>
      <c r="E209" s="4"/>
      <c r="F209" s="4"/>
      <c r="G209" s="34"/>
      <c r="H209" s="4"/>
      <c r="I209" s="35"/>
      <c r="J209" s="36"/>
      <c r="K209" s="36"/>
    </row>
    <row r="210" spans="3:11" x14ac:dyDescent="0.25">
      <c r="C210" s="4"/>
      <c r="D210" s="4"/>
      <c r="E210" s="4"/>
      <c r="F210" s="4"/>
      <c r="G210" s="34"/>
      <c r="H210" s="4"/>
      <c r="I210" s="35"/>
      <c r="J210" s="36"/>
      <c r="K210" s="36"/>
    </row>
    <row r="211" spans="3:11" x14ac:dyDescent="0.25">
      <c r="C211" s="4"/>
      <c r="D211" s="4"/>
      <c r="E211" s="4"/>
      <c r="F211" s="4"/>
      <c r="G211" s="34"/>
      <c r="H211" s="4"/>
      <c r="I211" s="35"/>
      <c r="J211" s="36"/>
      <c r="K211" s="36"/>
    </row>
    <row r="212" spans="3:11" x14ac:dyDescent="0.25">
      <c r="C212" s="4"/>
      <c r="D212" s="4"/>
      <c r="E212" s="4"/>
      <c r="F212" s="4"/>
      <c r="G212" s="34"/>
      <c r="H212" s="4"/>
      <c r="I212" s="35"/>
      <c r="J212" s="36"/>
      <c r="K212" s="36"/>
    </row>
    <row r="213" spans="3:11" x14ac:dyDescent="0.25">
      <c r="C213" s="4"/>
      <c r="D213" s="4"/>
      <c r="E213" s="4"/>
      <c r="F213" s="4"/>
      <c r="G213" s="34"/>
      <c r="H213" s="4"/>
      <c r="I213" s="35"/>
      <c r="J213" s="36"/>
      <c r="K213" s="36"/>
    </row>
    <row r="214" spans="3:11" x14ac:dyDescent="0.25">
      <c r="C214" s="4"/>
      <c r="D214" s="4"/>
      <c r="E214" s="4"/>
      <c r="F214" s="4"/>
      <c r="G214" s="34"/>
      <c r="H214" s="4"/>
      <c r="I214" s="35"/>
      <c r="J214" s="36"/>
      <c r="K214" s="36"/>
    </row>
    <row r="215" spans="3:11" x14ac:dyDescent="0.25">
      <c r="C215" s="4"/>
      <c r="D215" s="4"/>
      <c r="E215" s="4"/>
      <c r="F215" s="4"/>
      <c r="G215" s="34"/>
      <c r="H215" s="4"/>
      <c r="I215" s="35"/>
      <c r="J215" s="36"/>
      <c r="K215" s="36"/>
    </row>
    <row r="216" spans="3:11" x14ac:dyDescent="0.25">
      <c r="C216" s="4"/>
      <c r="D216" s="4"/>
      <c r="E216" s="4"/>
      <c r="F216" s="4"/>
      <c r="G216" s="34"/>
      <c r="H216" s="4"/>
      <c r="I216" s="35"/>
      <c r="J216" s="36"/>
      <c r="K216" s="36"/>
    </row>
    <row r="217" spans="3:11" x14ac:dyDescent="0.25">
      <c r="C217" s="4"/>
      <c r="D217" s="4"/>
      <c r="E217" s="4"/>
      <c r="F217" s="4"/>
      <c r="G217" s="34"/>
      <c r="H217" s="4"/>
      <c r="I217" s="35"/>
      <c r="J217" s="36"/>
      <c r="K217" s="36"/>
    </row>
    <row r="218" spans="3:11" x14ac:dyDescent="0.25">
      <c r="C218" s="4"/>
      <c r="D218" s="4"/>
      <c r="E218" s="4"/>
      <c r="F218" s="4"/>
      <c r="G218" s="34"/>
      <c r="H218" s="4"/>
      <c r="I218" s="35"/>
      <c r="J218" s="36"/>
      <c r="K218" s="36"/>
    </row>
    <row r="219" spans="3:11" x14ac:dyDescent="0.25">
      <c r="C219" s="4"/>
      <c r="D219" s="4"/>
      <c r="E219" s="4"/>
      <c r="F219" s="4"/>
      <c r="G219" s="34"/>
      <c r="H219" s="4"/>
      <c r="I219" s="35"/>
      <c r="J219" s="36"/>
      <c r="K219" s="36"/>
    </row>
    <row r="220" spans="3:11" x14ac:dyDescent="0.25">
      <c r="C220" s="4"/>
      <c r="D220" s="4"/>
      <c r="E220" s="4"/>
      <c r="F220" s="4"/>
      <c r="G220" s="34"/>
      <c r="H220" s="4"/>
      <c r="I220" s="35"/>
      <c r="J220" s="36"/>
      <c r="K220" s="36"/>
    </row>
    <row r="221" spans="3:11" x14ac:dyDescent="0.25">
      <c r="C221" s="4"/>
      <c r="D221" s="4"/>
      <c r="E221" s="4"/>
      <c r="F221" s="4"/>
      <c r="G221" s="34"/>
      <c r="H221" s="4"/>
      <c r="I221" s="35"/>
      <c r="J221" s="36"/>
      <c r="K221" s="36"/>
    </row>
    <row r="222" spans="3:11" x14ac:dyDescent="0.25">
      <c r="C222" s="4"/>
      <c r="D222" s="4"/>
      <c r="E222" s="4"/>
      <c r="F222" s="4"/>
      <c r="G222" s="34"/>
      <c r="H222" s="4"/>
      <c r="I222" s="35"/>
      <c r="J222" s="36"/>
      <c r="K222" s="36"/>
    </row>
    <row r="223" spans="3:11" x14ac:dyDescent="0.25">
      <c r="C223" s="4"/>
      <c r="D223" s="4"/>
      <c r="E223" s="4"/>
      <c r="F223" s="4"/>
      <c r="G223" s="34"/>
      <c r="H223" s="4"/>
      <c r="I223" s="35"/>
      <c r="J223" s="36"/>
      <c r="K223" s="36"/>
    </row>
    <row r="224" spans="3:11" x14ac:dyDescent="0.25">
      <c r="C224" s="4"/>
      <c r="D224" s="4"/>
      <c r="E224" s="4"/>
      <c r="F224" s="4"/>
      <c r="G224" s="34"/>
      <c r="H224" s="4"/>
      <c r="I224" s="35"/>
      <c r="J224" s="36"/>
      <c r="K224" s="36"/>
    </row>
    <row r="225" spans="3:11" x14ac:dyDescent="0.25">
      <c r="C225" s="4"/>
      <c r="D225" s="4"/>
      <c r="E225" s="4"/>
      <c r="F225" s="4"/>
      <c r="G225" s="34"/>
      <c r="H225" s="4"/>
      <c r="I225" s="35"/>
      <c r="J225" s="36"/>
      <c r="K225" s="36"/>
    </row>
    <row r="226" spans="3:11" x14ac:dyDescent="0.25">
      <c r="C226" s="4"/>
      <c r="D226" s="4"/>
      <c r="E226" s="4"/>
      <c r="F226" s="4"/>
      <c r="G226" s="34"/>
      <c r="H226" s="4"/>
      <c r="I226" s="35"/>
      <c r="J226" s="36"/>
      <c r="K226" s="36"/>
    </row>
    <row r="227" spans="3:11" x14ac:dyDescent="0.25">
      <c r="C227" s="4"/>
      <c r="D227" s="4"/>
      <c r="E227" s="4"/>
      <c r="F227" s="4"/>
      <c r="G227" s="34"/>
      <c r="H227" s="4"/>
      <c r="I227" s="35"/>
      <c r="J227" s="36"/>
      <c r="K227" s="36"/>
    </row>
    <row r="228" spans="3:11" x14ac:dyDescent="0.25">
      <c r="C228" s="4"/>
      <c r="D228" s="4"/>
      <c r="E228" s="4"/>
      <c r="F228" s="4"/>
      <c r="G228" s="34"/>
      <c r="H228" s="4"/>
      <c r="I228" s="35"/>
      <c r="J228" s="36"/>
      <c r="K228" s="36"/>
    </row>
    <row r="229" spans="3:11" x14ac:dyDescent="0.25">
      <c r="C229" s="4"/>
      <c r="D229" s="4"/>
      <c r="E229" s="4"/>
      <c r="F229" s="4"/>
      <c r="G229" s="34"/>
      <c r="H229" s="4"/>
      <c r="I229" s="35"/>
      <c r="J229" s="36"/>
      <c r="K229" s="36"/>
    </row>
    <row r="230" spans="3:11" x14ac:dyDescent="0.25">
      <c r="C230" s="4"/>
      <c r="D230" s="4"/>
      <c r="E230" s="4"/>
      <c r="F230" s="4"/>
      <c r="G230" s="34"/>
      <c r="H230" s="4"/>
      <c r="I230" s="35"/>
      <c r="J230" s="36"/>
      <c r="K230" s="36"/>
    </row>
    <row r="231" spans="3:11" x14ac:dyDescent="0.25">
      <c r="C231" s="4"/>
      <c r="D231" s="4"/>
      <c r="E231" s="4"/>
      <c r="F231" s="4"/>
      <c r="G231" s="34"/>
      <c r="H231" s="4"/>
      <c r="I231" s="35"/>
      <c r="J231" s="36"/>
      <c r="K231" s="36"/>
    </row>
    <row r="232" spans="3:11" x14ac:dyDescent="0.25">
      <c r="C232" s="4"/>
      <c r="D232" s="4"/>
      <c r="E232" s="4"/>
      <c r="F232" s="4"/>
      <c r="G232" s="34"/>
      <c r="H232" s="4"/>
      <c r="I232" s="35"/>
      <c r="J232" s="36"/>
      <c r="K232" s="36"/>
    </row>
    <row r="233" spans="3:11" x14ac:dyDescent="0.25">
      <c r="C233" s="4"/>
      <c r="D233" s="4"/>
      <c r="E233" s="4"/>
      <c r="F233" s="4"/>
      <c r="G233" s="34"/>
      <c r="H233" s="4"/>
      <c r="I233" s="35"/>
      <c r="J233" s="36"/>
      <c r="K233" s="36"/>
    </row>
    <row r="234" spans="3:11" x14ac:dyDescent="0.25">
      <c r="C234" s="4"/>
      <c r="D234" s="4"/>
      <c r="E234" s="4"/>
      <c r="F234" s="4"/>
      <c r="G234" s="34"/>
      <c r="H234" s="4"/>
      <c r="I234" s="35"/>
      <c r="J234" s="36"/>
      <c r="K234" s="36"/>
    </row>
    <row r="235" spans="3:11" x14ac:dyDescent="0.25">
      <c r="C235" s="4"/>
      <c r="D235" s="4"/>
      <c r="E235" s="4"/>
      <c r="F235" s="4"/>
      <c r="G235" s="34"/>
      <c r="H235" s="4"/>
      <c r="I235" s="35"/>
      <c r="J235" s="36"/>
      <c r="K235" s="36"/>
    </row>
    <row r="236" spans="3:11" x14ac:dyDescent="0.25">
      <c r="C236" s="4"/>
      <c r="D236" s="4"/>
      <c r="E236" s="4"/>
      <c r="F236" s="4"/>
      <c r="G236" s="34"/>
      <c r="H236" s="4"/>
      <c r="I236" s="35"/>
      <c r="J236" s="36"/>
      <c r="K236" s="36"/>
    </row>
    <row r="237" spans="3:11" x14ac:dyDescent="0.25">
      <c r="C237" s="4"/>
      <c r="D237" s="4"/>
      <c r="E237" s="4"/>
      <c r="F237" s="4"/>
      <c r="G237" s="34"/>
      <c r="H237" s="4"/>
      <c r="I237" s="35"/>
      <c r="J237" s="36"/>
      <c r="K237" s="36"/>
    </row>
    <row r="238" spans="3:11" x14ac:dyDescent="0.25">
      <c r="C238" s="4"/>
      <c r="D238" s="4"/>
      <c r="E238" s="4"/>
      <c r="F238" s="4"/>
      <c r="G238" s="34"/>
      <c r="H238" s="4"/>
      <c r="I238" s="35"/>
      <c r="J238" s="36"/>
      <c r="K238" s="36"/>
    </row>
    <row r="239" spans="3:11" x14ac:dyDescent="0.25">
      <c r="C239" s="4"/>
      <c r="D239" s="4"/>
      <c r="E239" s="4"/>
      <c r="F239" s="4"/>
      <c r="G239" s="34"/>
      <c r="H239" s="4"/>
      <c r="I239" s="35"/>
      <c r="J239" s="36"/>
      <c r="K239" s="36"/>
    </row>
    <row r="240" spans="3:11" x14ac:dyDescent="0.25">
      <c r="C240" s="4"/>
      <c r="D240" s="4"/>
      <c r="E240" s="4"/>
      <c r="F240" s="4"/>
      <c r="G240" s="34"/>
      <c r="H240" s="4"/>
      <c r="I240" s="35"/>
      <c r="J240" s="36"/>
      <c r="K240" s="36"/>
    </row>
    <row r="241" spans="3:11" x14ac:dyDescent="0.25">
      <c r="C241" s="4"/>
      <c r="D241" s="4"/>
      <c r="E241" s="4"/>
      <c r="F241" s="4"/>
      <c r="G241" s="34"/>
      <c r="H241" s="4"/>
      <c r="I241" s="35"/>
      <c r="J241" s="36"/>
      <c r="K241" s="36"/>
    </row>
    <row r="242" spans="3:11" x14ac:dyDescent="0.25">
      <c r="C242" s="4"/>
      <c r="D242" s="4"/>
      <c r="E242" s="4"/>
      <c r="F242" s="4"/>
      <c r="G242" s="34"/>
      <c r="H242" s="4"/>
      <c r="I242" s="35"/>
      <c r="J242" s="36"/>
      <c r="K242" s="36"/>
    </row>
    <row r="243" spans="3:11" x14ac:dyDescent="0.25">
      <c r="C243" s="4"/>
      <c r="D243" s="4"/>
      <c r="E243" s="4"/>
      <c r="F243" s="4"/>
      <c r="G243" s="34"/>
      <c r="H243" s="4"/>
      <c r="I243" s="35"/>
      <c r="J243" s="36"/>
      <c r="K243" s="36"/>
    </row>
    <row r="244" spans="3:11" x14ac:dyDescent="0.25">
      <c r="C244" s="4"/>
      <c r="D244" s="4"/>
      <c r="E244" s="4"/>
      <c r="F244" s="4"/>
      <c r="G244" s="34"/>
      <c r="H244" s="4"/>
      <c r="I244" s="35"/>
      <c r="J244" s="36"/>
      <c r="K244" s="36"/>
    </row>
    <row r="245" spans="3:11" x14ac:dyDescent="0.25">
      <c r="C245" s="4"/>
      <c r="D245" s="4"/>
      <c r="E245" s="4"/>
      <c r="F245" s="4"/>
      <c r="G245" s="34"/>
      <c r="H245" s="4"/>
      <c r="I245" s="35"/>
      <c r="J245" s="36"/>
      <c r="K245" s="36"/>
    </row>
    <row r="246" spans="3:11" x14ac:dyDescent="0.25">
      <c r="C246" s="4"/>
      <c r="D246" s="4"/>
      <c r="E246" s="4"/>
      <c r="F246" s="4"/>
      <c r="G246" s="34"/>
      <c r="H246" s="4"/>
      <c r="I246" s="35"/>
      <c r="J246" s="36"/>
      <c r="K246" s="36"/>
    </row>
    <row r="247" spans="3:11" x14ac:dyDescent="0.25">
      <c r="C247" s="4"/>
      <c r="D247" s="4"/>
      <c r="E247" s="4"/>
      <c r="F247" s="4"/>
      <c r="G247" s="34"/>
      <c r="H247" s="4"/>
      <c r="I247" s="35"/>
      <c r="J247" s="36"/>
      <c r="K247" s="36"/>
    </row>
    <row r="248" spans="3:11" x14ac:dyDescent="0.25">
      <c r="C248" s="4"/>
      <c r="D248" s="4"/>
      <c r="E248" s="4"/>
      <c r="F248" s="4"/>
      <c r="G248" s="34"/>
      <c r="H248" s="4"/>
      <c r="I248" s="35"/>
      <c r="J248" s="36"/>
      <c r="K248" s="36"/>
    </row>
    <row r="249" spans="3:11" x14ac:dyDescent="0.25">
      <c r="C249" s="4"/>
      <c r="D249" s="4"/>
      <c r="E249" s="4"/>
      <c r="F249" s="4"/>
      <c r="G249" s="34"/>
      <c r="H249" s="4"/>
      <c r="I249" s="35"/>
      <c r="J249" s="36"/>
      <c r="K249" s="36"/>
    </row>
    <row r="250" spans="3:11" x14ac:dyDescent="0.25">
      <c r="C250" s="4"/>
      <c r="D250" s="4"/>
      <c r="E250" s="4"/>
      <c r="F250" s="4"/>
      <c r="G250" s="34"/>
      <c r="H250" s="4"/>
      <c r="I250" s="35"/>
      <c r="J250" s="36"/>
      <c r="K250" s="36"/>
    </row>
    <row r="251" spans="3:11" x14ac:dyDescent="0.25">
      <c r="C251" s="4"/>
      <c r="D251" s="4"/>
      <c r="E251" s="4"/>
      <c r="F251" s="4"/>
      <c r="G251" s="34"/>
      <c r="H251" s="4"/>
      <c r="I251" s="35"/>
      <c r="J251" s="36"/>
      <c r="K251" s="36"/>
    </row>
    <row r="252" spans="3:11" x14ac:dyDescent="0.25">
      <c r="C252" s="4"/>
      <c r="D252" s="4"/>
      <c r="E252" s="4"/>
      <c r="F252" s="4"/>
      <c r="G252" s="34"/>
      <c r="H252" s="4"/>
      <c r="I252" s="35"/>
      <c r="J252" s="36"/>
      <c r="K252" s="36"/>
    </row>
    <row r="253" spans="3:11" x14ac:dyDescent="0.25">
      <c r="C253" s="4"/>
      <c r="D253" s="4"/>
      <c r="E253" s="4"/>
      <c r="F253" s="4"/>
      <c r="G253" s="34"/>
      <c r="H253" s="4"/>
      <c r="I253" s="35"/>
      <c r="J253" s="36"/>
      <c r="K253" s="36"/>
    </row>
    <row r="254" spans="3:11" x14ac:dyDescent="0.25">
      <c r="C254" s="4"/>
      <c r="D254" s="4"/>
      <c r="E254" s="4"/>
      <c r="F254" s="4"/>
      <c r="G254" s="34"/>
      <c r="H254" s="4"/>
      <c r="I254" s="35"/>
      <c r="J254" s="36"/>
      <c r="K254" s="36"/>
    </row>
    <row r="255" spans="3:11" x14ac:dyDescent="0.25">
      <c r="C255" s="4"/>
      <c r="D255" s="4"/>
      <c r="E255" s="4"/>
      <c r="F255" s="4"/>
      <c r="G255" s="34"/>
      <c r="H255" s="4"/>
      <c r="I255" s="35"/>
      <c r="J255" s="36"/>
      <c r="K255" s="36"/>
    </row>
    <row r="256" spans="3:11" x14ac:dyDescent="0.25">
      <c r="C256" s="4"/>
      <c r="D256" s="4"/>
      <c r="E256" s="4"/>
      <c r="F256" s="4"/>
      <c r="G256" s="34"/>
      <c r="H256" s="4"/>
      <c r="I256" s="35"/>
      <c r="J256" s="36"/>
      <c r="K256" s="36"/>
    </row>
    <row r="257" spans="3:11" x14ac:dyDescent="0.25">
      <c r="C257" s="4"/>
      <c r="D257" s="4"/>
      <c r="E257" s="4"/>
      <c r="F257" s="4"/>
      <c r="G257" s="34"/>
      <c r="H257" s="4"/>
      <c r="I257" s="35"/>
      <c r="J257" s="37"/>
      <c r="K257" s="37"/>
    </row>
    <row r="258" spans="3:11" x14ac:dyDescent="0.25">
      <c r="C258" s="4"/>
      <c r="D258" s="4"/>
      <c r="E258" s="4"/>
      <c r="F258" s="4"/>
      <c r="G258" s="34"/>
      <c r="H258" s="4"/>
      <c r="I258" s="35"/>
      <c r="J258" s="37"/>
      <c r="K258" s="37"/>
    </row>
    <row r="259" spans="3:11" x14ac:dyDescent="0.25">
      <c r="C259" s="4"/>
      <c r="D259" s="4"/>
      <c r="E259" s="4"/>
      <c r="F259" s="4"/>
      <c r="G259" s="34"/>
      <c r="H259" s="4"/>
      <c r="I259" s="35"/>
      <c r="J259" s="37"/>
      <c r="K259" s="37"/>
    </row>
    <row r="260" spans="3:11" x14ac:dyDescent="0.25">
      <c r="C260" s="4"/>
      <c r="D260" s="4"/>
      <c r="E260" s="4"/>
      <c r="F260" s="4"/>
      <c r="G260" s="34"/>
      <c r="H260" s="4"/>
      <c r="I260" s="35"/>
      <c r="J260" s="37"/>
      <c r="K260" s="37"/>
    </row>
    <row r="261" spans="3:11" x14ac:dyDescent="0.25">
      <c r="C261" s="4"/>
      <c r="D261" s="4"/>
      <c r="E261" s="4"/>
      <c r="F261" s="4"/>
      <c r="G261" s="34"/>
      <c r="H261" s="4"/>
      <c r="I261" s="35"/>
      <c r="J261" s="37"/>
      <c r="K261" s="37"/>
    </row>
    <row r="262" spans="3:11" x14ac:dyDescent="0.25">
      <c r="C262" s="4"/>
      <c r="D262" s="4"/>
      <c r="E262" s="4"/>
      <c r="F262" s="4"/>
      <c r="G262" s="34"/>
      <c r="H262" s="4"/>
      <c r="I262" s="35"/>
      <c r="J262" s="37"/>
      <c r="K262" s="37"/>
    </row>
    <row r="263" spans="3:11" x14ac:dyDescent="0.25">
      <c r="C263" s="4"/>
      <c r="D263" s="4"/>
      <c r="E263" s="4"/>
      <c r="F263" s="4"/>
      <c r="G263" s="34"/>
      <c r="H263" s="4"/>
      <c r="I263" s="35"/>
      <c r="J263" s="37"/>
      <c r="K263" s="37"/>
    </row>
    <row r="264" spans="3:11" x14ac:dyDescent="0.25">
      <c r="C264" s="4"/>
      <c r="D264" s="4"/>
      <c r="E264" s="4"/>
      <c r="F264" s="4"/>
      <c r="G264" s="34"/>
      <c r="H264" s="4"/>
      <c r="I264" s="35"/>
      <c r="J264" s="37"/>
      <c r="K264" s="37"/>
    </row>
    <row r="265" spans="3:11" x14ac:dyDescent="0.25">
      <c r="C265" s="4"/>
      <c r="D265" s="4"/>
      <c r="E265" s="4"/>
      <c r="F265" s="4"/>
      <c r="G265" s="34"/>
      <c r="H265" s="4"/>
      <c r="I265" s="35"/>
      <c r="J265" s="37"/>
      <c r="K265" s="37"/>
    </row>
    <row r="266" spans="3:11" x14ac:dyDescent="0.25">
      <c r="C266" s="4"/>
      <c r="D266" s="4"/>
      <c r="E266" s="4"/>
      <c r="F266" s="4"/>
      <c r="G266" s="34"/>
      <c r="H266" s="4"/>
      <c r="I266" s="35"/>
      <c r="J266" s="37"/>
      <c r="K266" s="37"/>
    </row>
    <row r="267" spans="3:11" x14ac:dyDescent="0.25">
      <c r="C267" s="4"/>
      <c r="D267" s="4"/>
      <c r="E267" s="4"/>
      <c r="F267" s="4"/>
      <c r="G267" s="34"/>
      <c r="H267" s="4"/>
      <c r="I267" s="35"/>
      <c r="J267" s="37"/>
      <c r="K267" s="37"/>
    </row>
    <row r="268" spans="3:11" x14ac:dyDescent="0.25">
      <c r="C268" s="4"/>
      <c r="D268" s="4"/>
      <c r="E268" s="4"/>
      <c r="F268" s="4"/>
      <c r="G268" s="34"/>
      <c r="H268" s="4"/>
      <c r="I268" s="35"/>
      <c r="J268" s="37"/>
      <c r="K268" s="37"/>
    </row>
    <row r="269" spans="3:11" x14ac:dyDescent="0.25">
      <c r="C269" s="4"/>
      <c r="D269" s="4"/>
      <c r="E269" s="4"/>
      <c r="F269" s="4"/>
      <c r="G269" s="34"/>
      <c r="H269" s="4"/>
      <c r="I269" s="35"/>
      <c r="J269" s="37"/>
      <c r="K269" s="37"/>
    </row>
    <row r="270" spans="3:11" x14ac:dyDescent="0.25">
      <c r="C270" s="4"/>
      <c r="D270" s="4"/>
      <c r="E270" s="4"/>
      <c r="F270" s="4"/>
      <c r="G270" s="34"/>
      <c r="H270" s="4"/>
      <c r="I270" s="35"/>
      <c r="J270" s="37"/>
      <c r="K270" s="37"/>
    </row>
    <row r="271" spans="3:11" x14ac:dyDescent="0.25">
      <c r="C271" s="4"/>
      <c r="D271" s="4"/>
      <c r="E271" s="4"/>
      <c r="F271" s="4"/>
      <c r="G271" s="34"/>
      <c r="H271" s="4"/>
      <c r="I271" s="35"/>
      <c r="J271" s="37"/>
      <c r="K271" s="37"/>
    </row>
    <row r="272" spans="3:11" x14ac:dyDescent="0.25">
      <c r="C272" s="4"/>
      <c r="D272" s="4"/>
      <c r="E272" s="4"/>
      <c r="F272" s="4"/>
      <c r="G272" s="34"/>
      <c r="H272" s="4"/>
      <c r="I272" s="35"/>
      <c r="J272" s="37"/>
      <c r="K272" s="37"/>
    </row>
    <row r="273" spans="3:11" x14ac:dyDescent="0.25">
      <c r="C273" s="4"/>
      <c r="D273" s="4"/>
      <c r="E273" s="4"/>
      <c r="F273" s="4"/>
      <c r="G273" s="34"/>
      <c r="H273" s="4"/>
      <c r="I273" s="35"/>
      <c r="J273" s="37"/>
      <c r="K273" s="37"/>
    </row>
    <row r="274" spans="3:11" x14ac:dyDescent="0.25">
      <c r="C274" s="4"/>
      <c r="D274" s="4"/>
      <c r="E274" s="4"/>
      <c r="F274" s="4"/>
      <c r="G274" s="34"/>
      <c r="H274" s="4"/>
      <c r="I274" s="35"/>
      <c r="J274" s="37"/>
      <c r="K274" s="37"/>
    </row>
    <row r="275" spans="3:11" x14ac:dyDescent="0.25">
      <c r="C275" s="4"/>
      <c r="D275" s="4"/>
      <c r="E275" s="4"/>
      <c r="F275" s="4"/>
      <c r="G275" s="34"/>
      <c r="H275" s="4"/>
      <c r="I275" s="35"/>
      <c r="J275" s="37"/>
      <c r="K275" s="37"/>
    </row>
    <row r="276" spans="3:11" x14ac:dyDescent="0.25">
      <c r="C276" s="4"/>
      <c r="D276" s="4"/>
      <c r="E276" s="4"/>
      <c r="F276" s="4"/>
      <c r="G276" s="34"/>
      <c r="H276" s="4"/>
      <c r="I276" s="35"/>
      <c r="J276" s="37"/>
      <c r="K276" s="37"/>
    </row>
    <row r="277" spans="3:11" x14ac:dyDescent="0.25">
      <c r="C277" s="4"/>
      <c r="D277" s="4"/>
      <c r="E277" s="4"/>
      <c r="F277" s="4"/>
      <c r="G277" s="34"/>
      <c r="H277" s="4"/>
      <c r="I277" s="35"/>
      <c r="J277" s="37"/>
      <c r="K277" s="37"/>
    </row>
    <row r="278" spans="3:11" x14ac:dyDescent="0.25">
      <c r="C278" s="4"/>
      <c r="D278" s="4"/>
      <c r="E278" s="4"/>
      <c r="F278" s="4"/>
      <c r="G278" s="34"/>
      <c r="H278" s="4"/>
      <c r="I278" s="35"/>
      <c r="J278" s="37"/>
      <c r="K278" s="37"/>
    </row>
    <row r="279" spans="3:11" x14ac:dyDescent="0.25">
      <c r="C279" s="4"/>
      <c r="D279" s="4"/>
      <c r="E279" s="4"/>
      <c r="F279" s="4"/>
      <c r="G279" s="34"/>
      <c r="H279" s="4"/>
      <c r="I279" s="35"/>
      <c r="J279" s="37"/>
      <c r="K279" s="37"/>
    </row>
    <row r="280" spans="3:11" x14ac:dyDescent="0.25">
      <c r="C280" s="4"/>
      <c r="D280" s="4"/>
      <c r="E280" s="4"/>
      <c r="F280" s="4"/>
      <c r="G280" s="34"/>
      <c r="H280" s="4"/>
      <c r="I280" s="35"/>
      <c r="J280" s="37"/>
      <c r="K280" s="37"/>
    </row>
    <row r="281" spans="3:11" x14ac:dyDescent="0.25">
      <c r="C281" s="4"/>
      <c r="D281" s="4"/>
      <c r="E281" s="4"/>
      <c r="F281" s="4"/>
      <c r="G281" s="34"/>
      <c r="H281" s="4"/>
      <c r="I281" s="35"/>
      <c r="J281" s="37"/>
      <c r="K281" s="37"/>
    </row>
    <row r="282" spans="3:11" x14ac:dyDescent="0.25">
      <c r="C282" s="4"/>
      <c r="D282" s="4"/>
      <c r="E282" s="4"/>
      <c r="F282" s="4"/>
      <c r="G282" s="34"/>
      <c r="H282" s="4"/>
      <c r="I282" s="35"/>
      <c r="J282" s="37"/>
      <c r="K282" s="37"/>
    </row>
    <row r="283" spans="3:11" x14ac:dyDescent="0.25">
      <c r="C283" s="4"/>
      <c r="D283" s="4"/>
      <c r="E283" s="4"/>
      <c r="F283" s="4"/>
      <c r="G283" s="34"/>
      <c r="H283" s="4"/>
      <c r="I283" s="35"/>
      <c r="J283" s="37"/>
      <c r="K283" s="37"/>
    </row>
    <row r="284" spans="3:11" x14ac:dyDescent="0.25">
      <c r="C284" s="4"/>
      <c r="D284" s="4"/>
      <c r="E284" s="4"/>
      <c r="F284" s="4"/>
      <c r="G284" s="34"/>
      <c r="H284" s="4"/>
      <c r="I284" s="35"/>
      <c r="J284" s="37"/>
      <c r="K284" s="37"/>
    </row>
    <row r="285" spans="3:11" x14ac:dyDescent="0.25">
      <c r="C285" s="4"/>
      <c r="D285" s="4"/>
      <c r="E285" s="4"/>
      <c r="F285" s="4"/>
      <c r="G285" s="34"/>
      <c r="H285" s="4"/>
      <c r="I285" s="35"/>
      <c r="J285" s="37"/>
      <c r="K285" s="37"/>
    </row>
    <row r="286" spans="3:11" x14ac:dyDescent="0.25">
      <c r="C286" s="4"/>
      <c r="D286" s="4"/>
      <c r="E286" s="4"/>
      <c r="F286" s="4"/>
      <c r="G286" s="34"/>
      <c r="H286" s="4"/>
      <c r="I286" s="35"/>
      <c r="J286" s="37"/>
      <c r="K286" s="37"/>
    </row>
    <row r="287" spans="3:11" x14ac:dyDescent="0.25">
      <c r="C287" s="4"/>
      <c r="D287" s="4"/>
      <c r="E287" s="4"/>
      <c r="F287" s="4"/>
      <c r="G287" s="34"/>
      <c r="H287" s="4"/>
      <c r="I287" s="35"/>
      <c r="J287" s="37"/>
      <c r="K287" s="37"/>
    </row>
    <row r="288" spans="3:11" x14ac:dyDescent="0.25">
      <c r="C288" s="4"/>
      <c r="D288" s="4"/>
      <c r="E288" s="4"/>
      <c r="F288" s="4"/>
      <c r="G288" s="34"/>
      <c r="H288" s="4"/>
      <c r="I288" s="35"/>
      <c r="J288" s="37"/>
      <c r="K288" s="37"/>
    </row>
    <row r="289" spans="3:11" x14ac:dyDescent="0.25">
      <c r="C289" s="4"/>
      <c r="D289" s="4"/>
      <c r="E289" s="4"/>
      <c r="F289" s="4"/>
      <c r="G289" s="34"/>
      <c r="H289" s="4"/>
      <c r="I289" s="35"/>
      <c r="J289" s="37"/>
      <c r="K289" s="37"/>
    </row>
    <row r="290" spans="3:11" x14ac:dyDescent="0.25">
      <c r="C290" s="4"/>
      <c r="D290" s="4"/>
      <c r="E290" s="4"/>
      <c r="F290" s="4"/>
      <c r="G290" s="34"/>
      <c r="H290" s="4"/>
      <c r="I290" s="35"/>
      <c r="J290" s="37"/>
      <c r="K290" s="37"/>
    </row>
    <row r="291" spans="3:11" x14ac:dyDescent="0.25">
      <c r="C291" s="4"/>
      <c r="D291" s="4"/>
      <c r="E291" s="4"/>
      <c r="F291" s="4"/>
      <c r="G291" s="34"/>
      <c r="H291" s="4"/>
      <c r="I291" s="35"/>
      <c r="J291" s="37"/>
      <c r="K291" s="37"/>
    </row>
    <row r="292" spans="3:11" x14ac:dyDescent="0.25">
      <c r="C292" s="4"/>
      <c r="D292" s="4"/>
      <c r="E292" s="4"/>
      <c r="F292" s="4"/>
      <c r="G292" s="34"/>
      <c r="H292" s="4"/>
      <c r="I292" s="35"/>
      <c r="J292" s="37"/>
      <c r="K292" s="37"/>
    </row>
    <row r="293" spans="3:11" x14ac:dyDescent="0.25">
      <c r="C293" s="4"/>
      <c r="D293" s="4"/>
      <c r="E293" s="4"/>
      <c r="F293" s="4"/>
      <c r="G293" s="34"/>
      <c r="H293" s="4"/>
      <c r="I293" s="35"/>
      <c r="J293" s="37"/>
      <c r="K293" s="37"/>
    </row>
    <row r="294" spans="3:11" x14ac:dyDescent="0.25">
      <c r="C294" s="4"/>
      <c r="D294" s="4"/>
      <c r="E294" s="4"/>
      <c r="F294" s="4"/>
      <c r="G294" s="34"/>
      <c r="H294" s="4"/>
      <c r="I294" s="35"/>
      <c r="J294" s="37"/>
      <c r="K294" s="37"/>
    </row>
    <row r="295" spans="3:11" x14ac:dyDescent="0.25">
      <c r="C295" s="4"/>
      <c r="D295" s="4"/>
      <c r="E295" s="4"/>
      <c r="F295" s="4"/>
      <c r="G295" s="34"/>
      <c r="H295" s="4"/>
      <c r="I295" s="35"/>
      <c r="J295" s="37"/>
      <c r="K295" s="37"/>
    </row>
    <row r="296" spans="3:11" x14ac:dyDescent="0.25">
      <c r="C296" s="4"/>
      <c r="D296" s="4"/>
      <c r="E296" s="4"/>
      <c r="F296" s="4"/>
      <c r="G296" s="34"/>
      <c r="H296" s="4"/>
      <c r="I296" s="35"/>
      <c r="J296" s="37"/>
      <c r="K296" s="37"/>
    </row>
    <row r="297" spans="3:11" x14ac:dyDescent="0.25">
      <c r="C297" s="4"/>
      <c r="D297" s="4"/>
      <c r="E297" s="4"/>
      <c r="F297" s="4"/>
      <c r="G297" s="34"/>
      <c r="H297" s="4"/>
      <c r="I297" s="35"/>
      <c r="J297" s="37"/>
      <c r="K297" s="37"/>
    </row>
    <row r="298" spans="3:11" x14ac:dyDescent="0.25">
      <c r="C298" s="4"/>
      <c r="D298" s="4"/>
      <c r="E298" s="4"/>
      <c r="F298" s="4"/>
      <c r="G298" s="34"/>
      <c r="H298" s="4"/>
      <c r="I298" s="35"/>
      <c r="J298" s="37"/>
      <c r="K298" s="37"/>
    </row>
    <row r="299" spans="3:11" x14ac:dyDescent="0.25">
      <c r="C299" s="4"/>
      <c r="D299" s="4"/>
      <c r="E299" s="4"/>
      <c r="F299" s="4"/>
      <c r="G299" s="34"/>
      <c r="H299" s="4"/>
      <c r="I299" s="35"/>
      <c r="J299" s="37"/>
      <c r="K299" s="37"/>
    </row>
    <row r="300" spans="3:11" x14ac:dyDescent="0.25">
      <c r="C300" s="4"/>
      <c r="D300" s="4"/>
      <c r="E300" s="4"/>
      <c r="F300" s="4"/>
      <c r="G300" s="34"/>
      <c r="H300" s="4"/>
      <c r="I300" s="35"/>
      <c r="J300" s="37"/>
      <c r="K300" s="37"/>
    </row>
    <row r="301" spans="3:11" x14ac:dyDescent="0.25">
      <c r="C301" s="4"/>
      <c r="D301" s="4"/>
      <c r="E301" s="4"/>
      <c r="F301" s="4"/>
      <c r="G301" s="34"/>
      <c r="H301" s="4"/>
      <c r="I301" s="35"/>
      <c r="J301" s="37"/>
      <c r="K301" s="37"/>
    </row>
    <row r="302" spans="3:11" x14ac:dyDescent="0.25">
      <c r="C302" s="4"/>
      <c r="D302" s="4"/>
      <c r="E302" s="4"/>
      <c r="F302" s="4"/>
      <c r="G302" s="34"/>
      <c r="H302" s="4"/>
      <c r="I302" s="35"/>
      <c r="J302" s="37"/>
      <c r="K302" s="37"/>
    </row>
    <row r="303" spans="3:11" x14ac:dyDescent="0.25">
      <c r="C303" s="4"/>
      <c r="D303" s="4"/>
      <c r="E303" s="4"/>
      <c r="F303" s="4"/>
      <c r="G303" s="34"/>
      <c r="H303" s="4"/>
      <c r="I303" s="35"/>
      <c r="J303" s="37"/>
      <c r="K303" s="37"/>
    </row>
    <row r="304" spans="3:11" x14ac:dyDescent="0.25">
      <c r="C304" s="4"/>
      <c r="D304" s="4"/>
      <c r="E304" s="4"/>
      <c r="F304" s="4"/>
      <c r="G304" s="34"/>
      <c r="H304" s="4"/>
      <c r="I304" s="35"/>
      <c r="J304" s="37"/>
      <c r="K304" s="37"/>
    </row>
    <row r="305" spans="3:11" x14ac:dyDescent="0.25">
      <c r="C305" s="4"/>
      <c r="D305" s="4"/>
      <c r="E305" s="4"/>
      <c r="F305" s="4"/>
      <c r="G305" s="34"/>
      <c r="H305" s="4"/>
      <c r="I305" s="35"/>
      <c r="J305" s="37"/>
      <c r="K305" s="37"/>
    </row>
    <row r="306" spans="3:11" x14ac:dyDescent="0.25">
      <c r="C306" s="4"/>
      <c r="D306" s="4"/>
      <c r="E306" s="4"/>
      <c r="F306" s="4"/>
      <c r="G306" s="34"/>
      <c r="H306" s="4"/>
      <c r="I306" s="35"/>
      <c r="J306" s="37"/>
      <c r="K306" s="37"/>
    </row>
    <row r="307" spans="3:11" x14ac:dyDescent="0.25">
      <c r="C307" s="4"/>
      <c r="D307" s="4"/>
      <c r="E307" s="4"/>
      <c r="F307" s="4"/>
      <c r="G307" s="34"/>
      <c r="H307" s="4"/>
      <c r="I307" s="35"/>
      <c r="J307" s="37"/>
      <c r="K307" s="37"/>
    </row>
    <row r="308" spans="3:11" x14ac:dyDescent="0.25">
      <c r="C308" s="4"/>
      <c r="D308" s="4"/>
      <c r="E308" s="4"/>
      <c r="F308" s="4"/>
      <c r="G308" s="34"/>
      <c r="H308" s="4"/>
      <c r="I308" s="35"/>
      <c r="J308" s="37"/>
      <c r="K308" s="37"/>
    </row>
    <row r="309" spans="3:11" x14ac:dyDescent="0.25">
      <c r="C309" s="4"/>
      <c r="D309" s="4"/>
      <c r="E309" s="4"/>
      <c r="F309" s="4"/>
      <c r="G309" s="34"/>
      <c r="H309" s="4"/>
      <c r="I309" s="35"/>
      <c r="J309" s="37"/>
      <c r="K309" s="37"/>
    </row>
    <row r="310" spans="3:11" x14ac:dyDescent="0.25">
      <c r="C310" s="4"/>
      <c r="D310" s="4"/>
      <c r="E310" s="4"/>
      <c r="F310" s="4"/>
      <c r="G310" s="34"/>
      <c r="H310" s="4"/>
      <c r="I310" s="35"/>
      <c r="J310" s="37"/>
      <c r="K310" s="37"/>
    </row>
    <row r="311" spans="3:11" x14ac:dyDescent="0.25">
      <c r="C311" s="4"/>
      <c r="D311" s="4"/>
      <c r="E311" s="4"/>
      <c r="F311" s="4"/>
      <c r="G311" s="34"/>
      <c r="H311" s="4"/>
      <c r="I311" s="35"/>
      <c r="J311" s="37"/>
      <c r="K311" s="37"/>
    </row>
    <row r="312" spans="3:11" x14ac:dyDescent="0.25">
      <c r="C312" s="4"/>
      <c r="D312" s="4"/>
      <c r="E312" s="4"/>
      <c r="F312" s="4"/>
      <c r="G312" s="34"/>
      <c r="H312" s="4"/>
      <c r="I312" s="35"/>
      <c r="J312" s="37"/>
      <c r="K312" s="37"/>
    </row>
    <row r="313" spans="3:11" x14ac:dyDescent="0.25">
      <c r="C313" s="4"/>
      <c r="D313" s="4"/>
      <c r="E313" s="4"/>
      <c r="F313" s="4"/>
      <c r="G313" s="34"/>
      <c r="H313" s="4"/>
      <c r="I313" s="35"/>
      <c r="J313" s="37"/>
      <c r="K313" s="37"/>
    </row>
    <row r="314" spans="3:11" x14ac:dyDescent="0.25">
      <c r="C314" s="4"/>
      <c r="D314" s="4"/>
      <c r="E314" s="4"/>
      <c r="F314" s="4"/>
      <c r="G314" s="34"/>
      <c r="H314" s="4"/>
      <c r="I314" s="35"/>
      <c r="J314" s="37"/>
      <c r="K314" s="37"/>
    </row>
    <row r="315" spans="3:11" x14ac:dyDescent="0.25">
      <c r="C315" s="4"/>
      <c r="D315" s="4"/>
      <c r="E315" s="4"/>
      <c r="F315" s="4"/>
      <c r="G315" s="34"/>
      <c r="H315" s="4"/>
      <c r="I315" s="35"/>
      <c r="J315" s="37"/>
      <c r="K315" s="37"/>
    </row>
    <row r="316" spans="3:11" x14ac:dyDescent="0.25">
      <c r="C316" s="4"/>
      <c r="D316" s="4"/>
      <c r="E316" s="4"/>
      <c r="F316" s="4"/>
      <c r="G316" s="34"/>
      <c r="H316" s="4"/>
      <c r="I316" s="35"/>
      <c r="J316" s="37"/>
      <c r="K316" s="37"/>
    </row>
    <row r="317" spans="3:11" x14ac:dyDescent="0.25">
      <c r="G317" s="34"/>
      <c r="H317" s="4"/>
      <c r="I317" s="37"/>
      <c r="J317" s="37"/>
      <c r="K317" s="37"/>
    </row>
    <row r="318" spans="3:11" x14ac:dyDescent="0.25">
      <c r="G318" s="34"/>
      <c r="H318" s="4"/>
      <c r="I318" s="37"/>
      <c r="J318" s="37"/>
      <c r="K318" s="37"/>
    </row>
    <row r="319" spans="3:11" x14ac:dyDescent="0.25">
      <c r="G319" s="34"/>
      <c r="H319" s="4"/>
      <c r="I319" s="37"/>
      <c r="J319" s="37"/>
      <c r="K319" s="37"/>
    </row>
    <row r="320" spans="3:11" x14ac:dyDescent="0.25">
      <c r="G320" s="34"/>
      <c r="I320" s="37"/>
      <c r="J320" s="37"/>
      <c r="K320" s="37"/>
    </row>
    <row r="321" spans="7:11" x14ac:dyDescent="0.25">
      <c r="G321" s="34"/>
      <c r="I321" s="37"/>
      <c r="J321" s="37"/>
      <c r="K321" s="37"/>
    </row>
    <row r="322" spans="7:11" x14ac:dyDescent="0.25">
      <c r="G322" s="34"/>
      <c r="I322" s="37"/>
      <c r="J322" s="37"/>
      <c r="K322" s="37"/>
    </row>
    <row r="323" spans="7:11" x14ac:dyDescent="0.25">
      <c r="G323" s="34"/>
      <c r="I323" s="37"/>
      <c r="J323" s="37"/>
      <c r="K323" s="37"/>
    </row>
    <row r="324" spans="7:11" x14ac:dyDescent="0.25">
      <c r="G324" s="34"/>
      <c r="I324" s="37"/>
      <c r="J324" s="37"/>
      <c r="K324" s="37"/>
    </row>
    <row r="325" spans="7:11" x14ac:dyDescent="0.25">
      <c r="G325" s="34"/>
      <c r="I325" s="37"/>
      <c r="J325" s="37"/>
      <c r="K325" s="37"/>
    </row>
    <row r="326" spans="7:11" x14ac:dyDescent="0.25">
      <c r="G326" s="34"/>
      <c r="I326" s="37"/>
      <c r="J326" s="37"/>
      <c r="K326" s="37"/>
    </row>
    <row r="327" spans="7:11" x14ac:dyDescent="0.25">
      <c r="G327" s="34"/>
      <c r="I327" s="37"/>
      <c r="J327" s="37"/>
      <c r="K327" s="37"/>
    </row>
    <row r="328" spans="7:11" x14ac:dyDescent="0.25">
      <c r="G328" s="34"/>
      <c r="I328" s="37"/>
      <c r="J328" s="37"/>
      <c r="K328" s="37"/>
    </row>
    <row r="329" spans="7:11" x14ac:dyDescent="0.25">
      <c r="G329" s="34"/>
      <c r="I329" s="37"/>
      <c r="J329" s="37"/>
      <c r="K329" s="37"/>
    </row>
    <row r="330" spans="7:11" x14ac:dyDescent="0.25">
      <c r="G330" s="34"/>
      <c r="I330" s="37"/>
      <c r="J330" s="37"/>
      <c r="K330" s="37"/>
    </row>
    <row r="331" spans="7:11" x14ac:dyDescent="0.25">
      <c r="G331" s="34"/>
      <c r="I331" s="37"/>
      <c r="J331" s="37"/>
      <c r="K331" s="37"/>
    </row>
    <row r="332" spans="7:11" x14ac:dyDescent="0.25">
      <c r="G332" s="34"/>
      <c r="I332" s="37"/>
      <c r="J332" s="37"/>
      <c r="K332" s="37"/>
    </row>
    <row r="333" spans="7:11" x14ac:dyDescent="0.25">
      <c r="G333" s="34"/>
      <c r="I333" s="37"/>
      <c r="J333" s="37"/>
      <c r="K333" s="37"/>
    </row>
    <row r="334" spans="7:11" x14ac:dyDescent="0.25">
      <c r="G334" s="34"/>
      <c r="I334" s="37"/>
      <c r="J334" s="37"/>
      <c r="K334" s="37"/>
    </row>
    <row r="335" spans="7:11" x14ac:dyDescent="0.25">
      <c r="G335" s="34"/>
      <c r="I335" s="37"/>
      <c r="J335" s="37"/>
      <c r="K335" s="37"/>
    </row>
    <row r="336" spans="7:11" x14ac:dyDescent="0.25">
      <c r="G336" s="34"/>
      <c r="I336" s="37"/>
      <c r="J336" s="37"/>
      <c r="K336" s="37"/>
    </row>
    <row r="337" spans="7:11" x14ac:dyDescent="0.25">
      <c r="G337" s="34"/>
      <c r="I337" s="37"/>
      <c r="J337" s="37"/>
      <c r="K337" s="37"/>
    </row>
    <row r="338" spans="7:11" x14ac:dyDescent="0.25">
      <c r="G338" s="34"/>
      <c r="I338" s="37"/>
      <c r="J338" s="37"/>
      <c r="K338" s="37"/>
    </row>
    <row r="339" spans="7:11" x14ac:dyDescent="0.25">
      <c r="G339" s="34"/>
      <c r="I339" s="37"/>
      <c r="J339" s="37"/>
      <c r="K339" s="37"/>
    </row>
    <row r="340" spans="7:11" x14ac:dyDescent="0.25">
      <c r="G340" s="34"/>
      <c r="I340" s="37"/>
      <c r="J340" s="37"/>
      <c r="K340" s="37"/>
    </row>
    <row r="341" spans="7:11" x14ac:dyDescent="0.25">
      <c r="G341" s="34"/>
      <c r="I341" s="37"/>
      <c r="J341" s="37"/>
      <c r="K341" s="37"/>
    </row>
    <row r="342" spans="7:11" x14ac:dyDescent="0.25">
      <c r="G342" s="34"/>
      <c r="I342" s="37"/>
      <c r="J342" s="37"/>
      <c r="K342" s="37"/>
    </row>
    <row r="343" spans="7:11" x14ac:dyDescent="0.25">
      <c r="G343" s="34"/>
      <c r="I343" s="37"/>
      <c r="J343" s="37"/>
      <c r="K343" s="37"/>
    </row>
    <row r="344" spans="7:11" x14ac:dyDescent="0.25">
      <c r="G344" s="34"/>
      <c r="I344" s="37"/>
      <c r="J344" s="37"/>
      <c r="K344" s="37"/>
    </row>
    <row r="345" spans="7:11" x14ac:dyDescent="0.25">
      <c r="G345" s="34"/>
      <c r="I345" s="37"/>
      <c r="J345" s="37"/>
      <c r="K345" s="37"/>
    </row>
    <row r="346" spans="7:11" x14ac:dyDescent="0.25">
      <c r="G346" s="34"/>
      <c r="I346" s="37"/>
      <c r="J346" s="37"/>
      <c r="K346" s="37"/>
    </row>
    <row r="347" spans="7:11" x14ac:dyDescent="0.25">
      <c r="G347" s="34"/>
      <c r="I347" s="37"/>
      <c r="J347" s="37"/>
      <c r="K347" s="37"/>
    </row>
    <row r="348" spans="7:11" x14ac:dyDescent="0.25">
      <c r="G348" s="34"/>
      <c r="I348" s="37"/>
      <c r="J348" s="37"/>
      <c r="K348" s="37"/>
    </row>
    <row r="349" spans="7:11" x14ac:dyDescent="0.25">
      <c r="G349" s="34"/>
      <c r="I349" s="37"/>
      <c r="J349" s="37"/>
      <c r="K349" s="37"/>
    </row>
    <row r="350" spans="7:11" x14ac:dyDescent="0.25">
      <c r="G350" s="34"/>
      <c r="I350" s="37"/>
      <c r="J350" s="37"/>
      <c r="K350" s="37"/>
    </row>
    <row r="351" spans="7:11" x14ac:dyDescent="0.25">
      <c r="G351" s="34"/>
      <c r="I351" s="37"/>
      <c r="J351" s="37"/>
      <c r="K351" s="37"/>
    </row>
    <row r="352" spans="7:11" x14ac:dyDescent="0.25">
      <c r="G352" s="34"/>
      <c r="I352" s="37"/>
      <c r="J352" s="37"/>
      <c r="K352" s="37"/>
    </row>
    <row r="353" spans="7:11" x14ac:dyDescent="0.25">
      <c r="G353" s="34"/>
      <c r="I353" s="37"/>
      <c r="J353" s="37"/>
      <c r="K353" s="37"/>
    </row>
    <row r="354" spans="7:11" x14ac:dyDescent="0.25">
      <c r="G354" s="34"/>
      <c r="I354" s="37"/>
      <c r="J354" s="37"/>
      <c r="K354" s="37"/>
    </row>
    <row r="355" spans="7:11" x14ac:dyDescent="0.25">
      <c r="G355" s="34"/>
      <c r="I355" s="37"/>
      <c r="J355" s="37"/>
      <c r="K355" s="37"/>
    </row>
    <row r="356" spans="7:11" x14ac:dyDescent="0.25">
      <c r="G356" s="34"/>
      <c r="I356" s="37"/>
      <c r="J356" s="37"/>
      <c r="K356" s="37"/>
    </row>
    <row r="357" spans="7:11" x14ac:dyDescent="0.25">
      <c r="G357" s="34"/>
      <c r="I357" s="37"/>
      <c r="J357" s="37"/>
      <c r="K357" s="37"/>
    </row>
    <row r="358" spans="7:11" x14ac:dyDescent="0.25">
      <c r="G358" s="34"/>
      <c r="I358" s="37"/>
      <c r="J358" s="37"/>
      <c r="K358" s="37"/>
    </row>
    <row r="359" spans="7:11" x14ac:dyDescent="0.25">
      <c r="G359" s="34"/>
      <c r="I359" s="37"/>
      <c r="J359" s="37"/>
      <c r="K359" s="37"/>
    </row>
    <row r="360" spans="7:11" x14ac:dyDescent="0.25">
      <c r="G360" s="34"/>
      <c r="I360" s="37"/>
      <c r="J360" s="37"/>
      <c r="K360" s="37"/>
    </row>
    <row r="361" spans="7:11" x14ac:dyDescent="0.25">
      <c r="G361" s="34"/>
      <c r="I361" s="37"/>
      <c r="J361" s="37"/>
      <c r="K361" s="37"/>
    </row>
    <row r="362" spans="7:11" x14ac:dyDescent="0.25">
      <c r="G362" s="34"/>
      <c r="I362" s="37"/>
      <c r="J362" s="37"/>
      <c r="K362" s="37"/>
    </row>
    <row r="363" spans="7:11" x14ac:dyDescent="0.25">
      <c r="G363" s="34"/>
      <c r="I363" s="37"/>
      <c r="J363" s="37"/>
      <c r="K363" s="37"/>
    </row>
    <row r="364" spans="7:11" x14ac:dyDescent="0.25">
      <c r="G364" s="34"/>
      <c r="I364" s="37"/>
      <c r="J364" s="37"/>
      <c r="K364" s="37"/>
    </row>
    <row r="365" spans="7:11" x14ac:dyDescent="0.25">
      <c r="G365" s="34"/>
      <c r="I365" s="37"/>
      <c r="J365" s="37"/>
      <c r="K365" s="37"/>
    </row>
    <row r="366" spans="7:11" x14ac:dyDescent="0.25">
      <c r="G366" s="34"/>
      <c r="I366" s="37"/>
      <c r="J366" s="37"/>
      <c r="K366" s="37"/>
    </row>
    <row r="367" spans="7:11" x14ac:dyDescent="0.25">
      <c r="G367" s="34"/>
      <c r="I367" s="37"/>
      <c r="J367" s="37"/>
      <c r="K367" s="37"/>
    </row>
    <row r="368" spans="7:11" x14ac:dyDescent="0.25">
      <c r="G368" s="34"/>
      <c r="I368" s="37"/>
      <c r="J368" s="37"/>
      <c r="K368" s="37"/>
    </row>
    <row r="369" spans="7:11" x14ac:dyDescent="0.25">
      <c r="G369" s="34"/>
      <c r="I369" s="37"/>
      <c r="J369" s="37"/>
      <c r="K369" s="37"/>
    </row>
    <row r="370" spans="7:11" x14ac:dyDescent="0.25">
      <c r="G370" s="34"/>
      <c r="I370" s="37"/>
      <c r="J370" s="37"/>
      <c r="K370" s="37"/>
    </row>
    <row r="371" spans="7:11" x14ac:dyDescent="0.25">
      <c r="G371" s="34"/>
      <c r="I371" s="37"/>
      <c r="J371" s="37"/>
      <c r="K371" s="37"/>
    </row>
    <row r="372" spans="7:11" x14ac:dyDescent="0.25">
      <c r="G372" s="34"/>
      <c r="I372" s="37"/>
      <c r="J372" s="37"/>
      <c r="K372" s="37"/>
    </row>
    <row r="373" spans="7:11" x14ac:dyDescent="0.25">
      <c r="G373" s="34"/>
      <c r="I373" s="37"/>
      <c r="J373" s="37"/>
      <c r="K373" s="37"/>
    </row>
    <row r="374" spans="7:11" x14ac:dyDescent="0.25">
      <c r="G374" s="34"/>
      <c r="I374" s="37"/>
      <c r="J374" s="37"/>
      <c r="K374" s="37"/>
    </row>
    <row r="375" spans="7:11" x14ac:dyDescent="0.25">
      <c r="G375" s="34"/>
      <c r="I375" s="37"/>
      <c r="J375" s="37"/>
      <c r="K375" s="37"/>
    </row>
    <row r="376" spans="7:11" x14ac:dyDescent="0.25">
      <c r="G376" s="34"/>
      <c r="I376" s="37"/>
      <c r="J376" s="37"/>
      <c r="K376" s="37"/>
    </row>
    <row r="377" spans="7:11" x14ac:dyDescent="0.25">
      <c r="G377" s="34"/>
      <c r="I377" s="37"/>
      <c r="J377" s="37"/>
      <c r="K377" s="37"/>
    </row>
    <row r="378" spans="7:11" x14ac:dyDescent="0.25">
      <c r="G378" s="34"/>
      <c r="I378" s="37"/>
      <c r="J378" s="37"/>
      <c r="K378" s="37"/>
    </row>
    <row r="379" spans="7:11" x14ac:dyDescent="0.25">
      <c r="G379" s="34"/>
      <c r="I379" s="37"/>
      <c r="J379" s="37"/>
      <c r="K379" s="37"/>
    </row>
    <row r="380" spans="7:11" x14ac:dyDescent="0.25">
      <c r="G380" s="34"/>
      <c r="I380" s="37"/>
      <c r="J380" s="37"/>
      <c r="K380" s="37"/>
    </row>
    <row r="381" spans="7:11" x14ac:dyDescent="0.25">
      <c r="G381" s="34"/>
      <c r="I381" s="37"/>
      <c r="J381" s="37"/>
      <c r="K381" s="37"/>
    </row>
    <row r="382" spans="7:11" x14ac:dyDescent="0.25">
      <c r="G382" s="34"/>
      <c r="I382" s="37"/>
      <c r="J382" s="37"/>
      <c r="K382" s="37"/>
    </row>
    <row r="383" spans="7:11" x14ac:dyDescent="0.25">
      <c r="G383" s="34"/>
      <c r="I383" s="37"/>
      <c r="J383" s="37"/>
      <c r="K383" s="37"/>
    </row>
    <row r="384" spans="7:11" x14ac:dyDescent="0.25">
      <c r="G384" s="34"/>
      <c r="I384" s="37"/>
      <c r="J384" s="37"/>
      <c r="K384" s="37"/>
    </row>
    <row r="385" spans="7:11" x14ac:dyDescent="0.25">
      <c r="G385" s="34"/>
      <c r="I385" s="37"/>
      <c r="J385" s="37"/>
      <c r="K385" s="37"/>
    </row>
    <row r="386" spans="7:11" x14ac:dyDescent="0.25">
      <c r="G386" s="34"/>
      <c r="I386" s="37"/>
      <c r="J386" s="37"/>
      <c r="K386" s="37"/>
    </row>
    <row r="387" spans="7:11" x14ac:dyDescent="0.25">
      <c r="G387" s="34"/>
      <c r="I387" s="37"/>
      <c r="J387" s="37"/>
      <c r="K387" s="37"/>
    </row>
    <row r="388" spans="7:11" x14ac:dyDescent="0.25">
      <c r="G388" s="34"/>
      <c r="I388" s="37"/>
      <c r="J388" s="37"/>
      <c r="K388" s="37"/>
    </row>
    <row r="389" spans="7:11" x14ac:dyDescent="0.25">
      <c r="G389" s="34"/>
      <c r="I389" s="37"/>
      <c r="J389" s="37"/>
      <c r="K389" s="37"/>
    </row>
    <row r="390" spans="7:11" x14ac:dyDescent="0.25">
      <c r="G390" s="34"/>
      <c r="I390" s="37"/>
      <c r="J390" s="37"/>
      <c r="K390" s="37"/>
    </row>
    <row r="391" spans="7:11" x14ac:dyDescent="0.25">
      <c r="G391" s="34"/>
      <c r="I391" s="37"/>
      <c r="J391" s="37"/>
      <c r="K391" s="37"/>
    </row>
    <row r="392" spans="7:11" x14ac:dyDescent="0.25">
      <c r="G392" s="34"/>
      <c r="I392" s="37"/>
      <c r="J392" s="37"/>
      <c r="K392" s="37"/>
    </row>
    <row r="393" spans="7:11" x14ac:dyDescent="0.25">
      <c r="G393" s="34"/>
      <c r="I393" s="37"/>
      <c r="J393" s="37"/>
      <c r="K393" s="37"/>
    </row>
    <row r="394" spans="7:11" x14ac:dyDescent="0.25">
      <c r="G394" s="34"/>
      <c r="I394" s="37"/>
      <c r="J394" s="37"/>
      <c r="K394" s="37"/>
    </row>
    <row r="395" spans="7:11" x14ac:dyDescent="0.25">
      <c r="G395" s="34"/>
      <c r="I395" s="37"/>
      <c r="J395" s="37"/>
      <c r="K395" s="37"/>
    </row>
    <row r="396" spans="7:11" x14ac:dyDescent="0.25">
      <c r="G396" s="34"/>
      <c r="I396" s="37"/>
      <c r="J396" s="37"/>
      <c r="K396" s="37"/>
    </row>
    <row r="397" spans="7:11" x14ac:dyDescent="0.25">
      <c r="G397" s="34"/>
      <c r="I397" s="37"/>
      <c r="J397" s="37"/>
      <c r="K397" s="37"/>
    </row>
    <row r="398" spans="7:11" x14ac:dyDescent="0.25">
      <c r="G398" s="34"/>
      <c r="I398" s="37"/>
      <c r="J398" s="37"/>
      <c r="K398" s="37"/>
    </row>
    <row r="399" spans="7:11" x14ac:dyDescent="0.25">
      <c r="G399" s="34"/>
      <c r="I399" s="37"/>
      <c r="J399" s="37"/>
      <c r="K399" s="37"/>
    </row>
    <row r="400" spans="7:11" x14ac:dyDescent="0.25">
      <c r="I400" s="37"/>
      <c r="J400" s="37"/>
      <c r="K400" s="37"/>
    </row>
    <row r="401" spans="9:11" x14ac:dyDescent="0.25">
      <c r="I401" s="37"/>
      <c r="J401" s="37"/>
      <c r="K401" s="37"/>
    </row>
    <row r="402" spans="9:11" x14ac:dyDescent="0.25">
      <c r="I402" s="37"/>
      <c r="J402" s="37"/>
      <c r="K402" s="37"/>
    </row>
    <row r="403" spans="9:11" x14ac:dyDescent="0.25">
      <c r="I403" s="37"/>
      <c r="J403" s="37"/>
      <c r="K403" s="37"/>
    </row>
  </sheetData>
  <mergeCells count="26">
    <mergeCell ref="C63:G63"/>
    <mergeCell ref="H63:I63"/>
    <mergeCell ref="H64:I64"/>
    <mergeCell ref="H65:I65"/>
    <mergeCell ref="H66:K66"/>
    <mergeCell ref="D60:K60"/>
    <mergeCell ref="C61:G61"/>
    <mergeCell ref="H61:J61"/>
    <mergeCell ref="C62:G62"/>
    <mergeCell ref="H62:I62"/>
    <mergeCell ref="C49:J49"/>
    <mergeCell ref="G51:I51"/>
    <mergeCell ref="C9:C10"/>
    <mergeCell ref="D9:D10"/>
    <mergeCell ref="E9:F9"/>
    <mergeCell ref="G9:G10"/>
    <mergeCell ref="H9:H10"/>
    <mergeCell ref="I9:I10"/>
    <mergeCell ref="J9:J10"/>
    <mergeCell ref="C2:K2"/>
    <mergeCell ref="G11:J11"/>
    <mergeCell ref="C4:K4"/>
    <mergeCell ref="B3:L3"/>
    <mergeCell ref="C6:K7"/>
    <mergeCell ref="C8:K8"/>
    <mergeCell ref="K9:K10"/>
  </mergeCells>
  <phoneticPr fontId="4" type="noConversion"/>
  <printOptions horizontalCentered="1" verticalCentered="1"/>
  <pageMargins left="0.23622047244094491" right="0.23622047244094491" top="0.74803149606299213" bottom="0.82677165354330717" header="0.31496062992125984" footer="0.31496062992125984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Nefer Fuminaya</dc:creator>
  <cp:lastModifiedBy>Ingeniera Auxiliar</cp:lastModifiedBy>
  <cp:lastPrinted>2026-06-24T00:58:03Z</cp:lastPrinted>
  <dcterms:created xsi:type="dcterms:W3CDTF">2025-05-03T05:15:05Z</dcterms:created>
  <dcterms:modified xsi:type="dcterms:W3CDTF">2026-08-20T19:02:20Z</dcterms:modified>
</cp:coreProperties>
</file>