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TOSHIBA EXT/Seguridad 02-02-2026/4. BIF/2026/1. Contratación/Mínima Cuantía/8. Aseo y cafetería/"/>
    </mc:Choice>
  </mc:AlternateContent>
  <xr:revisionPtr revIDLastSave="0" documentId="8_{69A5DEA8-6CCF-5D4F-B83A-5F31A5E8914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H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1" i="1"/>
  <c r="J22" i="1"/>
  <c r="J23" i="1"/>
  <c r="J24" i="1"/>
  <c r="J25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7" i="1"/>
  <c r="J48" i="1"/>
  <c r="J49" i="1"/>
  <c r="J50" i="1"/>
  <c r="F4" i="1"/>
  <c r="J4" i="1" s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2" i="1"/>
  <c r="I23" i="1"/>
  <c r="I24" i="1"/>
  <c r="I25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7" i="1"/>
  <c r="I48" i="1"/>
  <c r="I49" i="1"/>
  <c r="I50" i="1"/>
  <c r="I4" i="1"/>
  <c r="J51" i="1" l="1"/>
  <c r="F51" i="1"/>
</calcChain>
</file>

<file path=xl/sharedStrings.xml><?xml version="1.0" encoding="utf-8"?>
<sst xmlns="http://schemas.openxmlformats.org/spreadsheetml/2006/main" count="104" uniqueCount="65">
  <si>
    <t xml:space="preserve">DESCRIPCION </t>
  </si>
  <si>
    <t>PAÑO ABSORBENTE LIMPIA YA</t>
  </si>
  <si>
    <t>PALITOS MEZCLADORES DE CAFÉ</t>
  </si>
  <si>
    <t>UNIDAD</t>
  </si>
  <si>
    <t>CAJA</t>
  </si>
  <si>
    <t>UNDADES</t>
  </si>
  <si>
    <t>UNIDADES</t>
  </si>
  <si>
    <t>PAQUETE</t>
  </si>
  <si>
    <t>GARRAFA</t>
  </si>
  <si>
    <t>LIBRA</t>
  </si>
  <si>
    <t>CANTIDAD</t>
  </si>
  <si>
    <t>JABON EN POLVO VINAGRE + LIMON X 2 KG</t>
  </si>
  <si>
    <t>PAPEL HIGIÉNICO BLANCO DH 34333 X 250M ECO</t>
  </si>
  <si>
    <t>ESCOBA AGUAMARINA SUAVE CON PALO</t>
  </si>
  <si>
    <t xml:space="preserve">CAJA </t>
  </si>
  <si>
    <t>BOLSA</t>
  </si>
  <si>
    <t>ESPONJA LAVA LOSA EN FIBRA DE POLIESTER</t>
  </si>
  <si>
    <t>COLADOR DE TELA REEUTILIZABLE CON SOPORTE METALICO</t>
  </si>
  <si>
    <t>BOLSA BASURA 75X90 CMS CALIBRE 300 COLOR BLANCA X 10 UND</t>
  </si>
  <si>
    <t>BOLSA BASURA 75X90 CMS CALIBRE 300 COLOR GRIS X 10 UND</t>
  </si>
  <si>
    <t>BOLSA BASURA 75X90 CMS CALIBRE 300 COLOR NEGRA X 10 UND</t>
  </si>
  <si>
    <t>BOLSA BASURA 75X90 CMS CALIBRE 300 COLOR AZUL X 10 UND</t>
  </si>
  <si>
    <t>BOLSA BASURA 75X90 CMS CALIBRE 300 COLOR VERDE X 10 UND</t>
  </si>
  <si>
    <t xml:space="preserve">AROMÁTICA DE JAMAICA ELABORADA CON HOJAS  DESHIDRATADAS, EN BOLSITAS DE PAPEL FILTRO SELLADAS QUE CONSERVAN SU AROMA Y CALIDAD;  EN PRESENTACIÓN DE 20 UNIDADES, VIDA UTIL DEL PRODUCTO 24 MESES </t>
  </si>
  <si>
    <t xml:space="preserve">AROMÁTICA DE FRUTOS ROJOS ELABORADA CON HOJAS  DESHIDRATADAS, EN BOLSITAS DE PAPEL FILTRO SELLADAS QUE CONSERVAN SU AROMA Y CALIDAD;  EN PRESENTACIÓN DE 20 UNIDADES, VIDA UTIL DEL PRODUCTO 24 MESES </t>
  </si>
  <si>
    <t>BATERIAS TRIPLE AAA, ALCALINA, PLASTICO LAMINADO, TERMOINCOGIBLE</t>
  </si>
  <si>
    <t>DESENGRASANTE MULTIUSO BIODEGRADABLE, HIDROSOLUBLE.</t>
  </si>
  <si>
    <t xml:space="preserve">HIPOCLORITO GALON X 3750 ML CONCENTRACCION AL 13% </t>
  </si>
  <si>
    <t>JABON LIQUIDO MANOS  CON VITAMINA E Y GLICERINA MULTIUSOS MANZANA  X 3750 ML</t>
  </si>
  <si>
    <t>JABON LIQUIDO MANOS  CON VITAMINA E Y GLICERINA MULTIUSOS AVENA  X 3750 ML</t>
  </si>
  <si>
    <t>GORRO DESECHABLE QURURGICO EMPAQUE INDIVIDUAL x 50</t>
  </si>
  <si>
    <t>GUANTE DOMESTICO LATEX NATURAL, ACELERANTES, AGENTES DE VULVANIZACION , ESTABILIZANTES, PIGMENTOS Y AYUDAS DE PROTECCION COLOR AMARILLO TALLA  8</t>
  </si>
  <si>
    <t>GUANTES DESECHABLES NITRILO NEGRO GIGA PROLATEX CON POLVO HIPOALERGÉNICOS X100 TALLA L</t>
  </si>
  <si>
    <t>LIMPIADOR DE PANTALLAS EQUIPOS DE COMPUTO, PRODUCTO BIODEGRADABLE, DESINFECTANTE A BASE DE ALCOHOL</t>
  </si>
  <si>
    <t>LIMPIADOR DESINFECTANTE 5 GENERACION CON AMONIO CUATERNARIO CITRONELA X 3,8 ML</t>
  </si>
  <si>
    <t xml:space="preserve">PAPELERA DE ESCRITORIO PLASTICA  COLOR NEGRO </t>
  </si>
  <si>
    <t>PLATO ICOPOR PANDO 15.5 DARNEL X 20</t>
  </si>
  <si>
    <t>TOALLA INTERDOBLADA EN Z, DOBLE HOJA, NATURAL, PESO 363 G,  X 150 UNIDADES</t>
  </si>
  <si>
    <t>TOALLA TELA 30 X30 COLOR BLANCO</t>
  </si>
  <si>
    <t>BIOVARSOL ECOLOGICO BIODEGRADABLE BIOCREAM GALON X 3785 ML</t>
  </si>
  <si>
    <t xml:space="preserve">AROMÁTICA DE CANELA ELABORADA CON HOJAS  DESHIDRATADAS, EN BOLSITAS DE PAPEL FILTRO SELLADAS QUE CONSERVAN SU AROMA Y CALIDAD;  EN PRESENTACIÓN DE 20 UNIDADES, VIDA UTIL DEL PRODUCTO 24 MESES </t>
  </si>
  <si>
    <t>LIMPIADOR MULTIUSOS DESINFECTANTE 5 GENERACION CON AMONIO CUATERNARIO PINO X 3,8 ML</t>
  </si>
  <si>
    <t xml:space="preserve">CUCHARAS PEQUEÑA DESECHABLES PAQUETE X 100 </t>
  </si>
  <si>
    <t>SERVILLETAS MESA PAQUETE  X 100 COLOR BLANCO</t>
  </si>
  <si>
    <t>LIMPIADOR DESINFECTANTE 5 GENERACION CON AMONIO CUATERNARIO CANELA X 3,8 ML</t>
  </si>
  <si>
    <t>VASO CARTON 4 ONZAS X 50 UNIDADES COLOR CAFE</t>
  </si>
  <si>
    <t>JABON LIQUIDO LAVALOZA CON PROPANOTRIOL, AMONIO, ACETATO, CLORO DE SODIO, FRAGANCIA LIMON X 3750</t>
  </si>
  <si>
    <t xml:space="preserve">AZUCAR REFINADO GRANULADO BLANCA SOBRES DE 5G PAQUETE X 200 UNIDADES  ( 1KG) VIDA UTIL DEL PRODUCTO 24 MESES </t>
  </si>
  <si>
    <t>VARSOL CON AROMA GALON X 3750 ML</t>
  </si>
  <si>
    <t>COTIZACION 1</t>
  </si>
  <si>
    <t>LIMPIADOR DESINFECTANTE 5 GENERACION CON AMONIO CUATERNARIO BRISA, X 3,8 ML</t>
  </si>
  <si>
    <t xml:space="preserve">VASO 7 ONZAS PLASTICO X 50 </t>
  </si>
  <si>
    <t xml:space="preserve">TRAPERO MCROFIBRA COLOR BLANCO   </t>
  </si>
  <si>
    <t>CABO METALICO PARA TRAPERO 1,80 MT</t>
  </si>
  <si>
    <t xml:space="preserve">AROMÁTICA DE PANELA ELABORADA CON HOJAS  DESHIDRATADAS, EN BOLSITAS DE PAPEL FILTRO SELLADAS QUE CONSERVAN SU AROMA Y CALIDAD;  EN PRESENTACIÓN DE 20 UNIDADES, VIDA UTIL DEL PRODUCTO 24 MESES </t>
  </si>
  <si>
    <t>ESTUDIO DE MERCADO ARTICULOS ASEO, LIMPIEZA Y CAFETERÍA REQUERIDOS PARA EL NORMAL FUNCIONAMIENTO DE BANCO INMOBILIARIO DE FLORIDABLANCA BIF</t>
  </si>
  <si>
    <t>COTIZACION 2</t>
  </si>
  <si>
    <t>ELIMINADOR DE OLORES DE BAÑO VARITAS X 100 ML</t>
  </si>
  <si>
    <t>BOLSA ROLLO PARA CESTA DE BASURA MEDIDAS 43 * 48*30</t>
  </si>
  <si>
    <t>VALOR PROMEDIO UNITARIO</t>
  </si>
  <si>
    <t>VALOR PROMEDIO TOTAL</t>
  </si>
  <si>
    <t>VALOR TOTAL CON IVA COTIZACION 1</t>
  </si>
  <si>
    <t>VALOR TOTAL CON IVA COTIZACION 2</t>
  </si>
  <si>
    <t>CAFÉ INSTANTÁNEO 100% COLOMBIANO, SIN ADITIVOS, ELABORADO CON 95% CAFÉ SOLUBLE LIOFILIZADO Y 5% CAFÉ TOSTADO MICROMOLIDO, QUE CONSERVA EL SABOR Y AROMA AUTÉNTICO DEL GRANO X BOLSA EN PROPILENO , POLIESTER METALIZADO - FLOW PACK  X 454 GRAMOS, VIDA UTIL DEL PRODUCTO 24 MESES.</t>
  </si>
  <si>
    <t xml:space="preserve">CAFÉ TOSTADO MOLIDO Y SELECTO, TOSTION MEDIANA ALTA, MOLIENDA FINA,  CONTENIDO 500 GRAMOS, VIDA UTIL DEL PRODUCTO 24 MESES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</si>
</sst>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2"/>
      <color theme="1"/>
      <name val="Aptos Narrow"/>
      <family val="2"/>
      <scheme val="minor"/>
    </font>
    <font>
      <b/>
      <sz val="8"/>
      <color theme="1"/>
      <name val="Calibri"/>
      <family val="2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1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rgb="FF212529"/>
      <name val="Calibri"/>
      <family val="2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0" fontId="5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wrapText="1"/>
    </xf>
    <xf numFmtId="164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4" fillId="0" borderId="8" xfId="1" applyNumberFormat="1" applyFont="1" applyFill="1" applyBorder="1" applyAlignment="1">
      <alignment horizontal="center"/>
    </xf>
    <xf numFmtId="164" fontId="4" fillId="0" borderId="0" xfId="0" applyNumberFormat="1" applyFont="1"/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52"/>
  <sheetViews>
    <sheetView tabSelected="1" view="pageBreakPreview" zoomScale="85" zoomScaleNormal="90" zoomScaleSheetLayoutView="85" workbookViewId="0">
      <selection activeCell="K48" sqref="K48"/>
    </sheetView>
  </sheetViews>
  <sheetFormatPr baseColWidth="10" defaultColWidth="11.5" defaultRowHeight="30" customHeight="1" x14ac:dyDescent="0.15"/>
  <cols>
    <col min="1" max="1" width="0.83203125" style="1" customWidth="1"/>
    <col min="2" max="2" width="29.83203125" style="11" customWidth="1"/>
    <col min="3" max="3" width="7.1640625" style="1" bestFit="1" customWidth="1"/>
    <col min="4" max="4" width="9.33203125" style="1" bestFit="1" customWidth="1"/>
    <col min="5" max="7" width="9.83203125" style="9" customWidth="1"/>
    <col min="8" max="8" width="9.83203125" style="1" customWidth="1"/>
    <col min="9" max="9" width="8.83203125" style="1" customWidth="1"/>
    <col min="10" max="10" width="11.33203125" style="1" customWidth="1"/>
    <col min="11" max="16384" width="11.5" style="1"/>
  </cols>
  <sheetData>
    <row r="2" spans="2:10" ht="50" customHeight="1" x14ac:dyDescent="0.15">
      <c r="B2" s="21" t="s">
        <v>55</v>
      </c>
      <c r="C2" s="22"/>
      <c r="D2" s="22"/>
      <c r="E2" s="23"/>
      <c r="F2" s="23"/>
      <c r="G2" s="23"/>
      <c r="H2" s="23"/>
      <c r="I2" s="23"/>
      <c r="J2" s="24"/>
    </row>
    <row r="3" spans="2:10" ht="60" customHeight="1" x14ac:dyDescent="0.15">
      <c r="B3" s="2" t="s">
        <v>0</v>
      </c>
      <c r="C3" s="2" t="s">
        <v>3</v>
      </c>
      <c r="D3" s="2" t="s">
        <v>10</v>
      </c>
      <c r="E3" s="2" t="s">
        <v>49</v>
      </c>
      <c r="F3" s="2" t="s">
        <v>61</v>
      </c>
      <c r="G3" s="2" t="s">
        <v>56</v>
      </c>
      <c r="H3" s="2" t="s">
        <v>62</v>
      </c>
      <c r="I3" s="2" t="s">
        <v>59</v>
      </c>
      <c r="J3" s="2" t="s">
        <v>60</v>
      </c>
    </row>
    <row r="4" spans="2:10" ht="60" customHeight="1" x14ac:dyDescent="0.15">
      <c r="B4" s="3" t="s">
        <v>40</v>
      </c>
      <c r="C4" s="7" t="s">
        <v>14</v>
      </c>
      <c r="D4" s="12">
        <v>10</v>
      </c>
      <c r="E4" s="15">
        <v>6950</v>
      </c>
      <c r="F4" s="15">
        <f>ROUND((E4*D4),0)</f>
        <v>69500</v>
      </c>
      <c r="G4" s="15">
        <v>3125</v>
      </c>
      <c r="H4" s="15">
        <f>ROUND((G4*D4),0)</f>
        <v>31250</v>
      </c>
      <c r="I4" s="15">
        <f>ROUND((E4+G4)/2,0)</f>
        <v>5038</v>
      </c>
      <c r="J4" s="16">
        <f>ROUND(((F4+H4)/2),0)</f>
        <v>50375</v>
      </c>
    </row>
    <row r="5" spans="2:10" ht="60" customHeight="1" x14ac:dyDescent="0.15">
      <c r="B5" s="3" t="s">
        <v>24</v>
      </c>
      <c r="C5" s="7" t="s">
        <v>4</v>
      </c>
      <c r="D5" s="12">
        <v>10</v>
      </c>
      <c r="E5" s="15">
        <v>4300</v>
      </c>
      <c r="F5" s="15">
        <f t="shared" ref="F5:F50" si="0">ROUND((E5*D5),0)</f>
        <v>43000</v>
      </c>
      <c r="G5" s="15">
        <v>13420</v>
      </c>
      <c r="H5" s="15">
        <f t="shared" ref="H5:H50" si="1">ROUND((G5*D5),0)</f>
        <v>134200</v>
      </c>
      <c r="I5" s="15">
        <f t="shared" ref="I5:I50" si="2">ROUND((E5+G5)/2,0)</f>
        <v>8860</v>
      </c>
      <c r="J5" s="16">
        <f t="shared" ref="J5:J50" si="3">ROUND(((F5+H5)/2),0)</f>
        <v>88600</v>
      </c>
    </row>
    <row r="6" spans="2:10" ht="60" customHeight="1" x14ac:dyDescent="0.15">
      <c r="B6" s="3" t="s">
        <v>23</v>
      </c>
      <c r="C6" s="7" t="s">
        <v>4</v>
      </c>
      <c r="D6" s="12">
        <v>10</v>
      </c>
      <c r="E6" s="15">
        <v>16650</v>
      </c>
      <c r="F6" s="15">
        <f t="shared" si="0"/>
        <v>166500</v>
      </c>
      <c r="G6" s="15">
        <v>13420</v>
      </c>
      <c r="H6" s="15">
        <f t="shared" si="1"/>
        <v>134200</v>
      </c>
      <c r="I6" s="15">
        <f t="shared" si="2"/>
        <v>15035</v>
      </c>
      <c r="J6" s="16">
        <f t="shared" si="3"/>
        <v>150350</v>
      </c>
    </row>
    <row r="7" spans="2:10" ht="60" customHeight="1" x14ac:dyDescent="0.15">
      <c r="B7" s="3" t="s">
        <v>54</v>
      </c>
      <c r="C7" s="7" t="s">
        <v>4</v>
      </c>
      <c r="D7" s="12">
        <v>5</v>
      </c>
      <c r="E7" s="15">
        <v>5950</v>
      </c>
      <c r="F7" s="15">
        <f t="shared" si="0"/>
        <v>29750</v>
      </c>
      <c r="G7" s="15">
        <v>4513</v>
      </c>
      <c r="H7" s="15">
        <f t="shared" si="1"/>
        <v>22565</v>
      </c>
      <c r="I7" s="15">
        <f t="shared" si="2"/>
        <v>5232</v>
      </c>
      <c r="J7" s="16">
        <f t="shared" si="3"/>
        <v>26158</v>
      </c>
    </row>
    <row r="8" spans="2:10" ht="30" customHeight="1" x14ac:dyDescent="0.15">
      <c r="B8" s="4" t="s">
        <v>47</v>
      </c>
      <c r="C8" s="5" t="s">
        <v>15</v>
      </c>
      <c r="D8" s="14">
        <v>10</v>
      </c>
      <c r="E8" s="15">
        <v>8510</v>
      </c>
      <c r="F8" s="15">
        <f t="shared" si="0"/>
        <v>85100</v>
      </c>
      <c r="G8" s="15">
        <v>8972</v>
      </c>
      <c r="H8" s="15">
        <f t="shared" si="1"/>
        <v>89720</v>
      </c>
      <c r="I8" s="15">
        <f t="shared" si="2"/>
        <v>8741</v>
      </c>
      <c r="J8" s="16">
        <f t="shared" si="3"/>
        <v>87410</v>
      </c>
    </row>
    <row r="9" spans="2:10" ht="30" customHeight="1" x14ac:dyDescent="0.15">
      <c r="B9" s="3" t="s">
        <v>25</v>
      </c>
      <c r="C9" s="5" t="s">
        <v>6</v>
      </c>
      <c r="D9" s="14">
        <v>10</v>
      </c>
      <c r="E9" s="15">
        <v>5750</v>
      </c>
      <c r="F9" s="15">
        <f t="shared" si="0"/>
        <v>57500</v>
      </c>
      <c r="G9" s="15">
        <v>4641</v>
      </c>
      <c r="H9" s="15">
        <f t="shared" si="1"/>
        <v>46410</v>
      </c>
      <c r="I9" s="15">
        <f t="shared" si="2"/>
        <v>5196</v>
      </c>
      <c r="J9" s="16">
        <f t="shared" si="3"/>
        <v>51955</v>
      </c>
    </row>
    <row r="10" spans="2:10" ht="30" customHeight="1" x14ac:dyDescent="0.15">
      <c r="B10" s="3" t="s">
        <v>39</v>
      </c>
      <c r="C10" s="7" t="s">
        <v>8</v>
      </c>
      <c r="D10" s="12">
        <v>10</v>
      </c>
      <c r="E10" s="15">
        <v>48900</v>
      </c>
      <c r="F10" s="15">
        <f t="shared" si="0"/>
        <v>489000</v>
      </c>
      <c r="G10" s="15">
        <v>41113</v>
      </c>
      <c r="H10" s="15">
        <f t="shared" si="1"/>
        <v>411130</v>
      </c>
      <c r="I10" s="15">
        <f t="shared" si="2"/>
        <v>45007</v>
      </c>
      <c r="J10" s="16">
        <f t="shared" si="3"/>
        <v>450065</v>
      </c>
    </row>
    <row r="11" spans="2:10" ht="30" customHeight="1" x14ac:dyDescent="0.15">
      <c r="B11" s="3" t="s">
        <v>21</v>
      </c>
      <c r="C11" s="7" t="s">
        <v>7</v>
      </c>
      <c r="D11" s="12">
        <v>15</v>
      </c>
      <c r="E11" s="15">
        <v>11340</v>
      </c>
      <c r="F11" s="15">
        <f t="shared" si="0"/>
        <v>170100</v>
      </c>
      <c r="G11" s="15">
        <v>6979</v>
      </c>
      <c r="H11" s="15">
        <f t="shared" si="1"/>
        <v>104685</v>
      </c>
      <c r="I11" s="15">
        <f t="shared" si="2"/>
        <v>9160</v>
      </c>
      <c r="J11" s="16">
        <f t="shared" si="3"/>
        <v>137393</v>
      </c>
    </row>
    <row r="12" spans="2:10" ht="30" customHeight="1" x14ac:dyDescent="0.15">
      <c r="B12" s="3" t="s">
        <v>18</v>
      </c>
      <c r="C12" s="7" t="s">
        <v>7</v>
      </c>
      <c r="D12" s="12">
        <v>15</v>
      </c>
      <c r="E12" s="15">
        <v>11340</v>
      </c>
      <c r="F12" s="15">
        <f t="shared" si="0"/>
        <v>170100</v>
      </c>
      <c r="G12" s="15">
        <v>6979</v>
      </c>
      <c r="H12" s="15">
        <f t="shared" si="1"/>
        <v>104685</v>
      </c>
      <c r="I12" s="15">
        <f t="shared" si="2"/>
        <v>9160</v>
      </c>
      <c r="J12" s="16">
        <f t="shared" si="3"/>
        <v>137393</v>
      </c>
    </row>
    <row r="13" spans="2:10" ht="30" customHeight="1" x14ac:dyDescent="0.15">
      <c r="B13" s="3" t="s">
        <v>19</v>
      </c>
      <c r="C13" s="7" t="s">
        <v>7</v>
      </c>
      <c r="D13" s="12">
        <v>15</v>
      </c>
      <c r="E13" s="15">
        <v>11340</v>
      </c>
      <c r="F13" s="15">
        <f t="shared" si="0"/>
        <v>170100</v>
      </c>
      <c r="G13" s="15">
        <v>6979</v>
      </c>
      <c r="H13" s="15">
        <f t="shared" si="1"/>
        <v>104685</v>
      </c>
      <c r="I13" s="15">
        <f t="shared" si="2"/>
        <v>9160</v>
      </c>
      <c r="J13" s="16">
        <f t="shared" si="3"/>
        <v>137393</v>
      </c>
    </row>
    <row r="14" spans="2:10" ht="30" customHeight="1" x14ac:dyDescent="0.15">
      <c r="B14" s="3" t="s">
        <v>20</v>
      </c>
      <c r="C14" s="7" t="s">
        <v>7</v>
      </c>
      <c r="D14" s="12">
        <v>15</v>
      </c>
      <c r="E14" s="15">
        <v>7528</v>
      </c>
      <c r="F14" s="15">
        <f t="shared" si="0"/>
        <v>112920</v>
      </c>
      <c r="G14" s="15">
        <v>6979</v>
      </c>
      <c r="H14" s="15">
        <f t="shared" si="1"/>
        <v>104685</v>
      </c>
      <c r="I14" s="15">
        <f t="shared" si="2"/>
        <v>7254</v>
      </c>
      <c r="J14" s="16">
        <f t="shared" si="3"/>
        <v>108803</v>
      </c>
    </row>
    <row r="15" spans="2:10" ht="30" customHeight="1" x14ac:dyDescent="0.15">
      <c r="B15" s="3" t="s">
        <v>22</v>
      </c>
      <c r="C15" s="7" t="s">
        <v>7</v>
      </c>
      <c r="D15" s="12">
        <v>15</v>
      </c>
      <c r="E15" s="15">
        <v>11340</v>
      </c>
      <c r="F15" s="15">
        <f t="shared" si="0"/>
        <v>170100</v>
      </c>
      <c r="G15" s="15">
        <v>6979</v>
      </c>
      <c r="H15" s="15">
        <f t="shared" si="1"/>
        <v>104685</v>
      </c>
      <c r="I15" s="15">
        <f t="shared" si="2"/>
        <v>9160</v>
      </c>
      <c r="J15" s="16">
        <f t="shared" si="3"/>
        <v>137393</v>
      </c>
    </row>
    <row r="16" spans="2:10" ht="30" customHeight="1" x14ac:dyDescent="0.15">
      <c r="B16" s="3" t="s">
        <v>58</v>
      </c>
      <c r="C16" s="7" t="s">
        <v>7</v>
      </c>
      <c r="D16" s="12">
        <v>20</v>
      </c>
      <c r="E16" s="15">
        <v>7200</v>
      </c>
      <c r="F16" s="15">
        <f t="shared" si="0"/>
        <v>144000</v>
      </c>
      <c r="G16" s="15">
        <v>4694</v>
      </c>
      <c r="H16" s="15">
        <f t="shared" si="1"/>
        <v>93880</v>
      </c>
      <c r="I16" s="15">
        <f t="shared" si="2"/>
        <v>5947</v>
      </c>
      <c r="J16" s="16">
        <f t="shared" si="3"/>
        <v>118940</v>
      </c>
    </row>
    <row r="17" spans="2:10" ht="90" customHeight="1" x14ac:dyDescent="0.15">
      <c r="B17" s="3" t="s">
        <v>63</v>
      </c>
      <c r="C17" s="7" t="s">
        <v>6</v>
      </c>
      <c r="D17" s="12">
        <v>30</v>
      </c>
      <c r="E17" s="15">
        <v>38700</v>
      </c>
      <c r="F17" s="15">
        <f t="shared" si="0"/>
        <v>1161000</v>
      </c>
      <c r="G17" s="15">
        <v>78452</v>
      </c>
      <c r="H17" s="15">
        <f t="shared" si="1"/>
        <v>2353560</v>
      </c>
      <c r="I17" s="15">
        <f t="shared" si="2"/>
        <v>58576</v>
      </c>
      <c r="J17" s="16">
        <f t="shared" si="3"/>
        <v>1757280</v>
      </c>
    </row>
    <row r="18" spans="2:10" ht="50" customHeight="1" x14ac:dyDescent="0.15">
      <c r="B18" s="3" t="s">
        <v>64</v>
      </c>
      <c r="C18" s="7" t="s">
        <v>9</v>
      </c>
      <c r="D18" s="12">
        <v>40</v>
      </c>
      <c r="E18" s="15">
        <v>28400</v>
      </c>
      <c r="F18" s="15">
        <f t="shared" si="0"/>
        <v>1136000</v>
      </c>
      <c r="G18" s="15">
        <v>29773</v>
      </c>
      <c r="H18" s="15">
        <f t="shared" si="1"/>
        <v>1190920</v>
      </c>
      <c r="I18" s="15">
        <f t="shared" si="2"/>
        <v>29087</v>
      </c>
      <c r="J18" s="16">
        <f t="shared" si="3"/>
        <v>1163460</v>
      </c>
    </row>
    <row r="19" spans="2:10" ht="30" customHeight="1" x14ac:dyDescent="0.15">
      <c r="B19" s="3" t="s">
        <v>53</v>
      </c>
      <c r="C19" s="7" t="s">
        <v>3</v>
      </c>
      <c r="D19" s="12">
        <v>6</v>
      </c>
      <c r="E19" s="15">
        <v>10900</v>
      </c>
      <c r="F19" s="15">
        <f t="shared" si="0"/>
        <v>65400</v>
      </c>
      <c r="G19" s="15">
        <v>40568</v>
      </c>
      <c r="H19" s="15">
        <f t="shared" si="1"/>
        <v>243408</v>
      </c>
      <c r="I19" s="15">
        <f t="shared" si="2"/>
        <v>25734</v>
      </c>
      <c r="J19" s="16">
        <f t="shared" si="3"/>
        <v>154404</v>
      </c>
    </row>
    <row r="20" spans="2:10" ht="30" customHeight="1" x14ac:dyDescent="0.15">
      <c r="B20" s="3" t="s">
        <v>17</v>
      </c>
      <c r="C20" s="5" t="s">
        <v>6</v>
      </c>
      <c r="D20" s="14">
        <v>6</v>
      </c>
      <c r="E20" s="15">
        <v>4500</v>
      </c>
      <c r="F20" s="15">
        <f t="shared" si="0"/>
        <v>27000</v>
      </c>
      <c r="G20" s="15">
        <v>0</v>
      </c>
      <c r="H20" s="15">
        <f t="shared" si="1"/>
        <v>0</v>
      </c>
      <c r="I20" s="15">
        <v>4500</v>
      </c>
      <c r="J20" s="16">
        <v>27000</v>
      </c>
    </row>
    <row r="21" spans="2:10" ht="30" customHeight="1" x14ac:dyDescent="0.15">
      <c r="B21" s="3" t="s">
        <v>42</v>
      </c>
      <c r="C21" s="5" t="s">
        <v>7</v>
      </c>
      <c r="D21" s="14">
        <v>6</v>
      </c>
      <c r="E21" s="15">
        <v>3763</v>
      </c>
      <c r="F21" s="15">
        <f t="shared" si="0"/>
        <v>22578</v>
      </c>
      <c r="G21" s="15">
        <v>2875</v>
      </c>
      <c r="H21" s="15">
        <f t="shared" si="1"/>
        <v>17250</v>
      </c>
      <c r="I21" s="15">
        <f t="shared" si="2"/>
        <v>3319</v>
      </c>
      <c r="J21" s="16">
        <f t="shared" si="3"/>
        <v>19914</v>
      </c>
    </row>
    <row r="22" spans="2:10" ht="30" customHeight="1" x14ac:dyDescent="0.15">
      <c r="B22" s="3" t="s">
        <v>26</v>
      </c>
      <c r="C22" s="5" t="s">
        <v>6</v>
      </c>
      <c r="D22" s="14">
        <v>6</v>
      </c>
      <c r="E22" s="15">
        <v>41160</v>
      </c>
      <c r="F22" s="15">
        <f t="shared" si="0"/>
        <v>246960</v>
      </c>
      <c r="G22" s="15">
        <v>33320</v>
      </c>
      <c r="H22" s="15">
        <f t="shared" si="1"/>
        <v>199920</v>
      </c>
      <c r="I22" s="15">
        <f t="shared" si="2"/>
        <v>37240</v>
      </c>
      <c r="J22" s="16">
        <f t="shared" si="3"/>
        <v>223440</v>
      </c>
    </row>
    <row r="23" spans="2:10" ht="30" customHeight="1" x14ac:dyDescent="0.15">
      <c r="B23" s="3" t="s">
        <v>57</v>
      </c>
      <c r="C23" s="5" t="s">
        <v>6</v>
      </c>
      <c r="D23" s="14">
        <v>24</v>
      </c>
      <c r="E23" s="15">
        <v>8000</v>
      </c>
      <c r="F23" s="15">
        <f t="shared" si="0"/>
        <v>192000</v>
      </c>
      <c r="G23" s="15">
        <v>19900</v>
      </c>
      <c r="H23" s="15">
        <f t="shared" si="1"/>
        <v>477600</v>
      </c>
      <c r="I23" s="15">
        <f t="shared" si="2"/>
        <v>13950</v>
      </c>
      <c r="J23" s="16">
        <f t="shared" si="3"/>
        <v>334800</v>
      </c>
    </row>
    <row r="24" spans="2:10" ht="30" customHeight="1" x14ac:dyDescent="0.15">
      <c r="B24" s="3" t="s">
        <v>13</v>
      </c>
      <c r="C24" s="7" t="s">
        <v>6</v>
      </c>
      <c r="D24" s="12">
        <v>6</v>
      </c>
      <c r="E24" s="15">
        <v>21168</v>
      </c>
      <c r="F24" s="15">
        <f t="shared" si="0"/>
        <v>127008</v>
      </c>
      <c r="G24" s="15">
        <v>10020</v>
      </c>
      <c r="H24" s="15">
        <f t="shared" si="1"/>
        <v>60120</v>
      </c>
      <c r="I24" s="15">
        <f t="shared" si="2"/>
        <v>15594</v>
      </c>
      <c r="J24" s="16">
        <f t="shared" si="3"/>
        <v>93564</v>
      </c>
    </row>
    <row r="25" spans="2:10" ht="30" customHeight="1" x14ac:dyDescent="0.15">
      <c r="B25" s="3" t="s">
        <v>16</v>
      </c>
      <c r="C25" s="7" t="s">
        <v>6</v>
      </c>
      <c r="D25" s="12">
        <v>24</v>
      </c>
      <c r="E25" s="15">
        <v>2850</v>
      </c>
      <c r="F25" s="15">
        <f t="shared" si="0"/>
        <v>68400</v>
      </c>
      <c r="G25" s="15">
        <v>1080</v>
      </c>
      <c r="H25" s="15">
        <f t="shared" si="1"/>
        <v>25920</v>
      </c>
      <c r="I25" s="15">
        <f t="shared" si="2"/>
        <v>1965</v>
      </c>
      <c r="J25" s="16">
        <f t="shared" si="3"/>
        <v>47160</v>
      </c>
    </row>
    <row r="26" spans="2:10" ht="30" customHeight="1" x14ac:dyDescent="0.15">
      <c r="B26" s="3" t="s">
        <v>30</v>
      </c>
      <c r="C26" s="5" t="s">
        <v>14</v>
      </c>
      <c r="D26" s="14">
        <v>5</v>
      </c>
      <c r="E26" s="15">
        <v>17550</v>
      </c>
      <c r="F26" s="15">
        <f t="shared" si="0"/>
        <v>87750</v>
      </c>
      <c r="G26" s="15">
        <v>0</v>
      </c>
      <c r="H26" s="15">
        <f t="shared" si="1"/>
        <v>0</v>
      </c>
      <c r="I26" s="15">
        <v>17550</v>
      </c>
      <c r="J26" s="16">
        <v>87750</v>
      </c>
    </row>
    <row r="27" spans="2:10" ht="30" customHeight="1" x14ac:dyDescent="0.15">
      <c r="B27" s="3" t="s">
        <v>31</v>
      </c>
      <c r="C27" s="7" t="s">
        <v>7</v>
      </c>
      <c r="D27" s="12">
        <v>12</v>
      </c>
      <c r="E27" s="15">
        <v>8617</v>
      </c>
      <c r="F27" s="15">
        <f t="shared" si="0"/>
        <v>103404</v>
      </c>
      <c r="G27" s="15">
        <v>4177</v>
      </c>
      <c r="H27" s="15">
        <f t="shared" si="1"/>
        <v>50124</v>
      </c>
      <c r="I27" s="15">
        <f t="shared" si="2"/>
        <v>6397</v>
      </c>
      <c r="J27" s="16">
        <f t="shared" si="3"/>
        <v>76764</v>
      </c>
    </row>
    <row r="28" spans="2:10" ht="30" customHeight="1" x14ac:dyDescent="0.15">
      <c r="B28" s="6" t="s">
        <v>32</v>
      </c>
      <c r="C28" s="7" t="s">
        <v>4</v>
      </c>
      <c r="D28" s="12">
        <v>6</v>
      </c>
      <c r="E28" s="15">
        <v>27050</v>
      </c>
      <c r="F28" s="15">
        <f t="shared" si="0"/>
        <v>162300</v>
      </c>
      <c r="G28" s="15">
        <v>21333</v>
      </c>
      <c r="H28" s="15">
        <f t="shared" si="1"/>
        <v>127998</v>
      </c>
      <c r="I28" s="15">
        <f t="shared" si="2"/>
        <v>24192</v>
      </c>
      <c r="J28" s="16">
        <f t="shared" si="3"/>
        <v>145149</v>
      </c>
    </row>
    <row r="29" spans="2:10" ht="30" customHeight="1" x14ac:dyDescent="0.15">
      <c r="B29" s="3" t="s">
        <v>27</v>
      </c>
      <c r="C29" s="7" t="s">
        <v>8</v>
      </c>
      <c r="D29" s="12">
        <v>30</v>
      </c>
      <c r="E29" s="15">
        <v>23800</v>
      </c>
      <c r="F29" s="15">
        <f t="shared" si="0"/>
        <v>714000</v>
      </c>
      <c r="G29" s="15">
        <v>16767</v>
      </c>
      <c r="H29" s="15">
        <f t="shared" si="1"/>
        <v>503010</v>
      </c>
      <c r="I29" s="15">
        <f t="shared" si="2"/>
        <v>20284</v>
      </c>
      <c r="J29" s="16">
        <f t="shared" si="3"/>
        <v>608505</v>
      </c>
    </row>
    <row r="30" spans="2:10" ht="30" customHeight="1" x14ac:dyDescent="0.15">
      <c r="B30" s="3" t="s">
        <v>11</v>
      </c>
      <c r="C30" s="7" t="s">
        <v>6</v>
      </c>
      <c r="D30" s="12">
        <v>12</v>
      </c>
      <c r="E30" s="15">
        <v>12600</v>
      </c>
      <c r="F30" s="15">
        <f t="shared" si="0"/>
        <v>151200</v>
      </c>
      <c r="G30" s="15">
        <v>19793</v>
      </c>
      <c r="H30" s="15">
        <f t="shared" si="1"/>
        <v>237516</v>
      </c>
      <c r="I30" s="15">
        <f t="shared" si="2"/>
        <v>16197</v>
      </c>
      <c r="J30" s="16">
        <f t="shared" si="3"/>
        <v>194358</v>
      </c>
    </row>
    <row r="31" spans="2:10" ht="30" customHeight="1" x14ac:dyDescent="0.15">
      <c r="B31" s="3" t="s">
        <v>29</v>
      </c>
      <c r="C31" s="7" t="s">
        <v>8</v>
      </c>
      <c r="D31" s="12">
        <v>4</v>
      </c>
      <c r="E31" s="15">
        <v>33000</v>
      </c>
      <c r="F31" s="15">
        <f t="shared" si="0"/>
        <v>132000</v>
      </c>
      <c r="G31" s="15">
        <v>25044</v>
      </c>
      <c r="H31" s="15">
        <f t="shared" si="1"/>
        <v>100176</v>
      </c>
      <c r="I31" s="15">
        <f t="shared" si="2"/>
        <v>29022</v>
      </c>
      <c r="J31" s="16">
        <f t="shared" si="3"/>
        <v>116088</v>
      </c>
    </row>
    <row r="32" spans="2:10" ht="30" customHeight="1" x14ac:dyDescent="0.15">
      <c r="B32" s="3" t="s">
        <v>28</v>
      </c>
      <c r="C32" s="7" t="s">
        <v>8</v>
      </c>
      <c r="D32" s="12">
        <v>4</v>
      </c>
      <c r="E32" s="15">
        <v>33000</v>
      </c>
      <c r="F32" s="15">
        <f t="shared" si="0"/>
        <v>132000</v>
      </c>
      <c r="G32" s="15">
        <v>25044</v>
      </c>
      <c r="H32" s="15">
        <f t="shared" si="1"/>
        <v>100176</v>
      </c>
      <c r="I32" s="15">
        <f t="shared" si="2"/>
        <v>29022</v>
      </c>
      <c r="J32" s="16">
        <f t="shared" si="3"/>
        <v>116088</v>
      </c>
    </row>
    <row r="33" spans="2:11" ht="30" customHeight="1" x14ac:dyDescent="0.15">
      <c r="B33" s="3" t="s">
        <v>46</v>
      </c>
      <c r="C33" s="7" t="s">
        <v>6</v>
      </c>
      <c r="D33" s="12">
        <v>20</v>
      </c>
      <c r="E33" s="15">
        <v>30250</v>
      </c>
      <c r="F33" s="15">
        <f t="shared" si="0"/>
        <v>605000</v>
      </c>
      <c r="G33" s="15">
        <v>23082</v>
      </c>
      <c r="H33" s="15">
        <f t="shared" si="1"/>
        <v>461640</v>
      </c>
      <c r="I33" s="15">
        <f t="shared" si="2"/>
        <v>26666</v>
      </c>
      <c r="J33" s="16">
        <f t="shared" si="3"/>
        <v>533320</v>
      </c>
    </row>
    <row r="34" spans="2:11" ht="30" customHeight="1" x14ac:dyDescent="0.15">
      <c r="B34" s="3" t="s">
        <v>33</v>
      </c>
      <c r="C34" s="5" t="s">
        <v>6</v>
      </c>
      <c r="D34" s="14">
        <v>1</v>
      </c>
      <c r="E34" s="15">
        <v>19050</v>
      </c>
      <c r="F34" s="15">
        <f t="shared" si="0"/>
        <v>19050</v>
      </c>
      <c r="G34" s="15">
        <v>13155</v>
      </c>
      <c r="H34" s="15">
        <f t="shared" si="1"/>
        <v>13155</v>
      </c>
      <c r="I34" s="15">
        <f t="shared" si="2"/>
        <v>16103</v>
      </c>
      <c r="J34" s="16">
        <f t="shared" si="3"/>
        <v>16103</v>
      </c>
    </row>
    <row r="35" spans="2:11" ht="30" customHeight="1" x14ac:dyDescent="0.15">
      <c r="B35" s="3" t="s">
        <v>50</v>
      </c>
      <c r="C35" s="7" t="s">
        <v>8</v>
      </c>
      <c r="D35" s="12">
        <v>6</v>
      </c>
      <c r="E35" s="15">
        <v>42200</v>
      </c>
      <c r="F35" s="15">
        <f t="shared" si="0"/>
        <v>253200</v>
      </c>
      <c r="G35" s="15">
        <v>24657</v>
      </c>
      <c r="H35" s="15">
        <f t="shared" si="1"/>
        <v>147942</v>
      </c>
      <c r="I35" s="15">
        <f t="shared" si="2"/>
        <v>33429</v>
      </c>
      <c r="J35" s="16">
        <f t="shared" si="3"/>
        <v>200571</v>
      </c>
    </row>
    <row r="36" spans="2:11" ht="30" customHeight="1" x14ac:dyDescent="0.15">
      <c r="B36" s="3" t="s">
        <v>44</v>
      </c>
      <c r="C36" s="7" t="s">
        <v>8</v>
      </c>
      <c r="D36" s="12">
        <v>6</v>
      </c>
      <c r="E36" s="15">
        <v>42200</v>
      </c>
      <c r="F36" s="15">
        <f t="shared" si="0"/>
        <v>253200</v>
      </c>
      <c r="G36" s="15">
        <v>24657</v>
      </c>
      <c r="H36" s="15">
        <f t="shared" si="1"/>
        <v>147942</v>
      </c>
      <c r="I36" s="15">
        <f t="shared" si="2"/>
        <v>33429</v>
      </c>
      <c r="J36" s="16">
        <f t="shared" si="3"/>
        <v>200571</v>
      </c>
      <c r="K36" s="8"/>
    </row>
    <row r="37" spans="2:11" ht="30" customHeight="1" x14ac:dyDescent="0.15">
      <c r="B37" s="3" t="s">
        <v>34</v>
      </c>
      <c r="C37" s="7" t="s">
        <v>8</v>
      </c>
      <c r="D37" s="12">
        <v>6</v>
      </c>
      <c r="E37" s="15">
        <v>42200</v>
      </c>
      <c r="F37" s="15">
        <f t="shared" si="0"/>
        <v>253200</v>
      </c>
      <c r="G37" s="15">
        <v>24657</v>
      </c>
      <c r="H37" s="15">
        <f t="shared" si="1"/>
        <v>147942</v>
      </c>
      <c r="I37" s="15">
        <f t="shared" si="2"/>
        <v>33429</v>
      </c>
      <c r="J37" s="16">
        <f t="shared" si="3"/>
        <v>200571</v>
      </c>
    </row>
    <row r="38" spans="2:11" ht="30" customHeight="1" x14ac:dyDescent="0.15">
      <c r="B38" s="3" t="s">
        <v>41</v>
      </c>
      <c r="C38" s="7" t="s">
        <v>8</v>
      </c>
      <c r="D38" s="12">
        <v>6</v>
      </c>
      <c r="E38" s="15">
        <v>42200</v>
      </c>
      <c r="F38" s="15">
        <f t="shared" si="0"/>
        <v>253200</v>
      </c>
      <c r="G38" s="15">
        <v>24657</v>
      </c>
      <c r="H38" s="15">
        <f t="shared" si="1"/>
        <v>147942</v>
      </c>
      <c r="I38" s="15">
        <f t="shared" si="2"/>
        <v>33429</v>
      </c>
      <c r="J38" s="16">
        <f t="shared" si="3"/>
        <v>200571</v>
      </c>
    </row>
    <row r="39" spans="2:11" ht="30" customHeight="1" x14ac:dyDescent="0.15">
      <c r="B39" s="3" t="s">
        <v>2</v>
      </c>
      <c r="C39" s="5" t="s">
        <v>7</v>
      </c>
      <c r="D39" s="14">
        <v>10</v>
      </c>
      <c r="E39" s="15">
        <v>7100</v>
      </c>
      <c r="F39" s="15">
        <f t="shared" si="0"/>
        <v>71000</v>
      </c>
      <c r="G39" s="15">
        <v>5250</v>
      </c>
      <c r="H39" s="15">
        <f t="shared" si="1"/>
        <v>52500</v>
      </c>
      <c r="I39" s="15">
        <f t="shared" si="2"/>
        <v>6175</v>
      </c>
      <c r="J39" s="16">
        <f t="shared" si="3"/>
        <v>61750</v>
      </c>
    </row>
    <row r="40" spans="2:11" ht="30" customHeight="1" x14ac:dyDescent="0.15">
      <c r="B40" s="3" t="s">
        <v>1</v>
      </c>
      <c r="C40" s="7" t="s">
        <v>6</v>
      </c>
      <c r="D40" s="12">
        <v>15</v>
      </c>
      <c r="E40" s="15">
        <v>3180</v>
      </c>
      <c r="F40" s="15">
        <f t="shared" si="0"/>
        <v>47700</v>
      </c>
      <c r="G40" s="15">
        <v>2330</v>
      </c>
      <c r="H40" s="15">
        <f t="shared" si="1"/>
        <v>34950</v>
      </c>
      <c r="I40" s="15">
        <f t="shared" si="2"/>
        <v>2755</v>
      </c>
      <c r="J40" s="16">
        <f t="shared" si="3"/>
        <v>41325</v>
      </c>
    </row>
    <row r="41" spans="2:11" ht="30" customHeight="1" x14ac:dyDescent="0.15">
      <c r="B41" s="3" t="s">
        <v>12</v>
      </c>
      <c r="C41" s="7" t="s">
        <v>7</v>
      </c>
      <c r="D41" s="12">
        <v>30</v>
      </c>
      <c r="E41" s="15">
        <v>21500</v>
      </c>
      <c r="F41" s="15">
        <f t="shared" si="0"/>
        <v>645000</v>
      </c>
      <c r="G41" s="15">
        <v>55033</v>
      </c>
      <c r="H41" s="15">
        <f t="shared" si="1"/>
        <v>1650990</v>
      </c>
      <c r="I41" s="15">
        <f t="shared" si="2"/>
        <v>38267</v>
      </c>
      <c r="J41" s="16">
        <f t="shared" si="3"/>
        <v>1147995</v>
      </c>
    </row>
    <row r="42" spans="2:11" ht="30" customHeight="1" x14ac:dyDescent="0.15">
      <c r="B42" s="3" t="s">
        <v>35</v>
      </c>
      <c r="C42" s="5" t="s">
        <v>6</v>
      </c>
      <c r="D42" s="14">
        <v>15</v>
      </c>
      <c r="E42" s="15">
        <v>18200</v>
      </c>
      <c r="F42" s="15">
        <f t="shared" si="0"/>
        <v>273000</v>
      </c>
      <c r="G42" s="15">
        <v>25000</v>
      </c>
      <c r="H42" s="15">
        <f t="shared" si="1"/>
        <v>375000</v>
      </c>
      <c r="I42" s="15">
        <f t="shared" si="2"/>
        <v>21600</v>
      </c>
      <c r="J42" s="16">
        <f t="shared" si="3"/>
        <v>324000</v>
      </c>
    </row>
    <row r="43" spans="2:11" ht="30" customHeight="1" x14ac:dyDescent="0.15">
      <c r="B43" s="3" t="s">
        <v>36</v>
      </c>
      <c r="C43" s="5" t="s">
        <v>7</v>
      </c>
      <c r="D43" s="14">
        <v>10</v>
      </c>
      <c r="E43" s="15">
        <v>3700</v>
      </c>
      <c r="F43" s="15">
        <f t="shared" si="0"/>
        <v>37000</v>
      </c>
      <c r="G43" s="15">
        <v>2584</v>
      </c>
      <c r="H43" s="15">
        <f t="shared" si="1"/>
        <v>25840</v>
      </c>
      <c r="I43" s="15">
        <f t="shared" si="2"/>
        <v>3142</v>
      </c>
      <c r="J43" s="16">
        <f t="shared" si="3"/>
        <v>31420</v>
      </c>
    </row>
    <row r="44" spans="2:11" ht="30" customHeight="1" x14ac:dyDescent="0.15">
      <c r="B44" s="3" t="s">
        <v>43</v>
      </c>
      <c r="C44" s="7" t="s">
        <v>7</v>
      </c>
      <c r="D44" s="12">
        <v>100</v>
      </c>
      <c r="E44" s="15">
        <v>6950</v>
      </c>
      <c r="F44" s="15">
        <f t="shared" si="0"/>
        <v>695000</v>
      </c>
      <c r="G44" s="15">
        <v>2348</v>
      </c>
      <c r="H44" s="15">
        <f t="shared" si="1"/>
        <v>234800</v>
      </c>
      <c r="I44" s="15">
        <f t="shared" si="2"/>
        <v>4649</v>
      </c>
      <c r="J44" s="16">
        <f t="shared" si="3"/>
        <v>464900</v>
      </c>
    </row>
    <row r="45" spans="2:11" ht="30" customHeight="1" x14ac:dyDescent="0.15">
      <c r="B45" s="3" t="s">
        <v>37</v>
      </c>
      <c r="C45" s="7" t="s">
        <v>5</v>
      </c>
      <c r="D45" s="12">
        <v>400</v>
      </c>
      <c r="E45" s="15">
        <v>8600</v>
      </c>
      <c r="F45" s="15">
        <f t="shared" si="0"/>
        <v>3440000</v>
      </c>
      <c r="G45" s="15">
        <v>7553</v>
      </c>
      <c r="H45" s="15">
        <f t="shared" si="1"/>
        <v>3021200</v>
      </c>
      <c r="I45" s="15">
        <f t="shared" si="2"/>
        <v>8077</v>
      </c>
      <c r="J45" s="16">
        <f t="shared" si="3"/>
        <v>3230600</v>
      </c>
    </row>
    <row r="46" spans="2:11" ht="30" customHeight="1" x14ac:dyDescent="0.15">
      <c r="B46" s="3" t="s">
        <v>38</v>
      </c>
      <c r="C46" s="7" t="s">
        <v>6</v>
      </c>
      <c r="D46" s="12">
        <v>24</v>
      </c>
      <c r="E46" s="15">
        <v>0</v>
      </c>
      <c r="F46" s="15">
        <f t="shared" si="0"/>
        <v>0</v>
      </c>
      <c r="G46" s="15">
        <v>5565</v>
      </c>
      <c r="H46" s="15">
        <f t="shared" si="1"/>
        <v>133560</v>
      </c>
      <c r="I46" s="15">
        <v>5565</v>
      </c>
      <c r="J46" s="16">
        <v>133560</v>
      </c>
    </row>
    <row r="47" spans="2:11" ht="30" customHeight="1" x14ac:dyDescent="0.15">
      <c r="B47" s="3" t="s">
        <v>52</v>
      </c>
      <c r="C47" s="7" t="s">
        <v>6</v>
      </c>
      <c r="D47" s="12">
        <v>6</v>
      </c>
      <c r="E47" s="15">
        <v>28500</v>
      </c>
      <c r="F47" s="15">
        <f t="shared" si="0"/>
        <v>171000</v>
      </c>
      <c r="G47" s="15">
        <v>17696</v>
      </c>
      <c r="H47" s="15">
        <f t="shared" si="1"/>
        <v>106176</v>
      </c>
      <c r="I47" s="15">
        <f t="shared" si="2"/>
        <v>23098</v>
      </c>
      <c r="J47" s="16">
        <f t="shared" si="3"/>
        <v>138588</v>
      </c>
    </row>
    <row r="48" spans="2:11" ht="30" customHeight="1" x14ac:dyDescent="0.15">
      <c r="B48" s="3" t="s">
        <v>48</v>
      </c>
      <c r="C48" s="7" t="s">
        <v>8</v>
      </c>
      <c r="D48" s="12">
        <v>10</v>
      </c>
      <c r="E48" s="15">
        <v>52900</v>
      </c>
      <c r="F48" s="15">
        <f t="shared" si="0"/>
        <v>529000</v>
      </c>
      <c r="G48" s="15">
        <v>50318</v>
      </c>
      <c r="H48" s="15">
        <f t="shared" si="1"/>
        <v>503180</v>
      </c>
      <c r="I48" s="15">
        <f t="shared" si="2"/>
        <v>51609</v>
      </c>
      <c r="J48" s="16">
        <f t="shared" si="3"/>
        <v>516090</v>
      </c>
    </row>
    <row r="49" spans="2:10" ht="30" customHeight="1" x14ac:dyDescent="0.15">
      <c r="B49" s="3" t="s">
        <v>45</v>
      </c>
      <c r="C49" s="7" t="s">
        <v>6</v>
      </c>
      <c r="D49" s="12">
        <v>30</v>
      </c>
      <c r="E49" s="15">
        <v>5200</v>
      </c>
      <c r="F49" s="15">
        <f t="shared" si="0"/>
        <v>156000</v>
      </c>
      <c r="G49" s="15">
        <v>3774</v>
      </c>
      <c r="H49" s="15">
        <f t="shared" si="1"/>
        <v>113220</v>
      </c>
      <c r="I49" s="15">
        <f t="shared" si="2"/>
        <v>4487</v>
      </c>
      <c r="J49" s="16">
        <f t="shared" si="3"/>
        <v>134610</v>
      </c>
    </row>
    <row r="50" spans="2:10" ht="30" customHeight="1" x14ac:dyDescent="0.15">
      <c r="B50" s="10" t="s">
        <v>51</v>
      </c>
      <c r="C50" s="13" t="s">
        <v>6</v>
      </c>
      <c r="D50" s="13">
        <v>30</v>
      </c>
      <c r="E50" s="15">
        <v>3000</v>
      </c>
      <c r="F50" s="15">
        <f t="shared" si="0"/>
        <v>90000</v>
      </c>
      <c r="G50" s="15">
        <v>2264</v>
      </c>
      <c r="H50" s="15">
        <f t="shared" si="1"/>
        <v>67920</v>
      </c>
      <c r="I50" s="15">
        <f t="shared" si="2"/>
        <v>2632</v>
      </c>
      <c r="J50" s="16">
        <f t="shared" si="3"/>
        <v>78960</v>
      </c>
    </row>
    <row r="51" spans="2:10" ht="30" customHeight="1" x14ac:dyDescent="0.15">
      <c r="E51" s="17"/>
      <c r="F51" s="15">
        <f>SUM(F4:F50)</f>
        <v>14198220</v>
      </c>
      <c r="G51" s="18"/>
      <c r="H51" s="15">
        <v>14560219</v>
      </c>
      <c r="I51" s="19"/>
      <c r="J51" s="16">
        <f>SUM(J4:J50)</f>
        <v>14503457</v>
      </c>
    </row>
    <row r="52" spans="2:10" ht="30" customHeight="1" x14ac:dyDescent="0.15">
      <c r="H52" s="20"/>
    </row>
  </sheetData>
  <sortState xmlns:xlrd2="http://schemas.microsoft.com/office/spreadsheetml/2017/richdata2" ref="B3:J64">
    <sortCondition ref="B3"/>
  </sortState>
  <mergeCells count="1">
    <mergeCell ref="B2:J2"/>
  </mergeCells>
  <printOptions horizontalCentered="1"/>
  <pageMargins left="0.11811023622047245" right="0.11811023622047245" top="0.15748031496062992" bottom="0.19685039370078741" header="0.19685039370078741" footer="0.31496062992125984"/>
  <pageSetup paperSize="14" scale="1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Fernando Quesada León</dc:creator>
  <cp:lastModifiedBy>Carlos Fernando Quesada León</cp:lastModifiedBy>
  <cp:lastPrinted>2026-06-23T21:43:27Z</cp:lastPrinted>
  <dcterms:created xsi:type="dcterms:W3CDTF">2025-05-23T16:19:32Z</dcterms:created>
  <dcterms:modified xsi:type="dcterms:W3CDTF">2026-08-14T15:53:59Z</dcterms:modified>
</cp:coreProperties>
</file>