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00 USAQUEN PLANEACION 2026\00 SECTOR EDUCACION PROYECTO 2445\00 DOTACION Proceso Dotaciones Escolares a IED\definitivos - firmados\"/>
    </mc:Choice>
  </mc:AlternateContent>
  <xr:revisionPtr revIDLastSave="0" documentId="8_{9356BE12-2EF1-4C72-B5EB-4F1D95C25F3C}" xr6:coauthVersionLast="47" xr6:coauthVersionMax="47" xr10:uidLastSave="{00000000-0000-0000-0000-000000000000}"/>
  <bookViews>
    <workbookView xWindow="-108" yWindow="-108" windowWidth="23256" windowHeight="12456" xr2:uid="{00000000-000D-0000-FFFF-FFFF00000000}"/>
  </bookViews>
  <sheets>
    <sheet name="FORMATO OFERTA ECONOMICA" sheetId="9" r:id="rId1"/>
  </sheets>
  <definedNames>
    <definedName name="_xlnm._FilterDatabase" localSheetId="0" hidden="1">'FORMATO OFERTA ECONOMICA'!$A$1:$L$19</definedName>
    <definedName name="tdRepliesReferenceCol_lnkViewLinkRepliesReference_1" localSheetId="0">'FORMATO OFERTA ECONOMICA'!#REF!</definedName>
    <definedName name="tdRepliesReferenceCol_lnkViewLinkRepliesReference_2" localSheetId="0">'FORMATO OFERTA ECONOMICA'!#REF!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7" i="9" l="1"/>
  <c r="E8" i="9"/>
  <c r="E6" i="9"/>
  <c r="E9" i="9"/>
  <c r="I8" i="9"/>
  <c r="J8" i="9" s="1"/>
  <c r="I7" i="9"/>
  <c r="J7" i="9" s="1"/>
  <c r="I6" i="9"/>
  <c r="J6" i="9" s="1"/>
  <c r="K6" i="9" l="1"/>
  <c r="K7" i="9"/>
  <c r="K8" i="9"/>
  <c r="J9" i="9"/>
  <c r="K9" i="9" s="1"/>
</calcChain>
</file>

<file path=xl/sharedStrings.xml><?xml version="1.0" encoding="utf-8"?>
<sst xmlns="http://schemas.openxmlformats.org/spreadsheetml/2006/main" count="34" uniqueCount="34">
  <si>
    <t>ITEM</t>
  </si>
  <si>
    <t>Descripción detallada y completa del  Bien y/o Servicio</t>
  </si>
  <si>
    <t>CANTIDAD</t>
  </si>
  <si>
    <t xml:space="preserve">Nombre de la empresa </t>
  </si>
  <si>
    <t xml:space="preserve">Nit. de la empresa </t>
  </si>
  <si>
    <t xml:space="preserve">Persona de contacto </t>
  </si>
  <si>
    <t xml:space="preserve">Número telefónico </t>
  </si>
  <si>
    <t xml:space="preserve">Dirección </t>
  </si>
  <si>
    <t xml:space="preserve">Ciudad </t>
  </si>
  <si>
    <t>NOMBRE DEL BIEN Y/ SERVICIO</t>
  </si>
  <si>
    <t>OBJETO: adquisición, instalación y distribución de equipos de tecnología para dotar a las instituciones educativas distritales, Usaquén, Unión Colombia y Friedrich Naumann de la localidad de Usaquén.</t>
  </si>
  <si>
    <t>PANTALLA ALL IN ONE DE 65 PULGADAS</t>
  </si>
  <si>
    <t>EQUIPO DE COMPUTO DE ESCRITORIO</t>
  </si>
  <si>
    <t>EQUIPO DE COMPUTO PORTATIL CON DIADEMA INCLUIDA</t>
  </si>
  <si>
    <r>
      <t xml:space="preserve">Tecnología de panel led y/o lcd; durabilidad del panel mínimo 50.000 horas. Resolución mínima 3840 × 2160 (4k) o superior; tamaño 65" o superior; vidrio templado 4 mm antirreflejo (7 mosh). puertos: mínimo 1 hdmi, 1 vga, salida de audio, entrada de micrófono, 2× usb 2.0, usb-c 3.2 (audio, video, touch), lan rj45. touch infrarrojo y/o ultrafine; resolución touch 32767 × 32767; ≤10 ms; 20 toques (android) y 40 (windows). android mínimo 14 con play store; windows 11 básico y/o mac; touch plug and play. ops/pc integrado: intel core i7 12ª gen (o amd equivalente) ≥2.1 ghz; 64 bits; ram ≥8 gb; hdd ≥500 gb y/o ssd 256 gb; intel hd graphics 1 gb; ≥6 usb; hdmi adicional; wi‑fi; cumplimiento energy star / rohs / reach / ce-ul / cul / fcc-b / weee. teclado y mouse inalámbricos (incluye baterías). parlantes 2×10 w rms; relación de aspecto 16:9; contraste dinámico ≥4000:1.
OTRAS FUNCIONES QUE DEBE CUMPLIR LA PANTALLA ALL IN ONE DE 65 PULGADAS: 
El sistema deberá permitir: descargar, subir, compartir contenidos digitales, películas, videos, documentos, textos sin necesidad del uso de internet. navegar por los contenidos disponibles. descargar recursos digitales. visualizar videos y películas. subir y compartir archivos. uso compartido de chat con otros usuarios. descarga rápida de archivos. compatible con dispositivos móviles de diferentes sistemas operativos. debe funcionar sin internet. debe incluir tablero de creación de contenido para integrar videos, documentos, contenidos digitales. 
Debe permitir conectarse a una impresora wifi. debe permitir imprimir desde la pantalla. debe permitir descargar archivos de office desde internet a memorias externas. debe permitir trabajar con teclado inalámbrico. debe permite compartir fotos, videos y música desde una tablet y/o teléfono Android vía wifi. debe permitir conectarse inalámbricamente a un pc sin cables hdmi y vga a la pantalla. la pantalla all in one de 65 pulgadas, debe incluir minimo sistema operativo Android minimo 14, windows y/o mac. rango de temperatura de operación 0°c hasta 70 °c, debe soportar jornadas de trabajo 7 x 24 horas debe ser una pantalla industrial.
Cable de poder necesarios para conectar los equipos. un (1) cable hdmi adicional de aproximadamente 3 metros. control remoto. lápiz táctil (mínimo 2 unds). soporte para montaje a pared, que soporte la pantalla. debe incluir 1 una cámara para video conferencia 1080 hd.
Galeria de minimo 3700 recursos didacticos interactivos, mapas de geografia, de historia, mapas mudos, imagenes de anatomia, biologia, quimica, materiales interactivos para ingles, lengua castellana, laminas y materiales para desarrollo de proyectos educativos curriculares. herramienta para dibujo y reconocimiento geometrico, (pintar sobre la pantalla, con una pluma, circulos, cuadrados, rectangulo, triangulos, paralelogramos, ovalos, hexagonos). herramientas (movimiento de pagina, camara, teclado virtual, calculadora, reloj digital, transportador, regla, compas) grabar archivo en varios formatos y abrir archivos guardados anteriormente, debe permitir: editar imagenes y fotos. web, editor de fotos, graba audio y video en formato avi. grabar en formato html, pdf, word, conexion directa internet. herramienta de videoconferencia. debe incluir un tutorial de ayuda para el usuario. herramienta de contenido educativo que este en contante actualizacion online. 
La pantalla debe contar con sistema de transmisión inalambrica de video (hasta full hd), audio y datos totalmente integrado al diseño del chasis del dispositivo interactivo. el dispositivo debe permitir la conexión simultanea de varios dispositivos y ser compatible con dispositivos moviles android, ios, windows y dispositivos portatiles o de escritorio mac o windows. el sistema debe permitir la transmisión en simultaneo en pantalla de hasta cuatro diferentes dispositivos y tener control de ellos via touch en la pantalla principal. el sistema inalambrico debe contar con propiedades de administración de red que permitan incorporarse a la intraestructura de red existente como estación, como repetidor de señal tipo ap o como hibrido estación-ap. </t>
    </r>
    <r>
      <rPr>
        <b/>
        <sz val="11"/>
        <color rgb="FF000000"/>
        <rFont val="Calibri"/>
        <family val="2"/>
        <scheme val="minor"/>
      </rPr>
      <t>VER MAS ESPECIFICACIONES EN LA FICHA TECNICA ANEXA</t>
    </r>
  </si>
  <si>
    <r>
      <t xml:space="preserve">Procesador con 8 núcleos físicos y 16 subprocesos, cuyas referencias mínimas correspondan a: intel core ultra 7 y/o amd ryzen 7 cuya fecha de lanzamiento no sea superior a 18 meses respecto a la fecha cierre del proceso de contratacion.
small form factor – sff (entre 7 y 10 litros). tipo disco: ssd capacidad: 1 tera tecnologia ssd m.2 nvme pcie 4.0
16 gb mínimo ddr4 a 3200 mhz. debe tener disponible el puerto para conexión del monitor sin necesidad de convertidores. debe tener disponibles los puertos para conexión del teclado y mouse sin necesidad de convertidores. cpu, teclado monitor y mouse deben ser de la misma marca. la cpu y el monitor deben contar con la interfaz de conectividad que garantice la resolución nativa del monitor. se debe entregar el computador de escritorio con todos los cables y conectores requeridos para poner en funcionamiento el equipo. el equipo debe tener instalado la última versión estable de drivers y firmwares.
el monitor por defecto con el que se entrega el computador de escritorio es de 21.5” de tecnología led ips, antirreflejo con ajuste de inclinación, altura ajustable y resolución mínimo hd. teclado en español con cable con conexión usb, con teclado numérico a prueba de salpicaduras o derrame de líquidos. mouse con cable con conexión usb con sensor óptico, debe tener 2 botones y scroll. mínimo 6 puertos usb en total, de los cuales al menos 1 debe ser tipo c (ubicado en la parte frontal o trasera). se debe asegurar dos puertos para conectar teclado y mouse, y quedarian 3 puertos usb libres para conectar otro tipo de accesorios. mínimo 1 puerto de video libre tras conectar el monitor. ethernet (rj-45) 10/100/1000 integrada con compatibilidad nativa de ipv6 en coexistencia con ipv4. conectores auriculares y micrófono de 3,5 mm independiente o en combo y parlante o altavoz interno mono o estéreo. chip tpm 2.0 (trusted platform module), versión 2.0 o superior, discreto o embebido.
los equipos de cómputo deben contar con fuente de poder interna con capacidad de soporte estable a la configuración final requerida, mínimo 85% de rendimiento al 50% de carga.
tres (3) años en sitio que incluye partes y mano de obra, a partir del recibo a satisfacción por parte de la sed. mantenimiento preventivo uno (1) durante los tres (3) años de garantía. 
tarjeta de red inalámbrica wifi 6 – wireless 802.11 ax (2x2) integrada., con certificación epeat gold para el equipo ofertado. manejo consumo de energía cpu y monitor – energy star 8.x o superior. con certificación estándar militar mil-std 810h. marcación de la carcasa con el logo de la sed (monitor y cpu). se debe entregar con el ultimo sistema operativo windows en su version professional. el proveedor deberá entegar el equipo con las respectivas actualizaciones estables al día de la entrega. se debe entregar con guaya de seguridad. 
instalación:
la instalación debera ser responsabilidad del contratista o proveedor, y además debera estar en capacidad de ofrecer los servicios de capacitación y soporte, durante la vigencia del contrato y/o garantia. el proceso de instalación es el siguiente: se debe entregar y probar que funciona el equipos de cómputo de escritorio, con el procedimiento básico de encendido, conexión de los cables de poder a una toma de corriente, se debe verificar el funcionamiento de todos los componentes (monitor, teclado y mouse), esta actividad se debe realizar en el sitio de entrega ya sea la institución educativa, la dirección local y/o la oficina de nivel central que sea beneficiada. </t>
    </r>
    <r>
      <rPr>
        <b/>
        <sz val="11"/>
        <rFont val="Calibri"/>
        <family val="2"/>
        <scheme val="minor"/>
      </rPr>
      <t>VER FICHA TECNICA ANEXA</t>
    </r>
  </si>
  <si>
    <t>VALORES TECHO DE REFERENCIA</t>
  </si>
  <si>
    <t>VALOR UNITARIO CON IVA </t>
  </si>
  <si>
    <t>VALOR TOTAL </t>
  </si>
  <si>
    <t>FORMATO DE OFERTA ECONOMICA
FONDO DE DESARROLLO LOCAL DE USAQUEN</t>
  </si>
  <si>
    <t>Notas:
1. El proponente debe diligenciar únicamente los campos en amarillo.
2. Las columnas "VALORES TECHO DE REFERENCIA" corresponden a los precios techo (topes máximos) determinados por la entidad. LA ENTIDAD RECHAZARÁ LA OFERTA cuyo valor unitario supere el precio techo de cualquier ítem y/o cuyo valor total supere el valor total techo del proceso.
3. La oferta económica debe presentarse por la totalidad de los ítems y sub-ítems; no se admiten ofertas parciales.
4. Debe incluir el flete, instalación, impuestos, costos y demás gastos para la entrega en Bogotá D.C.
5. Debe incluir el descargue en la ubicación establecida por el Fondo de Desarrollo Local de Usaquén en la Ciudad de Bogotá D.C.
6. Revisar todos los requerimientos que se exponen en la columna "Descripción detallada y completa del Bien y/o Servicio" y en las fichas técnicas de la SED. Formular la oferta económica en concordancia con estos.
7. No modificar, agregar o quitar ningún ítem o sub-ítem.
8. Diligenciar valores sin decimales.</t>
  </si>
  <si>
    <t>Observaciones: 1. El presente documento corresponde al FORMATO DE OFERTA ECONÓMICA que debe diligenciar y presentar el proponente dentro del proceso de contratación adelantado por el Fondo de Desarrollo Local de Usaquén. 2. Los valores relacionados en las columnas "VALORES TECHO DE REFERENCIA" constituyen los precios techo, esto es, los topes máximos determinados por la entidad para el valor unitario de cada ítem y para el valor total del proceso. 3. La entidad rechazará la oferta que supere el precio techo unitario de cualquiera de los ítems y/o el valor total techo establecido. 4. El valor unitario ofertado debe incluir el IVA en caso de que aplique y todos los gastos directos e indirectos en que incurre el oferente en el proceso de producción, distribución y entrega de los bienes y/o servicios y, en general, todos los costos asociados a tales procesos (transporte, logística, instalación, desinstalación, montaje, desmontaje, impuestos, administración, imprevistos, etc.). 5. No se debe modificar la estructura del cuadro. 6. La oferta económica debe estar suscrita por el representante legal o apoderado del proponente.</t>
  </si>
  <si>
    <t>Procesador con 8 núcleos físicos y 16 subprocesos, cuyas referencias mínimas correspondan a: intel core ultra 7 y/o amd ryzen 7 cuya fecha de lanzamiento no sea superior a 18 meses respecto a la fecha de cierre del proceso de contratación. portátiles con pantalla de 14” y peso máximo de 1,8kg con batería incluida. tipo disco: ssd. capacidad: 1 tera tecnologia ssd m.2 nvme pcie 4.0. 16 gb mínimo ddr4 a 3200 mhz. el equipo de computo portatil debe ser entregado con el cargador. debe ser de uso corporativo con productividad empresarial para uso profesional. el portátil debe tener el puerto para poder conectar teclado, mouse inalámbrico y ranura para poder ponerle guaya de seguridad. se debe entregar el portátil con todos los cargadores, cables y conectores requeridos para poner en funcionamiento el equipo. pantalla de alta definición, iluminada y antirreflejo. resolución soportadas 1280 x 800 o 1920 x 1080 o superior. el portátil debe permitir autenticación biométrica de huella dactilar integrado en el equipo y autenticado con el sistema operativo.
teclado en español latinoamericano, touchpad con función de activación/desactivación con botón o por software, desplazamiento en dos direcciones o con dos botones de selección que pueden estar incorporados en el touchpad. bateria autonomía mínimo 8 horas. se debe entregar certificación ul de la batería. adaptador de ca 100-240 v/50-60 hz. se debe entregar certificación fcc, ce o ul del cargador. cámara web integrada de 720p hd y micrófono integrado. conectores auriculares y micrófono de 3,5 mm independiente o en combo y parlante o altavoz interno mono o estéreo.
ethernet (rj-45) 10/100/1000 o ethernet mini rj-45 integrado, con compatibilidad nativa de ipv6 en coexistencia con ipv4.
mínimo 3 puertos usb en total, de los cuales al menos 1 debe ser tipo c usb.
mínimo 1 puerto de video.
tarjeta de video integrada.
wifi 6 – wireless 802.11 ax (2x2) integrada.
bluetooth 5.3 o superior y que este integrado en el equipo.
seguridad con chip tpm (trusted platform module), versión 2.0 o superior, discreto o embebido.
tres (3) años en sitio que incluye partes y mano de obra, a partir del recibo a satisfacción por parte de la sed. 
mantenimiento preventivo uno (1) durante los tres (3) años de garantía.
con certificación epeat gold para el equipo ofertado. con certificación de energía energy star 8.x o superior. con certificado en el estándar militar mil-std 810h. se debe entregar con el ultimo sistema operativo windows en su version professional. el proveedor deberá entegar el equipo con las respectivas actualizaciones estables al día de la entrega. se debe entregar con guaya de seguridad. se debe entegar con diadema con microfono de manera integral.
instalación:
la instalación debera ser responsabilidad del contratista o proveedor, y además debera estar en capacidad de ofrecer los servicios de capacitación y soporte, durante la vigencia del contrato y/o garantia. el proceso de instalación es el siguiente: se debe entregar y probar que funciona el equipo de cómputo portatil, con el procedimiento básico de encendido, conexión del cargador a una toma de corriente, se debe verificar el funcionamiento de todos los componentes (diadema con microfono), esta actividad se debe realizar en el sitio de entrega ya sea la institución educativa, la dirección local y/o la oficina de nivel central que sea beneficiada. VER FICHA TECNICA ANEXA</t>
  </si>
  <si>
    <t>VALOR TOTAL</t>
  </si>
  <si>
    <t>VALOR UNITARIO OFERTADO ANTES DE IVA</t>
  </si>
  <si>
    <t>IVA OFERTADO</t>
  </si>
  <si>
    <t>VALOR UNITARIO OFERTADO CON IVA</t>
  </si>
  <si>
    <t>VALOR TOTAL OFERTADO</t>
  </si>
  <si>
    <t>VERIFICACIÓN FRENTE AL PRECIO TECHO</t>
  </si>
  <si>
    <t xml:space="preserve">Fecha de presentación de la oferta </t>
  </si>
  <si>
    <t xml:space="preserve">Firma/ Nombre de quien presenta la oferta económica </t>
  </si>
  <si>
    <r>
      <t xml:space="preserve">Elaboro: </t>
    </r>
    <r>
      <rPr>
        <sz val="12"/>
        <color rgb="FF000000"/>
        <rFont val="Calibri"/>
        <family val="2"/>
      </rPr>
      <t>Luis Alberto Cuéllar Sanabria</t>
    </r>
  </si>
  <si>
    <r>
      <t xml:space="preserve">Reviso: </t>
    </r>
    <r>
      <rPr>
        <sz val="12"/>
        <color rgb="FF000000"/>
        <rFont val="Calibri"/>
        <family val="2"/>
      </rPr>
      <t>Mayra Isabel Gaitan Peinado</t>
    </r>
  </si>
  <si>
    <r>
      <t xml:space="preserve">Aprobo: </t>
    </r>
    <r>
      <rPr>
        <sz val="12"/>
        <color rgb="FF000000"/>
        <rFont val="Calibri"/>
        <family val="2"/>
      </rPr>
      <t>Mayra Isabel Gaitan Peinado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</si>
</sst>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_-&quot;$&quot;* #,##0.00_-;\-&quot;$&quot;* #,##0.00_-;_-&quot;$&quot;* &quot;-&quot;??_-;_-@_-"/>
    <numFmt numFmtId="165" formatCode="_-\$* #,##0_-;&quot;-$&quot;* #,##0_-;_-\$* \-_-;_-@_-"/>
    <numFmt numFmtId="166" formatCode="_-&quot;$&quot;\ * #,##0_-;\-&quot;$&quot;\ * #,##0_-;_-&quot;$&quot;\ * &quot;-&quot;??_-;_-@_-"/>
    <numFmt numFmtId="167" formatCode="#,##0_ ;\-#,##0\ "/>
  </numFmts>
  <fonts count="25" x14ac:knownFonts="1">
    <font>
      <sz val="12"/>
      <color rgb="FF000000"/>
      <name val="Calibri"/>
      <family val="2"/>
    </font>
    <font>
      <sz val="11"/>
      <color theme="1"/>
      <name val="Calibri"/>
      <family val="2"/>
      <scheme val="minor"/>
    </font>
    <font>
      <sz val="11"/>
      <color theme="1"/>
      <name val="Calibri"/>
      <family val="2"/>
      <scheme val="minor"/>
    </font>
    <font>
      <sz val="12"/>
      <color rgb="FF000000"/>
      <name val="Calibri"/>
      <family val="2"/>
    </font>
    <font>
      <b/>
      <sz val="12"/>
      <color rgb="FF000000"/>
      <name val="Calibri"/>
      <family val="2"/>
    </font>
    <font>
      <b/>
      <sz val="12"/>
      <name val="Arial Narrow"/>
      <family val="2"/>
    </font>
    <font>
      <b/>
      <sz val="14"/>
      <name val="Arial Narrow"/>
      <family val="2"/>
    </font>
    <font>
      <sz val="10"/>
      <color theme="1"/>
      <name val="Verdana"/>
      <family val="2"/>
    </font>
    <font>
      <sz val="10"/>
      <color theme="1"/>
      <name val="Arial"/>
      <family val="2"/>
    </font>
    <font>
      <sz val="11"/>
      <color rgb="FF000000"/>
      <name val="Calibri"/>
      <family val="2"/>
      <charset val="1"/>
    </font>
    <font>
      <b/>
      <sz val="28"/>
      <color rgb="FF000000"/>
      <name val="Calibri"/>
      <family val="2"/>
    </font>
    <font>
      <b/>
      <sz val="11"/>
      <color theme="1"/>
      <name val="Calibri"/>
      <family val="2"/>
      <scheme val="minor"/>
    </font>
    <font>
      <sz val="12"/>
      <color theme="1"/>
      <name val="Calibri"/>
      <family val="2"/>
      <scheme val="minor"/>
    </font>
    <font>
      <sz val="14"/>
      <name val="Garamond"/>
      <family val="1"/>
    </font>
    <font>
      <sz val="16"/>
      <color rgb="FF000000"/>
      <name val="Garamond"/>
      <family val="1"/>
    </font>
    <font>
      <b/>
      <sz val="26"/>
      <color rgb="FF000000"/>
      <name val="Garamond"/>
      <family val="1"/>
    </font>
    <font>
      <b/>
      <sz val="16"/>
      <name val="Garamond"/>
      <family val="1"/>
    </font>
    <font>
      <sz val="16"/>
      <name val="Garamond"/>
      <family val="1"/>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Arial Narrow"/>
      <family val="2"/>
    </font>
    <font>
      <b/>
      <sz val="10"/>
      <color rgb="FF000000"/>
      <name val="Calibri"/>
      <family val="2"/>
      <scheme val="minor"/>
    </font>
    <font>
      <b/>
      <sz val="10"/>
      <color rgb="FF000000"/>
      <name val="Calibri"/>
      <family val="2"/>
    </font>
  </fonts>
  <fills count="10">
    <fill>
      <patternFill patternType="none"/>
    </fill>
    <fill>
      <patternFill patternType="gray125"/>
    </fill>
    <fill>
      <patternFill patternType="solid">
        <fgColor rgb="FFFFFFFF"/>
        <bgColor rgb="FFFFFFFF"/>
      </patternFill>
    </fill>
    <fill>
      <patternFill patternType="solid">
        <fgColor theme="2" tint="-9.9978637043366805E-2"/>
        <bgColor rgb="FFD6DCE4"/>
      </patternFill>
    </fill>
    <fill>
      <patternFill patternType="solid">
        <fgColor rgb="FF92D05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D0CECE"/>
        <bgColor indexed="64"/>
      </patternFill>
    </fill>
    <fill>
      <patternFill patternType="solid">
        <fgColor rgb="FFFFFF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13">
    <xf numFmtId="0" fontId="0" fillId="0" borderId="0"/>
    <xf numFmtId="42" fontId="3" fillId="0" borderId="0" applyFont="0" applyFill="0" applyBorder="0" applyAlignment="0" applyProtection="0"/>
    <xf numFmtId="0" fontId="2" fillId="0" borderId="0"/>
    <xf numFmtId="0" fontId="2" fillId="0" borderId="0"/>
    <xf numFmtId="0" fontId="2" fillId="0" borderId="0"/>
    <xf numFmtId="0" fontId="3" fillId="0" borderId="0"/>
    <xf numFmtId="0" fontId="1" fillId="0" borderId="0"/>
    <xf numFmtId="49" fontId="7" fillId="0" borderId="0" applyFill="0" applyBorder="0" applyProtection="0">
      <alignment horizontal="left" vertical="center"/>
    </xf>
    <xf numFmtId="3" fontId="7" fillId="0" borderId="0" applyFill="0" applyBorder="0" applyProtection="0">
      <alignment horizontal="right" vertical="center"/>
    </xf>
    <xf numFmtId="164" fontId="8" fillId="0" borderId="0" applyFont="0" applyFill="0" applyBorder="0" applyAlignment="0" applyProtection="0"/>
    <xf numFmtId="165" fontId="9" fillId="0" borderId="0" applyBorder="0" applyProtection="0"/>
    <xf numFmtId="0" fontId="12" fillId="0" borderId="0"/>
    <xf numFmtId="44" fontId="3" fillId="0" borderId="0" applyFont="0" applyFill="0" applyBorder="0" applyAlignment="0" applyProtection="0"/>
  </cellStyleXfs>
  <cellXfs count="70">
    <xf numFmtId="0" fontId="0" fillId="0" borderId="0" xfId="0"/>
    <xf numFmtId="0" fontId="4" fillId="0" borderId="0" xfId="0" applyFont="1"/>
    <xf numFmtId="0" fontId="10" fillId="0" borderId="5" xfId="0" applyFont="1" applyBorder="1" applyAlignment="1">
      <alignment vertical="center" wrapText="1"/>
    </xf>
    <xf numFmtId="0" fontId="10" fillId="0" borderId="4"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13" fillId="0" borderId="0" xfId="0" applyFont="1" applyAlignment="1">
      <alignment vertical="center"/>
    </xf>
    <xf numFmtId="0" fontId="11" fillId="0" borderId="0" xfId="0" applyFont="1" applyAlignment="1">
      <alignment horizontal="left" vertical="center"/>
    </xf>
    <xf numFmtId="0" fontId="0" fillId="6" borderId="1" xfId="0" applyFill="1" applyBorder="1"/>
    <xf numFmtId="0" fontId="0" fillId="6" borderId="1" xfId="0" applyFill="1" applyBorder="1" applyAlignment="1">
      <alignment horizontal="center"/>
    </xf>
    <xf numFmtId="0" fontId="0" fillId="6" borderId="1" xfId="0" applyFill="1" applyBorder="1" applyAlignment="1">
      <alignment vertical="center"/>
    </xf>
    <xf numFmtId="0" fontId="5" fillId="3"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left" vertical="top" wrapText="1"/>
    </xf>
    <xf numFmtId="0" fontId="18" fillId="2" borderId="1" xfId="0" applyFont="1" applyFill="1" applyBorder="1" applyAlignment="1">
      <alignment horizontal="center" vertical="center"/>
    </xf>
    <xf numFmtId="0" fontId="18" fillId="0" borderId="0" xfId="0" applyFont="1"/>
    <xf numFmtId="0" fontId="21" fillId="0" borderId="1" xfId="0" applyFont="1" applyBorder="1" applyAlignment="1">
      <alignment horizontal="left" vertical="top" wrapText="1"/>
    </xf>
    <xf numFmtId="0" fontId="18" fillId="0" borderId="1" xfId="0" applyFont="1" applyBorder="1" applyAlignment="1">
      <alignment horizontal="center" vertical="center"/>
    </xf>
    <xf numFmtId="166" fontId="19" fillId="0" borderId="1" xfId="12" applyNumberFormat="1" applyFont="1" applyBorder="1" applyAlignment="1">
      <alignment horizontal="left" vertical="center" wrapText="1"/>
    </xf>
    <xf numFmtId="166" fontId="19" fillId="0" borderId="1" xfId="0" applyNumberFormat="1" applyFont="1" applyBorder="1" applyAlignment="1">
      <alignment horizontal="left" vertical="center" wrapText="1"/>
    </xf>
    <xf numFmtId="166" fontId="20" fillId="0" borderId="1" xfId="12" applyNumberFormat="1" applyFont="1" applyBorder="1" applyAlignment="1">
      <alignment horizontal="left" vertical="center" wrapText="1"/>
    </xf>
    <xf numFmtId="0" fontId="18" fillId="0" borderId="12" xfId="0" applyFont="1" applyBorder="1" applyAlignment="1">
      <alignment horizontal="center" vertical="center"/>
    </xf>
    <xf numFmtId="0" fontId="21" fillId="0" borderId="12" xfId="0" applyFont="1" applyBorder="1" applyAlignment="1">
      <alignment horizontal="center" vertical="center" wrapText="1"/>
    </xf>
    <xf numFmtId="0" fontId="18" fillId="0" borderId="12" xfId="0" applyFont="1" applyBorder="1" applyAlignment="1">
      <alignment horizontal="left" vertical="top" wrapText="1"/>
    </xf>
    <xf numFmtId="166" fontId="19" fillId="0" borderId="12" xfId="12" applyNumberFormat="1" applyFont="1" applyBorder="1" applyAlignment="1">
      <alignment horizontal="left" vertical="center" wrapText="1"/>
    </xf>
    <xf numFmtId="0" fontId="0" fillId="9" borderId="14" xfId="0" applyFill="1" applyBorder="1"/>
    <xf numFmtId="166" fontId="4" fillId="9" borderId="14" xfId="0" applyNumberFormat="1" applyFont="1" applyFill="1" applyBorder="1" applyAlignment="1">
      <alignment horizontal="center"/>
    </xf>
    <xf numFmtId="167" fontId="19" fillId="0" borderId="2" xfId="0" applyNumberFormat="1" applyFont="1" applyBorder="1" applyAlignment="1">
      <alignment horizontal="center" vertical="center" wrapText="1"/>
    </xf>
    <xf numFmtId="167" fontId="20" fillId="0" borderId="2" xfId="0" applyNumberFormat="1" applyFont="1" applyBorder="1" applyAlignment="1">
      <alignment horizontal="center" vertical="center" wrapText="1"/>
    </xf>
    <xf numFmtId="167" fontId="19" fillId="0" borderId="4" xfId="0" applyNumberFormat="1" applyFont="1" applyBorder="1" applyAlignment="1">
      <alignment horizontal="center" vertical="center"/>
    </xf>
    <xf numFmtId="0" fontId="0" fillId="9" borderId="15" xfId="0" applyFill="1" applyBorder="1"/>
    <xf numFmtId="166" fontId="18" fillId="6" borderId="14" xfId="1" applyNumberFormat="1" applyFont="1" applyFill="1" applyBorder="1" applyAlignment="1">
      <alignment horizontal="center" vertical="center"/>
    </xf>
    <xf numFmtId="166" fontId="18" fillId="9" borderId="13" xfId="12" applyNumberFormat="1" applyFont="1" applyFill="1" applyBorder="1" applyAlignment="1">
      <alignment horizontal="center" vertical="center"/>
    </xf>
    <xf numFmtId="166" fontId="18" fillId="9" borderId="13" xfId="1" applyNumberFormat="1" applyFont="1" applyFill="1" applyBorder="1" applyAlignment="1">
      <alignment horizontal="center" vertical="center"/>
    </xf>
    <xf numFmtId="166" fontId="4" fillId="6" borderId="16" xfId="0" applyNumberFormat="1" applyFont="1" applyFill="1" applyBorder="1" applyAlignment="1">
      <alignment horizontal="center"/>
    </xf>
    <xf numFmtId="0" fontId="22" fillId="4" borderId="14" xfId="0" applyFont="1" applyFill="1" applyBorder="1" applyAlignment="1">
      <alignment horizontal="center" vertical="center" wrapText="1"/>
    </xf>
    <xf numFmtId="42" fontId="23" fillId="0" borderId="14" xfId="0" applyNumberFormat="1" applyFont="1" applyBorder="1" applyAlignment="1">
      <alignment horizontal="center" vertical="center" wrapText="1"/>
    </xf>
    <xf numFmtId="0" fontId="23" fillId="0" borderId="14" xfId="0" applyFont="1" applyBorder="1" applyAlignment="1">
      <alignment horizontal="center" vertical="center" wrapText="1"/>
    </xf>
    <xf numFmtId="0" fontId="24" fillId="0" borderId="14" xfId="0" applyFont="1" applyBorder="1" applyAlignment="1">
      <alignment horizontal="center" vertical="center" wrapText="1"/>
    </xf>
    <xf numFmtId="166" fontId="18" fillId="6" borderId="14" xfId="0" applyNumberFormat="1" applyFont="1" applyFill="1" applyBorder="1" applyAlignment="1">
      <alignment horizontal="center" vertical="center"/>
    </xf>
    <xf numFmtId="166" fontId="18" fillId="9" borderId="13" xfId="0" applyNumberFormat="1" applyFont="1" applyFill="1" applyBorder="1" applyAlignment="1">
      <alignment horizontal="center" vertical="center"/>
    </xf>
    <xf numFmtId="0" fontId="22" fillId="8" borderId="14"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6"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7" xfId="0" applyFont="1" applyBorder="1" applyAlignment="1">
      <alignment horizontal="center" vertical="center" wrapText="1"/>
    </xf>
    <xf numFmtId="0" fontId="14" fillId="0" borderId="2" xfId="0" applyFont="1" applyBorder="1" applyAlignment="1">
      <alignment horizontal="left" vertical="center" wrapText="1"/>
    </xf>
    <xf numFmtId="0" fontId="14" fillId="0" borderId="8" xfId="0" applyFont="1" applyBorder="1" applyAlignment="1">
      <alignment horizontal="left" vertical="center" wrapText="1"/>
    </xf>
    <xf numFmtId="0" fontId="14" fillId="0" borderId="11" xfId="0" applyFont="1" applyBorder="1" applyAlignment="1">
      <alignment horizontal="left" vertical="center" wrapText="1"/>
    </xf>
    <xf numFmtId="0" fontId="5" fillId="3" borderId="2"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16"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1" fillId="5" borderId="1" xfId="0" applyFont="1" applyFill="1" applyBorder="1" applyAlignment="1">
      <alignment horizontal="center" vertical="center"/>
    </xf>
    <xf numFmtId="0" fontId="4" fillId="5" borderId="1" xfId="0" applyFont="1" applyFill="1" applyBorder="1" applyAlignment="1">
      <alignment horizontal="center" vertical="center"/>
    </xf>
    <xf numFmtId="0" fontId="4" fillId="5" borderId="1" xfId="0" applyFont="1" applyFill="1" applyBorder="1" applyAlignment="1">
      <alignment horizontal="center"/>
    </xf>
    <xf numFmtId="0" fontId="0" fillId="0" borderId="6" xfId="0" applyBorder="1" applyAlignment="1">
      <alignment horizontal="left" wrapText="1"/>
    </xf>
    <xf numFmtId="0" fontId="0" fillId="0" borderId="10" xfId="0" applyBorder="1" applyAlignment="1">
      <alignment horizontal="left" wrapText="1"/>
    </xf>
    <xf numFmtId="0" fontId="0" fillId="0" borderId="7" xfId="0" applyBorder="1" applyAlignment="1">
      <alignment horizontal="left" wrapText="1"/>
    </xf>
  </cellXfs>
  <cellStyles count="13">
    <cellStyle name="BodyStyle" xfId="7" xr:uid="{00000000-0005-0000-0000-000000000000}"/>
    <cellStyle name="Currency" xfId="9" xr:uid="{00000000-0005-0000-0000-000001000000}"/>
    <cellStyle name="Excel Built-in Currency [0]" xfId="10" xr:uid="{00000000-0005-0000-0000-000002000000}"/>
    <cellStyle name="Moneda" xfId="12" builtinId="4"/>
    <cellStyle name="Moneda [0]" xfId="1" builtinId="7"/>
    <cellStyle name="Normal" xfId="0" builtinId="0"/>
    <cellStyle name="Normal 2" xfId="5" xr:uid="{00000000-0005-0000-0000-000005000000}"/>
    <cellStyle name="Normal 2 2" xfId="2" xr:uid="{00000000-0005-0000-0000-000006000000}"/>
    <cellStyle name="Normal 2 2 2" xfId="4" xr:uid="{00000000-0005-0000-0000-000007000000}"/>
    <cellStyle name="Normal 2 2 3" xfId="6" xr:uid="{00000000-0005-0000-0000-000008000000}"/>
    <cellStyle name="Normal 3" xfId="11" xr:uid="{DD2AD622-59B4-4370-9D50-E82F625AE155}"/>
    <cellStyle name="Normal 5" xfId="3" xr:uid="{00000000-0005-0000-0000-000009000000}"/>
    <cellStyle name="Numeric" xfId="8" xr:uid="{00000000-0005-0000-0000-00000A000000}"/>
  </cellStyles>
  <dxfs count="2">
    <dxf>
      <font>
        <color rgb="FF9C0006"/>
      </font>
      <fill>
        <patternFill patternType="solid">
          <fgColor indexed="64"/>
          <bgColor rgb="FFFFC7CE"/>
        </patternFill>
      </fill>
    </dxf>
    <dxf>
      <font>
        <color rgb="FF006100"/>
      </font>
      <fill>
        <patternFill patternType="solid">
          <fgColor indexed="64"/>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768145</xdr:colOff>
      <xdr:row>0</xdr:row>
      <xdr:rowOff>172628</xdr:rowOff>
    </xdr:from>
    <xdr:to>
      <xdr:col>9</xdr:col>
      <xdr:colOff>691331</xdr:colOff>
      <xdr:row>1</xdr:row>
      <xdr:rowOff>638302</xdr:rowOff>
    </xdr:to>
    <xdr:pic>
      <xdr:nvPicPr>
        <xdr:cNvPr id="2" name="Imagen 1">
          <a:extLst>
            <a:ext uri="{FF2B5EF4-FFF2-40B4-BE49-F238E27FC236}">
              <a16:creationId xmlns:a16="http://schemas.microsoft.com/office/drawing/2014/main" id="{EF625F31-3BE0-4C76-9AE1-7C02482B34B6}"/>
            </a:ext>
          </a:extLst>
        </xdr:cNvPr>
        <xdr:cNvPicPr>
          <a:picLocks noChangeAspect="1"/>
        </xdr:cNvPicPr>
      </xdr:nvPicPr>
      <xdr:blipFill>
        <a:blip xmlns:r="http://schemas.openxmlformats.org/officeDocument/2006/relationships" r:embed="rId1"/>
        <a:stretch>
          <a:fillRect/>
        </a:stretch>
      </xdr:blipFill>
      <xdr:spPr>
        <a:xfrm>
          <a:off x="25732863" y="1340209"/>
          <a:ext cx="1290484" cy="1049464"/>
        </a:xfrm>
        <a:prstGeom prst="rect">
          <a:avLst/>
        </a:prstGeom>
      </xdr:spPr>
    </xdr:pic>
    <xdr:clientData/>
  </xdr:twoCellAnchor>
  <xdr:twoCellAnchor editAs="oneCell">
    <xdr:from>
      <xdr:col>1</xdr:col>
      <xdr:colOff>2667000</xdr:colOff>
      <xdr:row>20</xdr:row>
      <xdr:rowOff>127000</xdr:rowOff>
    </xdr:from>
    <xdr:to>
      <xdr:col>1</xdr:col>
      <xdr:colOff>3051081</xdr:colOff>
      <xdr:row>22</xdr:row>
      <xdr:rowOff>110778</xdr:rowOff>
    </xdr:to>
    <xdr:pic>
      <xdr:nvPicPr>
        <xdr:cNvPr id="3" name="Imagen 2">
          <a:extLst>
            <a:ext uri="{FF2B5EF4-FFF2-40B4-BE49-F238E27FC236}">
              <a16:creationId xmlns:a16="http://schemas.microsoft.com/office/drawing/2014/main" id="{7BED40C9-88FB-4140-B6CE-07B45C5E6813}"/>
            </a:ext>
          </a:extLst>
        </xdr:cNvPr>
        <xdr:cNvPicPr>
          <a:picLocks noChangeAspect="1"/>
        </xdr:cNvPicPr>
      </xdr:nvPicPr>
      <xdr:blipFill>
        <a:blip xmlns:r="http://schemas.openxmlformats.org/officeDocument/2006/relationships" r:embed="rId2"/>
        <a:stretch>
          <a:fillRect/>
        </a:stretch>
      </xdr:blipFill>
      <xdr:spPr>
        <a:xfrm>
          <a:off x="3482340" y="19733260"/>
          <a:ext cx="384081" cy="380018"/>
        </a:xfrm>
        <a:prstGeom prst="rect">
          <a:avLst/>
        </a:prstGeom>
      </xdr:spPr>
    </xdr:pic>
    <xdr:clientData/>
  </xdr:twoCellAnchor>
  <xdr:twoCellAnchor editAs="oneCell">
    <xdr:from>
      <xdr:col>1</xdr:col>
      <xdr:colOff>2667000</xdr:colOff>
      <xdr:row>21</xdr:row>
      <xdr:rowOff>177800</xdr:rowOff>
    </xdr:from>
    <xdr:to>
      <xdr:col>1</xdr:col>
      <xdr:colOff>3267075</xdr:colOff>
      <xdr:row>23</xdr:row>
      <xdr:rowOff>104775</xdr:rowOff>
    </xdr:to>
    <xdr:pic>
      <xdr:nvPicPr>
        <xdr:cNvPr id="5" name="Imagen 4">
          <a:extLst>
            <a:ext uri="{FF2B5EF4-FFF2-40B4-BE49-F238E27FC236}">
              <a16:creationId xmlns:a16="http://schemas.microsoft.com/office/drawing/2014/main" id="{E857A409-916F-48F8-BB4B-9883328E53F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479800" y="20027900"/>
          <a:ext cx="600075" cy="333375"/>
        </a:xfrm>
        <a:prstGeom prst="rect">
          <a:avLst/>
        </a:prstGeom>
      </xdr:spPr>
    </xdr:pic>
    <xdr:clientData/>
  </xdr:twoCellAnchor>
  <xdr:twoCellAnchor editAs="oneCell">
    <xdr:from>
      <xdr:col>1</xdr:col>
      <xdr:colOff>2628900</xdr:colOff>
      <xdr:row>22</xdr:row>
      <xdr:rowOff>165100</xdr:rowOff>
    </xdr:from>
    <xdr:to>
      <xdr:col>1</xdr:col>
      <xdr:colOff>3228975</xdr:colOff>
      <xdr:row>24</xdr:row>
      <xdr:rowOff>92075</xdr:rowOff>
    </xdr:to>
    <xdr:pic>
      <xdr:nvPicPr>
        <xdr:cNvPr id="6" name="Imagen 5">
          <a:extLst>
            <a:ext uri="{FF2B5EF4-FFF2-40B4-BE49-F238E27FC236}">
              <a16:creationId xmlns:a16="http://schemas.microsoft.com/office/drawing/2014/main" id="{2BDE9A29-5867-43AA-8155-E8AC7FE0BE68}"/>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441700" y="20218400"/>
          <a:ext cx="600075" cy="3333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s>
</file>

<file path=xl/webextensions/webextension1.xml><?xml version="1.0" encoding="utf-8"?>
<we:webextension xmlns:we="http://schemas.microsoft.com/office/webextensions/webextension/2010/11" id="{A605D5DC-CDC7-4062-A8AF-5056D17BAA32}">
  <we:reference id="wa200009404" version="1.0.0.8" store="en-US" storeType="OMEX"/>
  <we:alternateReferences>
    <we:reference id="WA200009404" version="1.0.0.8" store="" storeType="OMEX"/>
  </we:alternateReferences>
  <we:properties>
    <we:property name="claude.fileId" value="&quot;91a671b2-ec6b-434f-a099-22e421ad1c83&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4"/>
  <sheetViews>
    <sheetView showGridLines="0" tabSelected="1" topLeftCell="B11" zoomScale="60" zoomScaleNormal="60" workbookViewId="0">
      <selection activeCell="G6" sqref="G6"/>
    </sheetView>
  </sheetViews>
  <sheetFormatPr baseColWidth="10" defaultColWidth="44" defaultRowHeight="15.6" x14ac:dyDescent="0.3"/>
  <cols>
    <col min="1" max="1" width="10.69921875" customWidth="1"/>
    <col min="2" max="2" width="70.3984375" style="1" customWidth="1"/>
    <col min="3" max="3" width="231.19921875" customWidth="1"/>
    <col min="4" max="4" width="26" customWidth="1"/>
    <col min="5" max="5" width="26.5" customWidth="1"/>
    <col min="6" max="6" width="17.09765625" customWidth="1"/>
    <col min="7" max="7" width="25.09765625" bestFit="1" customWidth="1"/>
    <col min="8" max="8" width="20.59765625" customWidth="1"/>
    <col min="9" max="9" width="18" bestFit="1" customWidth="1"/>
    <col min="10" max="10" width="17.09765625" bestFit="1" customWidth="1"/>
    <col min="11" max="11" width="25" customWidth="1"/>
  </cols>
  <sheetData>
    <row r="1" spans="1:12" ht="45.75" customHeight="1" x14ac:dyDescent="0.3">
      <c r="A1" s="60" t="s">
        <v>10</v>
      </c>
      <c r="B1" s="61"/>
      <c r="C1" s="47" t="s">
        <v>19</v>
      </c>
      <c r="D1" s="48"/>
      <c r="E1" s="48"/>
      <c r="F1" s="48"/>
      <c r="G1" s="48"/>
      <c r="H1" s="49"/>
      <c r="I1" s="3"/>
      <c r="J1" s="2"/>
    </row>
    <row r="2" spans="1:12" ht="63.75" customHeight="1" x14ac:dyDescent="0.3">
      <c r="A2" s="62"/>
      <c r="B2" s="63"/>
      <c r="C2" s="50"/>
      <c r="D2" s="51"/>
      <c r="E2" s="51"/>
      <c r="F2" s="51"/>
      <c r="G2" s="51"/>
      <c r="H2" s="52"/>
      <c r="I2" s="4"/>
      <c r="J2" s="5"/>
    </row>
    <row r="3" spans="1:12" ht="158.25" customHeight="1" x14ac:dyDescent="0.3">
      <c r="A3" s="53" t="s">
        <v>20</v>
      </c>
      <c r="B3" s="54"/>
      <c r="C3" s="54"/>
      <c r="D3" s="54"/>
      <c r="E3" s="54"/>
      <c r="F3" s="54"/>
      <c r="G3" s="54"/>
      <c r="H3" s="54"/>
      <c r="I3" s="54"/>
      <c r="J3" s="55"/>
    </row>
    <row r="4" spans="1:12" ht="30" customHeight="1" x14ac:dyDescent="0.3">
      <c r="A4" s="58" t="s">
        <v>0</v>
      </c>
      <c r="B4" s="58" t="s">
        <v>9</v>
      </c>
      <c r="C4" s="58" t="s">
        <v>1</v>
      </c>
      <c r="D4" s="56" t="s">
        <v>16</v>
      </c>
      <c r="E4" s="57"/>
      <c r="F4" s="59" t="s">
        <v>2</v>
      </c>
      <c r="G4" s="42" t="s">
        <v>24</v>
      </c>
      <c r="H4" s="42" t="s">
        <v>25</v>
      </c>
      <c r="I4" s="44" t="s">
        <v>26</v>
      </c>
      <c r="J4" s="45" t="s">
        <v>27</v>
      </c>
      <c r="K4" s="35" t="s">
        <v>28</v>
      </c>
    </row>
    <row r="5" spans="1:12" ht="30" customHeight="1" x14ac:dyDescent="0.3">
      <c r="A5" s="58"/>
      <c r="B5" s="58"/>
      <c r="C5" s="58"/>
      <c r="D5" s="11" t="s">
        <v>17</v>
      </c>
      <c r="E5" s="11" t="s">
        <v>18</v>
      </c>
      <c r="F5" s="59"/>
      <c r="G5" s="43"/>
      <c r="H5" s="43"/>
      <c r="I5" s="43"/>
      <c r="J5" s="46"/>
      <c r="K5" s="35"/>
    </row>
    <row r="6" spans="1:12" s="15" customFormat="1" ht="264" customHeight="1" x14ac:dyDescent="0.3">
      <c r="A6" s="14">
        <v>1</v>
      </c>
      <c r="B6" s="12" t="s">
        <v>11</v>
      </c>
      <c r="C6" s="13" t="s">
        <v>14</v>
      </c>
      <c r="D6" s="18">
        <v>14035336</v>
      </c>
      <c r="E6" s="19">
        <f>+D6*F6</f>
        <v>28070672</v>
      </c>
      <c r="F6" s="27">
        <v>2</v>
      </c>
      <c r="G6" s="31"/>
      <c r="H6" s="31"/>
      <c r="I6" s="31">
        <f>G6+H6</f>
        <v>0</v>
      </c>
      <c r="J6" s="32">
        <f>I6*F6</f>
        <v>0</v>
      </c>
      <c r="K6" s="36" t="str">
        <f>IF(I6=0,"",IF(I6&lt;=D6,"CUMPLE","EXCEDE EL PRECIO TECHO - OFERTA RECHAZADA"))</f>
        <v/>
      </c>
    </row>
    <row r="7" spans="1:12" s="15" customFormat="1" ht="261" customHeight="1" x14ac:dyDescent="0.3">
      <c r="A7" s="17">
        <v>2</v>
      </c>
      <c r="B7" s="17" t="s">
        <v>12</v>
      </c>
      <c r="C7" s="16" t="s">
        <v>15</v>
      </c>
      <c r="D7" s="20">
        <v>7238294</v>
      </c>
      <c r="E7" s="19">
        <f t="shared" ref="E7:E8" si="0">+D7*F7</f>
        <v>441535934</v>
      </c>
      <c r="F7" s="28">
        <v>61</v>
      </c>
      <c r="G7" s="31"/>
      <c r="H7" s="31"/>
      <c r="I7" s="31">
        <f>G7+H7</f>
        <v>0</v>
      </c>
      <c r="J7" s="33">
        <f>I7*F7</f>
        <v>0</v>
      </c>
      <c r="K7" s="37" t="str">
        <f>IF(I7=0,"",IF(I7&lt;=D7,"CUMPLE","EXCEDE EL PRECIO TECHO - OFERTA RECHAZADA"))</f>
        <v/>
      </c>
    </row>
    <row r="8" spans="1:12" s="15" customFormat="1" ht="337.5" customHeight="1" x14ac:dyDescent="0.3">
      <c r="A8" s="21">
        <v>3</v>
      </c>
      <c r="B8" s="22" t="s">
        <v>13</v>
      </c>
      <c r="C8" s="23" t="s">
        <v>22</v>
      </c>
      <c r="D8" s="24">
        <v>6295576</v>
      </c>
      <c r="E8" s="19">
        <f t="shared" si="0"/>
        <v>598079720</v>
      </c>
      <c r="F8" s="29">
        <v>95</v>
      </c>
      <c r="G8" s="39"/>
      <c r="H8" s="39"/>
      <c r="I8" s="39">
        <f>G8+H8</f>
        <v>0</v>
      </c>
      <c r="J8" s="40">
        <f>I8*F8</f>
        <v>0</v>
      </c>
      <c r="K8" s="37" t="str">
        <f>IF(I8=0,"",IF(I8&lt;=D8,"CUMPLE","EXCEDE EL PRECIO TECHO - OFERTA RECHAZADA"))</f>
        <v/>
      </c>
    </row>
    <row r="9" spans="1:12" s="15" customFormat="1" ht="24" customHeight="1" x14ac:dyDescent="0.3">
      <c r="A9" s="41" t="s">
        <v>23</v>
      </c>
      <c r="B9" s="41"/>
      <c r="C9" s="41"/>
      <c r="D9" s="25"/>
      <c r="E9" s="26">
        <f>SUM(E6:E8)</f>
        <v>1067686326</v>
      </c>
      <c r="F9" s="25"/>
      <c r="G9" s="30"/>
      <c r="H9" s="30"/>
      <c r="I9" s="30"/>
      <c r="J9" s="34">
        <f>SUM(J6:J8)</f>
        <v>0</v>
      </c>
      <c r="K9" s="38" t="str">
        <f>IF(J9=0,"",IF(J9&lt;=E9,"CUMPLE","EXCEDE EL VALOR TOTAL TECHO - OFERTA RECHAZADA"))</f>
        <v/>
      </c>
    </row>
    <row r="10" spans="1:12" ht="89.25" customHeight="1" x14ac:dyDescent="0.3">
      <c r="A10" s="67" t="s">
        <v>21</v>
      </c>
      <c r="B10" s="68"/>
      <c r="C10" s="68"/>
      <c r="D10" s="68"/>
      <c r="E10" s="68"/>
      <c r="F10" s="68"/>
      <c r="G10" s="68"/>
      <c r="H10" s="68"/>
      <c r="I10" s="68"/>
      <c r="J10" s="69"/>
      <c r="K10" s="6"/>
      <c r="L10" s="6"/>
    </row>
    <row r="11" spans="1:12" x14ac:dyDescent="0.3">
      <c r="A11" s="7"/>
      <c r="B11"/>
    </row>
    <row r="12" spans="1:12" ht="23.25" customHeight="1" x14ac:dyDescent="0.3">
      <c r="A12" s="66" t="s">
        <v>3</v>
      </c>
      <c r="B12" s="66"/>
      <c r="C12" s="8"/>
    </row>
    <row r="13" spans="1:12" ht="23.25" customHeight="1" x14ac:dyDescent="0.3">
      <c r="A13" s="64" t="s">
        <v>4</v>
      </c>
      <c r="B13" s="64"/>
      <c r="C13" s="8"/>
    </row>
    <row r="14" spans="1:12" ht="23.25" customHeight="1" x14ac:dyDescent="0.3">
      <c r="A14" s="64" t="s">
        <v>5</v>
      </c>
      <c r="B14" s="64"/>
      <c r="C14" s="8"/>
    </row>
    <row r="15" spans="1:12" ht="23.25" customHeight="1" x14ac:dyDescent="0.3">
      <c r="A15" s="66" t="s">
        <v>6</v>
      </c>
      <c r="B15" s="66"/>
      <c r="C15" s="9"/>
    </row>
    <row r="16" spans="1:12" ht="23.25" customHeight="1" x14ac:dyDescent="0.3">
      <c r="A16" s="64" t="s">
        <v>7</v>
      </c>
      <c r="B16" s="64"/>
      <c r="C16" s="10"/>
    </row>
    <row r="17" spans="1:3" ht="23.25" customHeight="1" x14ac:dyDescent="0.3">
      <c r="A17" s="65" t="s">
        <v>8</v>
      </c>
      <c r="B17" s="65"/>
      <c r="C17" s="10"/>
    </row>
    <row r="18" spans="1:3" ht="23.25" customHeight="1" x14ac:dyDescent="0.3">
      <c r="A18" s="66" t="s">
        <v>29</v>
      </c>
      <c r="B18" s="66"/>
      <c r="C18" s="8"/>
    </row>
    <row r="19" spans="1:3" ht="51" customHeight="1" x14ac:dyDescent="0.3">
      <c r="A19" s="65" t="s">
        <v>30</v>
      </c>
      <c r="B19" s="65"/>
      <c r="C19" s="8"/>
    </row>
    <row r="22" spans="1:3" x14ac:dyDescent="0.3">
      <c r="B22" s="1" t="s">
        <v>31</v>
      </c>
    </row>
    <row r="23" spans="1:3" x14ac:dyDescent="0.3">
      <c r="B23" s="1" t="s">
        <v>32</v>
      </c>
    </row>
    <row r="24" spans="1:3" x14ac:dyDescent="0.3">
      <c r="B24" s="1" t="s">
        <v>33</v>
      </c>
    </row>
  </sheetData>
  <mergeCells count="22">
    <mergeCell ref="A16:B16"/>
    <mergeCell ref="A17:B17"/>
    <mergeCell ref="A18:B18"/>
    <mergeCell ref="A19:B19"/>
    <mergeCell ref="A10:J10"/>
    <mergeCell ref="A12:B12"/>
    <mergeCell ref="A13:B13"/>
    <mergeCell ref="A14:B14"/>
    <mergeCell ref="A15:B15"/>
    <mergeCell ref="C1:H2"/>
    <mergeCell ref="A3:J3"/>
    <mergeCell ref="D4:E4"/>
    <mergeCell ref="B4:B5"/>
    <mergeCell ref="A4:A5"/>
    <mergeCell ref="C4:C5"/>
    <mergeCell ref="F4:F5"/>
    <mergeCell ref="A1:B2"/>
    <mergeCell ref="A9:C9"/>
    <mergeCell ref="G4:G5"/>
    <mergeCell ref="H4:H5"/>
    <mergeCell ref="I4:I5"/>
    <mergeCell ref="J4:J5"/>
  </mergeCells>
  <conditionalFormatting sqref="K6:K9">
    <cfRule type="containsText" dxfId="1" priority="1" operator="containsText" text="CUMPLE">
      <formula>NOT(ISERROR(SEARCH("CUMPLE",K6)))</formula>
    </cfRule>
    <cfRule type="containsText" dxfId="0" priority="2" operator="containsText" text="EXCEDE">
      <formula>NOT(ISERROR(SEARCH("EXCEDE",K6)))</formula>
    </cfRule>
  </conditionalFormatting>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Luis Alberto Cuellar Sanabria</cp:lastModifiedBy>
  <cp:revision/>
  <cp:lastPrinted>2024-09-17T13:03:17Z</cp:lastPrinted>
  <dcterms:created xsi:type="dcterms:W3CDTF">2020-08-10T23:59:28Z</dcterms:created>
  <dcterms:modified xsi:type="dcterms:W3CDTF">2026-09-10T00:34:05Z</dcterms:modified>
  <cp:category/>
  <cp:contentStatus/>
</cp:coreProperties>
</file>