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07"/>
  <workbookPr filterPrivacy="1"/>
  <xr:revisionPtr revIDLastSave="0" documentId="13_ncr:1_{77C841C0-48F6-864B-B0BA-34221BAFBE36}" xr6:coauthVersionLast="47" xr6:coauthVersionMax="47" xr10:uidLastSave="{00000000-0000-0000-0000-000000000000}"/>
  <bookViews>
    <workbookView xWindow="0" yWindow="600" windowWidth="28800" windowHeight="15480" xr2:uid="{2717E0FB-ABB9-4998-B1CB-A0C45B24C88E}"/>
  </bookViews>
  <sheets>
    <sheet name="FORMULARIO 1" sheetId="10" r:id="rId1"/>
    <sheet name="CERRAMIENTO(CERR)" sheetId="6" state="hidden" r:id="rId2"/>
  </sheets>
  <definedNames>
    <definedName name="_xlnm.Print_Area" localSheetId="1">'CERRAMIENTO(CERR)'!$A$1:$H$57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5" i="6" l="1"/>
  <c r="F26" i="6" s="1"/>
  <c r="F28" i="6"/>
  <c r="F31" i="6"/>
  <c r="F27" i="6"/>
  <c r="F29" i="6"/>
  <c r="F30" i="6"/>
  <c r="B31" i="6" l="1"/>
  <c r="D45" i="6" l="1"/>
  <c r="H28" i="6" l="1"/>
  <c r="H29" i="6"/>
  <c r="H30" i="6"/>
  <c r="H31" i="6"/>
  <c r="H47" i="6" l="1"/>
  <c r="H46" i="6"/>
  <c r="G45" i="6"/>
  <c r="F45" i="6"/>
  <c r="H45" i="6" s="1"/>
  <c r="G44" i="6"/>
  <c r="F44" i="6"/>
  <c r="H37" i="6"/>
  <c r="H40" i="6" s="1"/>
  <c r="H27" i="6"/>
  <c r="H26" i="6"/>
  <c r="H25" i="6"/>
  <c r="H18" i="6"/>
  <c r="H21" i="6" s="1"/>
  <c r="H33" i="6" l="1"/>
  <c r="H44" i="6"/>
  <c r="H48" i="6"/>
  <c r="H51" i="6" l="1"/>
</calcChain>
</file>

<file path=xl/sharedStrings.xml><?xml version="1.0" encoding="utf-8"?>
<sst xmlns="http://schemas.openxmlformats.org/spreadsheetml/2006/main" count="108" uniqueCount="95">
  <si>
    <t>ANALISIS DE PRECIOS UNITARIOS</t>
  </si>
  <si>
    <t>CAPITULO</t>
  </si>
  <si>
    <t>ITEM</t>
  </si>
  <si>
    <t>DESCRIPCION</t>
  </si>
  <si>
    <t>UNIDAD</t>
  </si>
  <si>
    <t>l. EQUIPO</t>
  </si>
  <si>
    <t>Descripcion</t>
  </si>
  <si>
    <t>Tipo</t>
  </si>
  <si>
    <t>Tarifa/dia</t>
  </si>
  <si>
    <t>Rendimiento</t>
  </si>
  <si>
    <t>Valor Unit</t>
  </si>
  <si>
    <t>Herramienta menor</t>
  </si>
  <si>
    <t>Sub-total</t>
  </si>
  <si>
    <t>ll. MATERIALES EN OBRA</t>
  </si>
  <si>
    <t>Unidad</t>
  </si>
  <si>
    <t>Precio-Unit</t>
  </si>
  <si>
    <t>Cantidad</t>
  </si>
  <si>
    <t>Valor- Unit</t>
  </si>
  <si>
    <t>und</t>
  </si>
  <si>
    <t>kg</t>
  </si>
  <si>
    <t>lll. TRANSPORTES</t>
  </si>
  <si>
    <t>Material</t>
  </si>
  <si>
    <t>Und</t>
  </si>
  <si>
    <t>Distancia [Km]</t>
  </si>
  <si>
    <t>Und-Km</t>
  </si>
  <si>
    <t>Tarifa /     [und-km]</t>
  </si>
  <si>
    <t>Valor total</t>
  </si>
  <si>
    <t>Almacen a obra</t>
  </si>
  <si>
    <t>IV. MANO DE OBRA</t>
  </si>
  <si>
    <t>Trabajador</t>
  </si>
  <si>
    <t>Jornal</t>
  </si>
  <si>
    <t>Prestaciones</t>
  </si>
  <si>
    <t>Jornal total</t>
  </si>
  <si>
    <t>Valor Total</t>
  </si>
  <si>
    <t>1 Oficial</t>
  </si>
  <si>
    <t>TOTAL COSTO DIRECTO</t>
  </si>
  <si>
    <t>IMPREVISTOS</t>
  </si>
  <si>
    <t>UTILIDAD</t>
  </si>
  <si>
    <t>IVA SOBRE UTILIDAD</t>
  </si>
  <si>
    <t>PRELIMINARES</t>
  </si>
  <si>
    <t>M2</t>
  </si>
  <si>
    <t>1 Ayudantes</t>
  </si>
  <si>
    <t>PROYECTO</t>
  </si>
  <si>
    <t xml:space="preserve">CERRAMIENTO </t>
  </si>
  <si>
    <t>m2</t>
  </si>
  <si>
    <t>disco de desbaste</t>
  </si>
  <si>
    <t>pintura</t>
  </si>
  <si>
    <t>gl</t>
  </si>
  <si>
    <t>CANTIDAD</t>
  </si>
  <si>
    <t>VALOR PARCIAL</t>
  </si>
  <si>
    <t>LOCALIZACION Y REPLANTEO OBRA ARQUITECTONICA</t>
  </si>
  <si>
    <t>COSTO DIRECTO</t>
  </si>
  <si>
    <t>FIRMA DEL RESPONSABLE DEL PRESUPUESTO</t>
  </si>
  <si>
    <t>Malla eslabonada altura 2,0 m hueco de 2 1/4" x 2 1/4"</t>
  </si>
  <si>
    <t>Soldadura 6013 x 1/8</t>
  </si>
  <si>
    <t>Tubo redondo galvanizado 1 1/2" 1,5 mm x 6 m</t>
  </si>
  <si>
    <t>Tubo redondo galvanizado 2" 2,5 mm x 6 m</t>
  </si>
  <si>
    <t>COSTO TOTAL</t>
  </si>
  <si>
    <t>“Construir y adecuar escenarios deportivos multifuncionales” en el corregimiento de San Jose de Playon, Maria la Baja.</t>
  </si>
  <si>
    <t xml:space="preserve"> ARQ.  YOJAN M. ARRIETA ARRIETA</t>
  </si>
  <si>
    <t>ADMINISTRACIÓN</t>
  </si>
  <si>
    <t>1.2</t>
  </si>
  <si>
    <t>1.1</t>
  </si>
  <si>
    <t>DESCAPOTE Y NIVELACION DEL TERRANO, INCLUYE RETIRO DE MATERIALES SOBRANTES</t>
  </si>
  <si>
    <t>EXCAVACIONES</t>
  </si>
  <si>
    <t>2.1</t>
  </si>
  <si>
    <t>2.2</t>
  </si>
  <si>
    <t>EXCAVACION MANUAL EN MATERIAL COMUN 0.40 MTS (INCLUYE RETIRO)</t>
  </si>
  <si>
    <t>SUMINISTRO DE MATERIAL SELECCIONADO</t>
  </si>
  <si>
    <t>PLANTILLA</t>
  </si>
  <si>
    <t>CONCRETO ESTAMPADO INCLUYE MALLA DE REFUERZO</t>
  </si>
  <si>
    <t>4.1</t>
  </si>
  <si>
    <t>4.2</t>
  </si>
  <si>
    <t>BORDILLO PERIMETRAL</t>
  </si>
  <si>
    <t>BORDILLO PERIMETRAL PREFABRICADO</t>
  </si>
  <si>
    <t>LEVANTE DE MURO EN BLOQUE LISO VIBROPRENSADO DE 0,15X0,20X0,40 MTS</t>
  </si>
  <si>
    <t>4.3</t>
  </si>
  <si>
    <t>4.4</t>
  </si>
  <si>
    <t>PAÑETE PULIDO PERIMETRAL</t>
  </si>
  <si>
    <t>ACERO DE REFUERZO DE 4200 KG/CM3</t>
  </si>
  <si>
    <t>CANOA ARTESANAL</t>
  </si>
  <si>
    <t>5.1</t>
  </si>
  <si>
    <t>CANOA ARTESANAL DE 2,40 MTS DE ALTO X 0,90 MTS DE ANCHO</t>
  </si>
  <si>
    <t>HABLADOR TRIDIMENCIONAL</t>
  </si>
  <si>
    <t>6.1</t>
  </si>
  <si>
    <t>HABLADOR TRIDIMENCIONAL DE 2,00 MTS X 1,40 MTS DE ANCHO</t>
  </si>
  <si>
    <t>LIMPIEZA DEL SITIO</t>
  </si>
  <si>
    <t>ASEO GENERAL ENTREGA</t>
  </si>
  <si>
    <t>7.1</t>
  </si>
  <si>
    <t>SIEMBRA DE ARBOLES</t>
  </si>
  <si>
    <t>8.1</t>
  </si>
  <si>
    <t>VALOR UNITARIO</t>
  </si>
  <si>
    <t xml:space="preserve">(INDIQUE EL OBJETO DEL PROCESO DE SELECCIÓN) </t>
  </si>
  <si>
    <t>FORMULARIO 1 - OFERTA ECONÓMICA</t>
  </si>
  <si>
    <t>(FIRMA DEL OFERENTE)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</si>
</sst>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-&quot;$&quot;\ * #,##0.00_-;\-&quot;$&quot;\ * #,##0.00_-;_-&quot;$&quot;\ * &quot;-&quot;??_-;_-@_-"/>
    <numFmt numFmtId="164" formatCode="_-&quot;$&quot;* #,##0.00_-;\-&quot;$&quot;* #,##0.00_-;_-&quot;$&quot;* &quot;-&quot;??_-;_-@_-"/>
    <numFmt numFmtId="165" formatCode="_-&quot;$&quot;\ * #,##0.00_-;\-&quot;$&quot;\ * #,##0.00_-;_-&quot;$&quot;\ * &quot;-&quot;??_-;_-@"/>
    <numFmt numFmtId="166" formatCode="0.0000"/>
    <numFmt numFmtId="167" formatCode="0.000"/>
    <numFmt numFmtId="168" formatCode="0.0"/>
    <numFmt numFmtId="169" formatCode="_-&quot;$&quot;\ * #,##0_-;\-&quot;$&quot;\ * #,##0_-;_-&quot;$&quot;\ * &quot;-&quot;??_-;_-@"/>
    <numFmt numFmtId="170" formatCode="_-&quot;$&quot;* #,##0_-;\-&quot;$&quot;* #,##0_-;_-&quot;$&quot;* &quot;-&quot;??_-;_-@_-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sz val="11"/>
      <color rgb="FF7030A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4" fillId="0" borderId="0" applyFont="0" applyFill="0" applyBorder="0" applyAlignment="0" applyProtection="0"/>
  </cellStyleXfs>
  <cellXfs count="137">
    <xf numFmtId="0" fontId="0" fillId="0" borderId="0" xfId="0"/>
    <xf numFmtId="0" fontId="1" fillId="0" borderId="0" xfId="0" applyFont="1"/>
    <xf numFmtId="0" fontId="1" fillId="0" borderId="5" xfId="0" applyFont="1" applyBorder="1"/>
    <xf numFmtId="0" fontId="0" fillId="0" borderId="5" xfId="0" applyBorder="1"/>
    <xf numFmtId="165" fontId="0" fillId="0" borderId="5" xfId="0" applyNumberFormat="1" applyBorder="1"/>
    <xf numFmtId="2" fontId="0" fillId="0" borderId="5" xfId="0" applyNumberFormat="1" applyBorder="1"/>
    <xf numFmtId="165" fontId="1" fillId="0" borderId="0" xfId="0" applyNumberFormat="1" applyFont="1"/>
    <xf numFmtId="166" fontId="0" fillId="0" borderId="5" xfId="0" applyNumberFormat="1" applyBorder="1"/>
    <xf numFmtId="0" fontId="1" fillId="0" borderId="5" xfId="0" applyFont="1" applyBorder="1" applyAlignment="1">
      <alignment wrapText="1"/>
    </xf>
    <xf numFmtId="0" fontId="1" fillId="0" borderId="0" xfId="0" applyFont="1" applyAlignment="1">
      <alignment horizontal="right"/>
    </xf>
    <xf numFmtId="9" fontId="0" fillId="0" borderId="5" xfId="0" applyNumberFormat="1" applyBorder="1"/>
    <xf numFmtId="169" fontId="0" fillId="0" borderId="5" xfId="0" applyNumberFormat="1" applyBorder="1"/>
    <xf numFmtId="169" fontId="1" fillId="0" borderId="0" xfId="0" applyNumberFormat="1" applyFont="1"/>
    <xf numFmtId="169" fontId="1" fillId="0" borderId="0" xfId="0" applyNumberFormat="1" applyFont="1" applyAlignment="1">
      <alignment horizontal="right"/>
    </xf>
    <xf numFmtId="168" fontId="0" fillId="0" borderId="5" xfId="0" applyNumberFormat="1" applyBorder="1" applyAlignment="1">
      <alignment horizontal="center"/>
    </xf>
    <xf numFmtId="165" fontId="0" fillId="0" borderId="10" xfId="0" applyNumberFormat="1" applyBorder="1"/>
    <xf numFmtId="165" fontId="0" fillId="0" borderId="6" xfId="0" applyNumberFormat="1" applyBorder="1"/>
    <xf numFmtId="1" fontId="0" fillId="0" borderId="6" xfId="0" applyNumberFormat="1" applyBorder="1" applyAlignment="1">
      <alignment horizontal="center"/>
    </xf>
    <xf numFmtId="169" fontId="0" fillId="0" borderId="6" xfId="0" applyNumberFormat="1" applyBorder="1"/>
    <xf numFmtId="0" fontId="0" fillId="0" borderId="6" xfId="0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0" xfId="0" applyBorder="1" applyAlignment="1">
      <alignment horizontal="center"/>
    </xf>
    <xf numFmtId="2" fontId="0" fillId="0" borderId="0" xfId="0" applyNumberFormat="1"/>
    <xf numFmtId="166" fontId="0" fillId="0" borderId="0" xfId="0" applyNumberFormat="1"/>
    <xf numFmtId="167" fontId="0" fillId="0" borderId="5" xfId="0" applyNumberFormat="1" applyBorder="1" applyAlignment="1">
      <alignment horizontal="center"/>
    </xf>
    <xf numFmtId="167" fontId="0" fillId="0" borderId="10" xfId="0" applyNumberFormat="1" applyBorder="1" applyAlignment="1">
      <alignment horizontal="center"/>
    </xf>
    <xf numFmtId="0" fontId="3" fillId="0" borderId="0" xfId="0" applyFont="1"/>
    <xf numFmtId="0" fontId="3" fillId="0" borderId="17" xfId="0" applyFont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3" fillId="2" borderId="18" xfId="0" applyFont="1" applyFill="1" applyBorder="1" applyAlignment="1">
      <alignment horizontal="center"/>
    </xf>
    <xf numFmtId="44" fontId="3" fillId="0" borderId="0" xfId="0" applyNumberFormat="1" applyFont="1"/>
    <xf numFmtId="0" fontId="0" fillId="0" borderId="5" xfId="0" applyBorder="1" applyAlignment="1">
      <alignment horizontal="center" vertical="center"/>
    </xf>
    <xf numFmtId="165" fontId="0" fillId="0" borderId="5" xfId="0" applyNumberFormat="1" applyBorder="1" applyAlignment="1">
      <alignment horizontal="center" vertical="center"/>
    </xf>
    <xf numFmtId="167" fontId="0" fillId="0" borderId="5" xfId="0" applyNumberFormat="1" applyBorder="1" applyAlignment="1">
      <alignment horizontal="center" vertical="center"/>
    </xf>
    <xf numFmtId="169" fontId="0" fillId="0" borderId="5" xfId="0" applyNumberFormat="1" applyBorder="1" applyAlignment="1">
      <alignment horizontal="center" vertical="center"/>
    </xf>
    <xf numFmtId="44" fontId="0" fillId="0" borderId="0" xfId="0" applyNumberFormat="1"/>
    <xf numFmtId="44" fontId="0" fillId="0" borderId="18" xfId="0" applyNumberFormat="1" applyBorder="1"/>
    <xf numFmtId="164" fontId="0" fillId="0" borderId="6" xfId="1" applyFont="1" applyFill="1" applyBorder="1" applyAlignment="1">
      <alignment horizontal="center" vertical="center"/>
    </xf>
    <xf numFmtId="164" fontId="0" fillId="0" borderId="21" xfId="1" applyFont="1" applyFill="1" applyBorder="1" applyAlignment="1">
      <alignment horizontal="center"/>
    </xf>
    <xf numFmtId="164" fontId="0" fillId="0" borderId="21" xfId="1" applyFont="1" applyFill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9" fillId="0" borderId="0" xfId="0" applyFont="1"/>
    <xf numFmtId="9" fontId="0" fillId="0" borderId="6" xfId="0" applyNumberFormat="1" applyBorder="1"/>
    <xf numFmtId="164" fontId="0" fillId="0" borderId="6" xfId="1" applyFont="1" applyBorder="1"/>
    <xf numFmtId="2" fontId="0" fillId="0" borderId="6" xfId="0" applyNumberFormat="1" applyBorder="1" applyAlignment="1">
      <alignment horizontal="center"/>
    </xf>
    <xf numFmtId="2" fontId="0" fillId="0" borderId="6" xfId="0" applyNumberFormat="1" applyBorder="1" applyAlignment="1">
      <alignment horizontal="center" vertical="center"/>
    </xf>
    <xf numFmtId="164" fontId="1" fillId="0" borderId="21" xfId="1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64" fontId="8" fillId="0" borderId="6" xfId="1" applyFont="1" applyFill="1" applyBorder="1" applyAlignment="1">
      <alignment horizontal="center" vertical="center"/>
    </xf>
    <xf numFmtId="164" fontId="6" fillId="0" borderId="37" xfId="0" applyNumberFormat="1" applyFont="1" applyBorder="1"/>
    <xf numFmtId="0" fontId="8" fillId="0" borderId="20" xfId="0" applyFont="1" applyBorder="1" applyAlignment="1">
      <alignment horizontal="center"/>
    </xf>
    <xf numFmtId="0" fontId="8" fillId="0" borderId="20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164" fontId="6" fillId="0" borderId="21" xfId="1" applyFont="1" applyFill="1" applyBorder="1" applyAlignment="1">
      <alignment horizontal="center" vertical="center"/>
    </xf>
    <xf numFmtId="164" fontId="3" fillId="0" borderId="21" xfId="0" applyNumberFormat="1" applyFont="1" applyBorder="1" applyAlignment="1">
      <alignment horizontal="left"/>
    </xf>
    <xf numFmtId="164" fontId="0" fillId="0" borderId="34" xfId="1" applyFont="1" applyFill="1" applyBorder="1" applyAlignment="1">
      <alignment horizontal="center" vertical="center"/>
    </xf>
    <xf numFmtId="170" fontId="6" fillId="2" borderId="18" xfId="1" applyNumberFormat="1" applyFont="1" applyFill="1" applyBorder="1" applyAlignment="1">
      <alignment horizontal="center" vertical="center"/>
    </xf>
    <xf numFmtId="2" fontId="0" fillId="0" borderId="22" xfId="0" applyNumberFormat="1" applyBorder="1" applyAlignment="1">
      <alignment horizontal="center" vertical="center"/>
    </xf>
    <xf numFmtId="164" fontId="0" fillId="0" borderId="22" xfId="1" applyFont="1" applyFill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0" fontId="3" fillId="0" borderId="35" xfId="0" applyFont="1" applyBorder="1"/>
    <xf numFmtId="0" fontId="3" fillId="0" borderId="36" xfId="0" applyFont="1" applyBorder="1"/>
    <xf numFmtId="0" fontId="1" fillId="0" borderId="12" xfId="0" applyFont="1" applyBorder="1" applyAlignment="1">
      <alignment vertical="center" wrapText="1"/>
    </xf>
    <xf numFmtId="0" fontId="1" fillId="0" borderId="13" xfId="0" applyFont="1" applyBorder="1" applyAlignment="1">
      <alignment vertical="center" wrapText="1"/>
    </xf>
    <xf numFmtId="0" fontId="6" fillId="0" borderId="12" xfId="0" applyFont="1" applyBorder="1" applyAlignment="1">
      <alignment vertical="center" wrapText="1"/>
    </xf>
    <xf numFmtId="0" fontId="6" fillId="0" borderId="13" xfId="0" applyFont="1" applyBorder="1" applyAlignment="1">
      <alignment vertical="center" wrapText="1"/>
    </xf>
    <xf numFmtId="0" fontId="1" fillId="0" borderId="12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1" fillId="0" borderId="6" xfId="0" applyFont="1" applyBorder="1" applyAlignment="1">
      <alignment vertical="center" wrapText="1"/>
    </xf>
    <xf numFmtId="0" fontId="1" fillId="0" borderId="18" xfId="0" applyFont="1" applyBorder="1" applyAlignment="1">
      <alignment horizontal="center"/>
    </xf>
    <xf numFmtId="0" fontId="1" fillId="2" borderId="18" xfId="0" applyFont="1" applyFill="1" applyBorder="1" applyAlignment="1">
      <alignment horizontal="center"/>
    </xf>
    <xf numFmtId="0" fontId="1" fillId="0" borderId="6" xfId="0" applyFont="1" applyBorder="1" applyAlignment="1">
      <alignment horizontal="left" vertical="center"/>
    </xf>
    <xf numFmtId="0" fontId="1" fillId="0" borderId="11" xfId="0" applyFont="1" applyBorder="1" applyAlignment="1">
      <alignment horizontal="left" vertical="center" wrapText="1"/>
    </xf>
    <xf numFmtId="0" fontId="1" fillId="0" borderId="13" xfId="0" applyFont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3" fillId="0" borderId="11" xfId="0" applyFont="1" applyBorder="1" applyAlignment="1">
      <alignment horizontal="left"/>
    </xf>
    <xf numFmtId="0" fontId="3" fillId="0" borderId="13" xfId="0" applyFont="1" applyBorder="1" applyAlignment="1">
      <alignment horizontal="left"/>
    </xf>
    <xf numFmtId="0" fontId="0" fillId="0" borderId="22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6" xfId="0" applyBorder="1" applyAlignment="1">
      <alignment horizontal="left" vertical="center" wrapText="1"/>
    </xf>
    <xf numFmtId="0" fontId="0" fillId="0" borderId="0" xfId="0" applyAlignment="1">
      <alignment horizontal="center"/>
    </xf>
    <xf numFmtId="0" fontId="0" fillId="0" borderId="11" xfId="0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3" fillId="0" borderId="15" xfId="0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3" fillId="2" borderId="30" xfId="0" applyFont="1" applyFill="1" applyBorder="1" applyAlignment="1">
      <alignment horizontal="center" vertical="center" wrapText="1"/>
    </xf>
    <xf numFmtId="0" fontId="3" fillId="2" borderId="31" xfId="0" applyFont="1" applyFill="1" applyBorder="1" applyAlignment="1">
      <alignment horizontal="center" vertical="center" wrapText="1"/>
    </xf>
    <xf numFmtId="0" fontId="3" fillId="2" borderId="32" xfId="0" applyFont="1" applyFill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29" xfId="0" applyBorder="1" applyAlignment="1">
      <alignment horizontal="center"/>
    </xf>
    <xf numFmtId="0" fontId="3" fillId="0" borderId="38" xfId="0" applyFont="1" applyBorder="1" applyAlignment="1">
      <alignment horizontal="left" vertical="center"/>
    </xf>
    <xf numFmtId="0" fontId="0" fillId="0" borderId="15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6" xfId="0" applyBorder="1" applyAlignment="1">
      <alignment horizontal="center"/>
    </xf>
    <xf numFmtId="0" fontId="8" fillId="0" borderId="6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/>
    </xf>
    <xf numFmtId="0" fontId="2" fillId="0" borderId="4" xfId="0" applyFont="1" applyBorder="1"/>
    <xf numFmtId="0" fontId="0" fillId="0" borderId="2" xfId="0" applyBorder="1"/>
    <xf numFmtId="0" fontId="0" fillId="2" borderId="2" xfId="0" applyFill="1" applyBorder="1" applyAlignment="1">
      <alignment wrapText="1"/>
    </xf>
    <xf numFmtId="0" fontId="2" fillId="2" borderId="3" xfId="0" applyFont="1" applyFill="1" applyBorder="1" applyAlignment="1">
      <alignment wrapText="1"/>
    </xf>
    <xf numFmtId="0" fontId="2" fillId="2" borderId="4" xfId="0" applyFont="1" applyFill="1" applyBorder="1" applyAlignment="1">
      <alignment wrapText="1"/>
    </xf>
    <xf numFmtId="0" fontId="0" fillId="2" borderId="2" xfId="0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0" fillId="2" borderId="2" xfId="0" applyFill="1" applyBorder="1" applyAlignment="1">
      <alignment horizontal="left"/>
    </xf>
    <xf numFmtId="0" fontId="2" fillId="2" borderId="3" xfId="0" applyFont="1" applyFill="1" applyBorder="1"/>
    <xf numFmtId="0" fontId="2" fillId="2" borderId="4" xfId="0" applyFont="1" applyFill="1" applyBorder="1"/>
    <xf numFmtId="0" fontId="0" fillId="2" borderId="7" xfId="0" applyFill="1" applyBorder="1"/>
    <xf numFmtId="0" fontId="2" fillId="2" borderId="8" xfId="0" applyFont="1" applyFill="1" applyBorder="1"/>
    <xf numFmtId="0" fontId="2" fillId="2" borderId="9" xfId="0" applyFont="1" applyFill="1" applyBorder="1"/>
    <xf numFmtId="0" fontId="0" fillId="0" borderId="11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13" xfId="0" applyBorder="1" applyAlignment="1">
      <alignment horizontal="left"/>
    </xf>
    <xf numFmtId="0" fontId="1" fillId="0" borderId="0" xfId="0" applyFont="1" applyAlignment="1">
      <alignment horizontal="right"/>
    </xf>
    <xf numFmtId="0" fontId="0" fillId="0" borderId="0" xfId="0"/>
    <xf numFmtId="0" fontId="1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2" fillId="0" borderId="1" xfId="0" applyFont="1" applyBorder="1"/>
    <xf numFmtId="0" fontId="1" fillId="0" borderId="2" xfId="0" applyFont="1" applyBorder="1"/>
    <xf numFmtId="0" fontId="2" fillId="0" borderId="3" xfId="0" applyFont="1" applyBorder="1"/>
    <xf numFmtId="0" fontId="0" fillId="0" borderId="0" xfId="0" applyAlignment="1">
      <alignment horizontal="center" wrapText="1"/>
    </xf>
    <xf numFmtId="0" fontId="1" fillId="0" borderId="0" xfId="0" applyFont="1" applyAlignment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42183</xdr:colOff>
      <xdr:row>0</xdr:row>
      <xdr:rowOff>38100</xdr:rowOff>
    </xdr:from>
    <xdr:to>
      <xdr:col>7</xdr:col>
      <xdr:colOff>1258662</xdr:colOff>
      <xdr:row>5</xdr:row>
      <xdr:rowOff>153069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519F2566-1E84-4742-BE69-4DD0784A9F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0308" y="38100"/>
          <a:ext cx="9407979" cy="111509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</xdr:colOff>
      <xdr:row>0</xdr:row>
      <xdr:rowOff>171450</xdr:rowOff>
    </xdr:from>
    <xdr:to>
      <xdr:col>7</xdr:col>
      <xdr:colOff>1154609</xdr:colOff>
      <xdr:row>6</xdr:row>
      <xdr:rowOff>161924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DE7AF691-649F-4F04-834A-82865B4E5A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7650" y="171450"/>
          <a:ext cx="6269534" cy="113347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  <pageSetUpPr fitToPage="1"/>
  </sheetPr>
  <dimension ref="B1:J42"/>
  <sheetViews>
    <sheetView tabSelected="1" topLeftCell="A21" zoomScale="69" workbookViewId="0">
      <selection activeCell="D47" sqref="D47"/>
    </sheetView>
  </sheetViews>
  <sheetFormatPr baseColWidth="10" defaultRowHeight="15" x14ac:dyDescent="0.2"/>
  <cols>
    <col min="1" max="1" width="3.5" customWidth="1"/>
    <col min="2" max="2" width="9.1640625"/>
    <col min="4" max="4" width="56" customWidth="1"/>
    <col min="6" max="6" width="13.6640625" customWidth="1"/>
    <col min="7" max="7" width="21.1640625" bestFit="1" customWidth="1"/>
    <col min="8" max="8" width="21.5" customWidth="1"/>
    <col min="10" max="10" width="15.5" bestFit="1" customWidth="1"/>
  </cols>
  <sheetData>
    <row r="1" spans="2:8" x14ac:dyDescent="0.2">
      <c r="B1" s="95"/>
      <c r="C1" s="96"/>
      <c r="D1" s="96"/>
      <c r="E1" s="96"/>
      <c r="F1" s="96"/>
      <c r="G1" s="96"/>
      <c r="H1" s="97"/>
    </row>
    <row r="2" spans="2:8" x14ac:dyDescent="0.2">
      <c r="B2" s="98"/>
      <c r="C2" s="82"/>
      <c r="D2" s="82"/>
      <c r="E2" s="82"/>
      <c r="F2" s="82"/>
      <c r="G2" s="82"/>
      <c r="H2" s="99"/>
    </row>
    <row r="3" spans="2:8" x14ac:dyDescent="0.2">
      <c r="B3" s="98"/>
      <c r="C3" s="82"/>
      <c r="D3" s="82"/>
      <c r="E3" s="82"/>
      <c r="F3" s="82"/>
      <c r="G3" s="82"/>
      <c r="H3" s="99"/>
    </row>
    <row r="4" spans="2:8" ht="18.75" customHeight="1" x14ac:dyDescent="0.2">
      <c r="B4" s="98"/>
      <c r="C4" s="82"/>
      <c r="D4" s="82"/>
      <c r="E4" s="82"/>
      <c r="F4" s="82"/>
      <c r="G4" s="82"/>
      <c r="H4" s="99"/>
    </row>
    <row r="5" spans="2:8" x14ac:dyDescent="0.2">
      <c r="B5" s="98"/>
      <c r="C5" s="82"/>
      <c r="D5" s="82"/>
      <c r="E5" s="82"/>
      <c r="F5" s="82"/>
      <c r="G5" s="82"/>
      <c r="H5" s="99"/>
    </row>
    <row r="6" spans="2:8" ht="16" thickBot="1" x14ac:dyDescent="0.25">
      <c r="B6" s="100"/>
      <c r="C6" s="101"/>
      <c r="D6" s="101"/>
      <c r="E6" s="101"/>
      <c r="F6" s="101"/>
      <c r="G6" s="101"/>
      <c r="H6" s="102"/>
    </row>
    <row r="7" spans="2:8" ht="16" thickBot="1" x14ac:dyDescent="0.25">
      <c r="B7" s="104" t="s">
        <v>93</v>
      </c>
      <c r="C7" s="105"/>
      <c r="D7" s="105"/>
      <c r="E7" s="105"/>
      <c r="F7" s="105"/>
      <c r="G7" s="105"/>
      <c r="H7" s="106"/>
    </row>
    <row r="8" spans="2:8" ht="70" customHeight="1" thickBot="1" x14ac:dyDescent="0.25">
      <c r="B8" s="91" t="s">
        <v>92</v>
      </c>
      <c r="C8" s="92"/>
      <c r="D8" s="92"/>
      <c r="E8" s="92"/>
      <c r="F8" s="92"/>
      <c r="G8" s="92"/>
      <c r="H8" s="93"/>
    </row>
    <row r="9" spans="2:8" ht="9.75" customHeight="1" thickBot="1" x14ac:dyDescent="0.25">
      <c r="B9" s="94"/>
      <c r="C9" s="94"/>
      <c r="D9" s="94"/>
      <c r="E9" s="94"/>
      <c r="F9" s="94"/>
      <c r="G9" s="94"/>
      <c r="H9" s="94"/>
    </row>
    <row r="10" spans="2:8" ht="16" thickBot="1" x14ac:dyDescent="0.25">
      <c r="B10" s="71" t="s">
        <v>2</v>
      </c>
      <c r="C10" s="85" t="s">
        <v>3</v>
      </c>
      <c r="D10" s="87"/>
      <c r="E10" s="28" t="s">
        <v>4</v>
      </c>
      <c r="F10" s="29" t="s">
        <v>48</v>
      </c>
      <c r="G10" s="72" t="s">
        <v>91</v>
      </c>
      <c r="H10" s="30" t="s">
        <v>49</v>
      </c>
    </row>
    <row r="11" spans="2:8" ht="24" customHeight="1" x14ac:dyDescent="0.2">
      <c r="B11" s="60">
        <v>1</v>
      </c>
      <c r="C11" s="103" t="s">
        <v>39</v>
      </c>
      <c r="D11" s="103"/>
      <c r="E11" s="62"/>
      <c r="F11" s="62"/>
      <c r="G11" s="63"/>
      <c r="H11" s="50"/>
    </row>
    <row r="12" spans="2:8" ht="21" customHeight="1" x14ac:dyDescent="0.2">
      <c r="B12" s="52" t="s">
        <v>62</v>
      </c>
      <c r="C12" s="80" t="s">
        <v>50</v>
      </c>
      <c r="D12" s="80"/>
      <c r="E12" s="19"/>
      <c r="F12" s="19"/>
      <c r="G12" s="38"/>
      <c r="H12" s="39"/>
    </row>
    <row r="13" spans="2:8" ht="28.5" customHeight="1" x14ac:dyDescent="0.2">
      <c r="B13" s="52" t="s">
        <v>61</v>
      </c>
      <c r="C13" s="81" t="s">
        <v>63</v>
      </c>
      <c r="D13" s="81"/>
      <c r="E13" s="19"/>
      <c r="F13" s="19"/>
      <c r="G13" s="38"/>
      <c r="H13" s="40"/>
    </row>
    <row r="14" spans="2:8" ht="25.5" customHeight="1" x14ac:dyDescent="0.2">
      <c r="B14" s="53">
        <v>2</v>
      </c>
      <c r="C14" s="109" t="s">
        <v>64</v>
      </c>
      <c r="D14" s="109"/>
      <c r="E14" s="64"/>
      <c r="F14" s="64"/>
      <c r="G14" s="65"/>
      <c r="H14" s="47"/>
    </row>
    <row r="15" spans="2:8" ht="18.75" customHeight="1" x14ac:dyDescent="0.2">
      <c r="B15" s="52" t="s">
        <v>65</v>
      </c>
      <c r="C15" s="81" t="s">
        <v>67</v>
      </c>
      <c r="D15" s="81"/>
      <c r="E15" s="48"/>
      <c r="F15" s="48"/>
      <c r="G15" s="38"/>
      <c r="H15" s="39"/>
    </row>
    <row r="16" spans="2:8" ht="16.5" customHeight="1" x14ac:dyDescent="0.2">
      <c r="B16" s="51" t="s">
        <v>66</v>
      </c>
      <c r="C16" s="107" t="s">
        <v>68</v>
      </c>
      <c r="D16" s="107"/>
      <c r="E16" s="48"/>
      <c r="F16" s="48"/>
      <c r="G16" s="38"/>
      <c r="H16" s="39"/>
    </row>
    <row r="17" spans="2:8" ht="24.75" customHeight="1" x14ac:dyDescent="0.2">
      <c r="B17" s="53">
        <v>3</v>
      </c>
      <c r="C17" s="108" t="s">
        <v>69</v>
      </c>
      <c r="D17" s="108"/>
      <c r="E17" s="66"/>
      <c r="F17" s="66"/>
      <c r="G17" s="67"/>
      <c r="H17" s="54"/>
    </row>
    <row r="18" spans="2:8" ht="19.5" customHeight="1" x14ac:dyDescent="0.2">
      <c r="B18" s="52">
        <v>3.1</v>
      </c>
      <c r="C18" s="80" t="s">
        <v>70</v>
      </c>
      <c r="D18" s="80"/>
      <c r="E18" s="19"/>
      <c r="F18" s="45"/>
      <c r="G18" s="49"/>
      <c r="H18" s="39"/>
    </row>
    <row r="19" spans="2:8" ht="18.75" customHeight="1" x14ac:dyDescent="0.2">
      <c r="B19" s="53">
        <v>4</v>
      </c>
      <c r="C19" s="73" t="s">
        <v>73</v>
      </c>
      <c r="D19" s="73"/>
      <c r="E19" s="68"/>
      <c r="F19" s="68"/>
      <c r="G19" s="69"/>
      <c r="H19" s="55"/>
    </row>
    <row r="20" spans="2:8" ht="30.75" customHeight="1" x14ac:dyDescent="0.2">
      <c r="B20" s="52" t="s">
        <v>71</v>
      </c>
      <c r="C20" s="80" t="s">
        <v>74</v>
      </c>
      <c r="D20" s="80"/>
      <c r="E20" s="19"/>
      <c r="F20" s="45"/>
      <c r="G20" s="38"/>
      <c r="H20" s="39"/>
    </row>
    <row r="21" spans="2:8" ht="30.75" customHeight="1" x14ac:dyDescent="0.2">
      <c r="B21" s="52" t="s">
        <v>72</v>
      </c>
      <c r="C21" s="81" t="s">
        <v>75</v>
      </c>
      <c r="D21" s="81"/>
      <c r="E21" s="48"/>
      <c r="F21" s="46"/>
      <c r="G21" s="38"/>
      <c r="H21" s="40"/>
    </row>
    <row r="22" spans="2:8" ht="21.75" customHeight="1" x14ac:dyDescent="0.2">
      <c r="B22" s="52" t="s">
        <v>76</v>
      </c>
      <c r="C22" s="83" t="s">
        <v>78</v>
      </c>
      <c r="D22" s="84"/>
      <c r="E22" s="48"/>
      <c r="F22" s="46"/>
      <c r="G22" s="38"/>
      <c r="H22" s="40"/>
    </row>
    <row r="23" spans="2:8" ht="23.25" customHeight="1" x14ac:dyDescent="0.2">
      <c r="B23" s="52" t="s">
        <v>77</v>
      </c>
      <c r="C23" s="83" t="s">
        <v>79</v>
      </c>
      <c r="D23" s="84"/>
      <c r="E23" s="48"/>
      <c r="F23" s="46"/>
      <c r="G23" s="38"/>
      <c r="H23" s="40"/>
    </row>
    <row r="24" spans="2:8" ht="23.25" customHeight="1" x14ac:dyDescent="0.2">
      <c r="B24" s="53">
        <v>5</v>
      </c>
      <c r="C24" s="74" t="s">
        <v>80</v>
      </c>
      <c r="D24" s="75"/>
      <c r="E24" s="70"/>
      <c r="F24" s="70"/>
      <c r="G24" s="70"/>
      <c r="H24" s="47"/>
    </row>
    <row r="25" spans="2:8" ht="21" customHeight="1" x14ac:dyDescent="0.2">
      <c r="B25" s="52" t="s">
        <v>81</v>
      </c>
      <c r="C25" s="80" t="s">
        <v>82</v>
      </c>
      <c r="D25" s="80"/>
      <c r="E25" s="48"/>
      <c r="F25" s="46"/>
      <c r="G25" s="38"/>
      <c r="H25" s="40"/>
    </row>
    <row r="26" spans="2:8" ht="25.5" customHeight="1" x14ac:dyDescent="0.2">
      <c r="B26" s="53">
        <v>6</v>
      </c>
      <c r="C26" s="74" t="s">
        <v>83</v>
      </c>
      <c r="D26" s="75"/>
      <c r="E26" s="70"/>
      <c r="F26" s="70"/>
      <c r="G26" s="70"/>
      <c r="H26" s="47"/>
    </row>
    <row r="27" spans="2:8" ht="18.75" customHeight="1" x14ac:dyDescent="0.2">
      <c r="B27" s="52" t="s">
        <v>84</v>
      </c>
      <c r="C27" s="80" t="s">
        <v>85</v>
      </c>
      <c r="D27" s="80"/>
      <c r="E27" s="48"/>
      <c r="F27" s="46"/>
      <c r="G27" s="38"/>
      <c r="H27" s="40"/>
    </row>
    <row r="28" spans="2:8" ht="24.75" customHeight="1" x14ac:dyDescent="0.2">
      <c r="B28" s="53">
        <v>7</v>
      </c>
      <c r="C28" s="74" t="s">
        <v>86</v>
      </c>
      <c r="D28" s="75"/>
      <c r="E28" s="70"/>
      <c r="F28" s="70"/>
      <c r="G28" s="70"/>
      <c r="H28" s="47"/>
    </row>
    <row r="29" spans="2:8" ht="19.5" customHeight="1" x14ac:dyDescent="0.2">
      <c r="B29" s="52" t="s">
        <v>88</v>
      </c>
      <c r="C29" s="80" t="s">
        <v>87</v>
      </c>
      <c r="D29" s="80"/>
      <c r="E29" s="48"/>
      <c r="F29" s="46"/>
      <c r="G29" s="38"/>
      <c r="H29" s="40"/>
    </row>
    <row r="30" spans="2:8" ht="24.75" customHeight="1" x14ac:dyDescent="0.2">
      <c r="B30" s="53">
        <v>8</v>
      </c>
      <c r="C30" s="74" t="s">
        <v>89</v>
      </c>
      <c r="D30" s="75"/>
      <c r="E30" s="70"/>
      <c r="F30" s="70"/>
      <c r="G30" s="70"/>
      <c r="H30" s="47"/>
    </row>
    <row r="31" spans="2:8" ht="19.5" customHeight="1" thickBot="1" x14ac:dyDescent="0.25">
      <c r="B31" s="61" t="s">
        <v>90</v>
      </c>
      <c r="C31" s="79" t="s">
        <v>89</v>
      </c>
      <c r="D31" s="79"/>
      <c r="E31" s="41"/>
      <c r="F31" s="58"/>
      <c r="G31" s="59"/>
      <c r="H31" s="56"/>
    </row>
    <row r="32" spans="2:8" ht="40.5" customHeight="1" thickBot="1" x14ac:dyDescent="0.25">
      <c r="B32" s="88" t="s">
        <v>51</v>
      </c>
      <c r="C32" s="89"/>
      <c r="D32" s="89"/>
      <c r="E32" s="89"/>
      <c r="F32" s="89"/>
      <c r="G32" s="90"/>
      <c r="H32" s="57"/>
    </row>
    <row r="33" spans="2:10" ht="15" customHeight="1" x14ac:dyDescent="0.2">
      <c r="B33" s="42"/>
    </row>
    <row r="34" spans="2:10" x14ac:dyDescent="0.2">
      <c r="E34" s="77" t="s">
        <v>60</v>
      </c>
      <c r="F34" s="78"/>
      <c r="G34" s="43"/>
      <c r="H34" s="44"/>
    </row>
    <row r="35" spans="2:10" x14ac:dyDescent="0.2">
      <c r="E35" s="77" t="s">
        <v>36</v>
      </c>
      <c r="F35" s="78"/>
      <c r="G35" s="43"/>
      <c r="H35" s="44"/>
    </row>
    <row r="36" spans="2:10" x14ac:dyDescent="0.2">
      <c r="E36" s="77" t="s">
        <v>37</v>
      </c>
      <c r="F36" s="78"/>
      <c r="G36" s="43"/>
      <c r="H36" s="44"/>
    </row>
    <row r="37" spans="2:10" x14ac:dyDescent="0.2">
      <c r="E37" s="77" t="s">
        <v>38</v>
      </c>
      <c r="F37" s="78"/>
      <c r="G37" s="43"/>
      <c r="H37" s="44"/>
    </row>
    <row r="38" spans="2:10" ht="16" thickBot="1" x14ac:dyDescent="0.25">
      <c r="B38" s="82"/>
      <c r="C38" s="82"/>
      <c r="D38" s="82"/>
    </row>
    <row r="39" spans="2:10" ht="16" thickBot="1" x14ac:dyDescent="0.25">
      <c r="B39" s="82"/>
      <c r="C39" s="82"/>
      <c r="D39" s="82"/>
      <c r="E39" s="85" t="s">
        <v>57</v>
      </c>
      <c r="F39" s="86"/>
      <c r="G39" s="87"/>
      <c r="H39" s="37"/>
    </row>
    <row r="40" spans="2:10" x14ac:dyDescent="0.2">
      <c r="H40" s="31"/>
      <c r="J40" s="36"/>
    </row>
    <row r="41" spans="2:10" ht="15" customHeight="1" x14ac:dyDescent="0.2">
      <c r="C41" s="76"/>
      <c r="D41" s="76"/>
      <c r="E41" s="76"/>
      <c r="F41" s="76"/>
    </row>
    <row r="42" spans="2:10" x14ac:dyDescent="0.2">
      <c r="B42" s="1" t="s">
        <v>94</v>
      </c>
      <c r="C42" s="136"/>
      <c r="D42" s="136"/>
      <c r="E42" s="136"/>
      <c r="F42" s="136"/>
    </row>
  </sheetData>
  <mergeCells count="35">
    <mergeCell ref="C15:D15"/>
    <mergeCell ref="C16:D16"/>
    <mergeCell ref="C18:D18"/>
    <mergeCell ref="C17:D17"/>
    <mergeCell ref="C14:D14"/>
    <mergeCell ref="B8:H8"/>
    <mergeCell ref="B9:H9"/>
    <mergeCell ref="C10:D10"/>
    <mergeCell ref="B1:H6"/>
    <mergeCell ref="C13:D13"/>
    <mergeCell ref="C12:D12"/>
    <mergeCell ref="C11:D11"/>
    <mergeCell ref="B7:H7"/>
    <mergeCell ref="C31:D31"/>
    <mergeCell ref="C20:D20"/>
    <mergeCell ref="C21:D21"/>
    <mergeCell ref="C29:D29"/>
    <mergeCell ref="B38:D38"/>
    <mergeCell ref="B39:D39"/>
    <mergeCell ref="C24:D24"/>
    <mergeCell ref="C27:D27"/>
    <mergeCell ref="C22:D22"/>
    <mergeCell ref="C23:D23"/>
    <mergeCell ref="C25:D25"/>
    <mergeCell ref="E37:F37"/>
    <mergeCell ref="E39:G39"/>
    <mergeCell ref="B32:G32"/>
    <mergeCell ref="E36:F36"/>
    <mergeCell ref="C19:D19"/>
    <mergeCell ref="C26:D26"/>
    <mergeCell ref="C28:D28"/>
    <mergeCell ref="C30:D30"/>
    <mergeCell ref="C41:F41"/>
    <mergeCell ref="E35:F35"/>
    <mergeCell ref="E34:F34"/>
  </mergeCells>
  <phoneticPr fontId="7" type="noConversion"/>
  <pageMargins left="0.7" right="0.7" top="0.75" bottom="0.75" header="0.3" footer="0.3"/>
  <pageSetup scale="6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92D050"/>
    <pageSetUpPr fitToPage="1"/>
  </sheetPr>
  <dimension ref="B1:N56"/>
  <sheetViews>
    <sheetView topLeftCell="A7" workbookViewId="0"/>
  </sheetViews>
  <sheetFormatPr baseColWidth="10" defaultColWidth="9.1640625" defaultRowHeight="15" x14ac:dyDescent="0.2"/>
  <cols>
    <col min="1" max="1" width="3.33203125" customWidth="1"/>
    <col min="2" max="2" width="16.33203125" customWidth="1"/>
    <col min="3" max="3" width="1.6640625" customWidth="1"/>
    <col min="4" max="4" width="15.83203125" customWidth="1"/>
    <col min="5" max="5" width="13.33203125" customWidth="1"/>
    <col min="6" max="6" width="16.33203125" customWidth="1"/>
    <col min="7" max="7" width="13.6640625" customWidth="1"/>
    <col min="8" max="8" width="17.5" customWidth="1"/>
  </cols>
  <sheetData>
    <row r="1" spans="2:8" x14ac:dyDescent="0.2">
      <c r="B1" s="82"/>
      <c r="C1" s="82"/>
      <c r="D1" s="82"/>
      <c r="E1" s="82"/>
      <c r="F1" s="82"/>
      <c r="G1" s="82"/>
      <c r="H1" s="82"/>
    </row>
    <row r="2" spans="2:8" x14ac:dyDescent="0.2">
      <c r="B2" s="82"/>
      <c r="C2" s="82"/>
      <c r="D2" s="82"/>
      <c r="E2" s="82"/>
      <c r="F2" s="82"/>
      <c r="G2" s="82"/>
      <c r="H2" s="82"/>
    </row>
    <row r="3" spans="2:8" x14ac:dyDescent="0.2">
      <c r="B3" s="82"/>
      <c r="C3" s="82"/>
      <c r="D3" s="82"/>
      <c r="E3" s="82"/>
      <c r="F3" s="82"/>
      <c r="G3" s="82"/>
      <c r="H3" s="82"/>
    </row>
    <row r="4" spans="2:8" x14ac:dyDescent="0.2">
      <c r="B4" s="82"/>
      <c r="C4" s="82"/>
      <c r="D4" s="82"/>
      <c r="E4" s="82"/>
      <c r="F4" s="82"/>
      <c r="G4" s="82"/>
      <c r="H4" s="82"/>
    </row>
    <row r="5" spans="2:8" x14ac:dyDescent="0.2">
      <c r="B5" s="82"/>
      <c r="C5" s="82"/>
      <c r="D5" s="82"/>
      <c r="E5" s="82"/>
      <c r="F5" s="82"/>
      <c r="G5" s="82"/>
      <c r="H5" s="82"/>
    </row>
    <row r="6" spans="2:8" x14ac:dyDescent="0.2">
      <c r="B6" s="82"/>
      <c r="C6" s="82"/>
      <c r="D6" s="82"/>
      <c r="E6" s="82"/>
      <c r="F6" s="82"/>
      <c r="G6" s="82"/>
      <c r="H6" s="82"/>
    </row>
    <row r="7" spans="2:8" x14ac:dyDescent="0.2">
      <c r="B7" s="82"/>
      <c r="C7" s="82"/>
      <c r="D7" s="82"/>
      <c r="E7" s="82"/>
      <c r="F7" s="82"/>
      <c r="G7" s="82"/>
      <c r="H7" s="82"/>
    </row>
    <row r="8" spans="2:8" x14ac:dyDescent="0.2">
      <c r="B8" s="82"/>
      <c r="C8" s="82"/>
      <c r="D8" s="82"/>
      <c r="E8" s="82"/>
      <c r="F8" s="82"/>
      <c r="G8" s="82"/>
      <c r="H8" s="82"/>
    </row>
    <row r="9" spans="2:8" x14ac:dyDescent="0.2">
      <c r="B9" s="130" t="s">
        <v>0</v>
      </c>
      <c r="C9" s="129"/>
      <c r="D9" s="129"/>
      <c r="E9" s="129"/>
      <c r="F9" s="129"/>
      <c r="G9" s="129"/>
      <c r="H9" s="129"/>
    </row>
    <row r="10" spans="2:8" ht="30.75" customHeight="1" x14ac:dyDescent="0.2">
      <c r="B10" s="27" t="s">
        <v>42</v>
      </c>
      <c r="C10" s="135" t="s">
        <v>58</v>
      </c>
      <c r="D10" s="135"/>
      <c r="E10" s="135"/>
      <c r="F10" s="135"/>
      <c r="G10" s="135"/>
      <c r="H10" s="135"/>
    </row>
    <row r="11" spans="2:8" x14ac:dyDescent="0.2">
      <c r="B11" s="1" t="s">
        <v>1</v>
      </c>
      <c r="C11" s="131" t="s">
        <v>39</v>
      </c>
      <c r="D11" s="132"/>
      <c r="E11" s="132"/>
      <c r="F11" s="132"/>
      <c r="G11" s="132"/>
      <c r="H11" s="132"/>
    </row>
    <row r="12" spans="2:8" x14ac:dyDescent="0.2">
      <c r="B12" s="1" t="s">
        <v>2</v>
      </c>
      <c r="C12" s="131"/>
      <c r="D12" s="132"/>
      <c r="E12" s="132"/>
      <c r="F12" s="132"/>
      <c r="G12" s="132"/>
      <c r="H12" s="132"/>
    </row>
    <row r="13" spans="2:8" x14ac:dyDescent="0.2">
      <c r="B13" s="1" t="s">
        <v>3</v>
      </c>
      <c r="C13" s="131" t="s">
        <v>43</v>
      </c>
      <c r="D13" s="132"/>
      <c r="E13" s="132"/>
      <c r="F13" s="132"/>
      <c r="G13" s="132"/>
      <c r="H13" s="132"/>
    </row>
    <row r="14" spans="2:8" x14ac:dyDescent="0.2">
      <c r="B14" s="1" t="s">
        <v>4</v>
      </c>
      <c r="C14" s="131" t="s">
        <v>40</v>
      </c>
      <c r="D14" s="132"/>
      <c r="E14" s="132"/>
      <c r="F14" s="132"/>
      <c r="G14" s="132"/>
      <c r="H14" s="132"/>
    </row>
    <row r="16" spans="2:8" x14ac:dyDescent="0.2">
      <c r="B16" s="1" t="s">
        <v>5</v>
      </c>
      <c r="C16" s="1"/>
      <c r="D16" s="1"/>
      <c r="E16" s="1"/>
      <c r="F16" s="1"/>
      <c r="G16" s="1"/>
      <c r="H16" s="1"/>
    </row>
    <row r="17" spans="2:14" x14ac:dyDescent="0.2">
      <c r="B17" s="133" t="s">
        <v>6</v>
      </c>
      <c r="C17" s="134"/>
      <c r="D17" s="111"/>
      <c r="E17" s="2" t="s">
        <v>7</v>
      </c>
      <c r="F17" s="2" t="s">
        <v>8</v>
      </c>
      <c r="G17" s="2" t="s">
        <v>9</v>
      </c>
      <c r="H17" s="2" t="s">
        <v>10</v>
      </c>
    </row>
    <row r="18" spans="2:14" x14ac:dyDescent="0.2">
      <c r="B18" s="112" t="s">
        <v>11</v>
      </c>
      <c r="C18" s="134"/>
      <c r="D18" s="111"/>
      <c r="E18" s="3"/>
      <c r="F18" s="11">
        <v>15000</v>
      </c>
      <c r="G18" s="5">
        <v>0.3</v>
      </c>
      <c r="H18" s="11">
        <f>+F18*G18</f>
        <v>4500</v>
      </c>
    </row>
    <row r="19" spans="2:14" x14ac:dyDescent="0.2">
      <c r="B19" s="112"/>
      <c r="C19" s="134"/>
      <c r="D19" s="111"/>
      <c r="E19" s="3"/>
      <c r="F19" s="4"/>
      <c r="G19" s="5"/>
      <c r="H19" s="11"/>
    </row>
    <row r="20" spans="2:14" x14ac:dyDescent="0.2">
      <c r="B20" s="112"/>
      <c r="C20" s="134"/>
      <c r="D20" s="111"/>
      <c r="E20" s="3"/>
      <c r="F20" s="4"/>
      <c r="G20" s="5"/>
      <c r="H20" s="11"/>
    </row>
    <row r="21" spans="2:14" x14ac:dyDescent="0.2">
      <c r="G21" s="1" t="s">
        <v>12</v>
      </c>
      <c r="H21" s="12">
        <f>+SUM(H18:H20)</f>
        <v>4500</v>
      </c>
    </row>
    <row r="23" spans="2:14" x14ac:dyDescent="0.2">
      <c r="B23" s="1" t="s">
        <v>13</v>
      </c>
      <c r="C23" s="1"/>
      <c r="D23" s="1"/>
      <c r="E23" s="1"/>
      <c r="F23" s="1"/>
      <c r="G23" s="1"/>
      <c r="H23" s="1"/>
      <c r="M23" s="24"/>
    </row>
    <row r="24" spans="2:14" x14ac:dyDescent="0.2">
      <c r="B24" s="133" t="s">
        <v>6</v>
      </c>
      <c r="C24" s="134"/>
      <c r="D24" s="111"/>
      <c r="E24" s="2" t="s">
        <v>14</v>
      </c>
      <c r="F24" s="20" t="s">
        <v>15</v>
      </c>
      <c r="G24" s="2" t="s">
        <v>16</v>
      </c>
      <c r="H24" s="2" t="s">
        <v>17</v>
      </c>
    </row>
    <row r="25" spans="2:14" ht="37.5" customHeight="1" x14ac:dyDescent="0.2">
      <c r="B25" s="113" t="s">
        <v>56</v>
      </c>
      <c r="C25" s="114"/>
      <c r="D25" s="115"/>
      <c r="E25" s="21" t="s">
        <v>44</v>
      </c>
      <c r="F25" s="11">
        <f>339910.47/6</f>
        <v>56651.744999999995</v>
      </c>
      <c r="G25" s="14">
        <v>0.9</v>
      </c>
      <c r="H25" s="11">
        <f t="shared" ref="H25:H31" si="0">+F25*G25</f>
        <v>50986.570499999994</v>
      </c>
    </row>
    <row r="26" spans="2:14" ht="33.75" customHeight="1" x14ac:dyDescent="0.2">
      <c r="B26" s="113" t="s">
        <v>55</v>
      </c>
      <c r="C26" s="114"/>
      <c r="D26" s="115"/>
      <c r="E26" s="21" t="s">
        <v>44</v>
      </c>
      <c r="F26" s="4">
        <f>F25</f>
        <v>56651.744999999995</v>
      </c>
      <c r="G26" s="25">
        <v>0.9</v>
      </c>
      <c r="H26" s="11">
        <f t="shared" si="0"/>
        <v>50986.570499999994</v>
      </c>
    </row>
    <row r="27" spans="2:14" ht="31.5" customHeight="1" x14ac:dyDescent="0.2">
      <c r="B27" s="116" t="s">
        <v>53</v>
      </c>
      <c r="C27" s="117"/>
      <c r="D27" s="118"/>
      <c r="E27" s="32" t="s">
        <v>44</v>
      </c>
      <c r="F27" s="33" t="e">
        <f>#REF!</f>
        <v>#REF!</v>
      </c>
      <c r="G27" s="34">
        <v>1</v>
      </c>
      <c r="H27" s="35" t="e">
        <f t="shared" si="0"/>
        <v>#REF!</v>
      </c>
      <c r="N27" s="23"/>
    </row>
    <row r="28" spans="2:14" x14ac:dyDescent="0.2">
      <c r="B28" s="119" t="s">
        <v>54</v>
      </c>
      <c r="C28" s="120"/>
      <c r="D28" s="121"/>
      <c r="E28" s="21" t="s">
        <v>19</v>
      </c>
      <c r="F28" s="4" t="e">
        <f>#REF!</f>
        <v>#REF!</v>
      </c>
      <c r="G28" s="25">
        <v>0.1</v>
      </c>
      <c r="H28" s="11" t="e">
        <f t="shared" si="0"/>
        <v>#REF!</v>
      </c>
    </row>
    <row r="29" spans="2:14" x14ac:dyDescent="0.2">
      <c r="B29" s="119" t="s">
        <v>45</v>
      </c>
      <c r="C29" s="120"/>
      <c r="D29" s="121"/>
      <c r="E29" s="21" t="s">
        <v>18</v>
      </c>
      <c r="F29" s="4" t="e">
        <f>#REF!</f>
        <v>#REF!</v>
      </c>
      <c r="G29" s="25">
        <v>0.4</v>
      </c>
      <c r="H29" s="11" t="e">
        <f t="shared" si="0"/>
        <v>#REF!</v>
      </c>
    </row>
    <row r="30" spans="2:14" x14ac:dyDescent="0.2">
      <c r="B30" s="122" t="s">
        <v>46</v>
      </c>
      <c r="C30" s="123"/>
      <c r="D30" s="124"/>
      <c r="E30" s="22" t="s">
        <v>47</v>
      </c>
      <c r="F30" s="15" t="e">
        <f>#REF!</f>
        <v>#REF!</v>
      </c>
      <c r="G30" s="26">
        <v>0.08</v>
      </c>
      <c r="H30" s="11" t="e">
        <f t="shared" si="0"/>
        <v>#REF!</v>
      </c>
    </row>
    <row r="31" spans="2:14" x14ac:dyDescent="0.2">
      <c r="B31" s="125" t="e">
        <f>#REF!</f>
        <v>#REF!</v>
      </c>
      <c r="C31" s="126"/>
      <c r="D31" s="127"/>
      <c r="E31" s="22" t="s">
        <v>47</v>
      </c>
      <c r="F31" s="16" t="e">
        <f>#REF!</f>
        <v>#REF!</v>
      </c>
      <c r="G31" s="26">
        <v>0.08</v>
      </c>
      <c r="H31" s="11" t="e">
        <f t="shared" si="0"/>
        <v>#REF!</v>
      </c>
    </row>
    <row r="32" spans="2:14" x14ac:dyDescent="0.2">
      <c r="B32" s="125"/>
      <c r="C32" s="126"/>
      <c r="D32" s="127"/>
      <c r="E32" s="19"/>
      <c r="F32" s="16"/>
      <c r="G32" s="17"/>
      <c r="H32" s="18"/>
    </row>
    <row r="33" spans="2:8" x14ac:dyDescent="0.2">
      <c r="G33" s="1" t="s">
        <v>12</v>
      </c>
      <c r="H33" s="12" t="e">
        <f>+SUM(H25:H31)</f>
        <v>#REF!</v>
      </c>
    </row>
    <row r="35" spans="2:8" x14ac:dyDescent="0.2">
      <c r="B35" s="1" t="s">
        <v>20</v>
      </c>
      <c r="C35" s="1"/>
      <c r="D35" s="1"/>
      <c r="E35" s="1"/>
      <c r="F35" s="1"/>
      <c r="G35" s="1"/>
      <c r="H35" s="1"/>
    </row>
    <row r="36" spans="2:8" ht="32" x14ac:dyDescent="0.2">
      <c r="B36" s="110" t="s">
        <v>21</v>
      </c>
      <c r="C36" s="111"/>
      <c r="D36" s="2" t="s">
        <v>22</v>
      </c>
      <c r="E36" s="2" t="s">
        <v>23</v>
      </c>
      <c r="F36" s="2" t="s">
        <v>24</v>
      </c>
      <c r="G36" s="8" t="s">
        <v>25</v>
      </c>
      <c r="H36" s="2" t="s">
        <v>26</v>
      </c>
    </row>
    <row r="37" spans="2:8" x14ac:dyDescent="0.2">
      <c r="B37" s="112" t="s">
        <v>27</v>
      </c>
      <c r="C37" s="111"/>
      <c r="D37" s="3">
        <v>4</v>
      </c>
      <c r="E37" s="3">
        <v>15</v>
      </c>
      <c r="F37" s="3">
        <v>300</v>
      </c>
      <c r="G37" s="11">
        <v>90</v>
      </c>
      <c r="H37" s="11">
        <f>+F37*G37</f>
        <v>27000</v>
      </c>
    </row>
    <row r="38" spans="2:8" x14ac:dyDescent="0.2">
      <c r="B38" s="112"/>
      <c r="C38" s="111"/>
      <c r="D38" s="3"/>
      <c r="E38" s="3"/>
      <c r="F38" s="3"/>
      <c r="G38" s="11"/>
      <c r="H38" s="11"/>
    </row>
    <row r="39" spans="2:8" x14ac:dyDescent="0.2">
      <c r="B39" s="112"/>
      <c r="C39" s="111"/>
      <c r="D39" s="3"/>
      <c r="E39" s="3"/>
      <c r="F39" s="3"/>
      <c r="G39" s="11"/>
      <c r="H39" s="11"/>
    </row>
    <row r="40" spans="2:8" x14ac:dyDescent="0.2">
      <c r="G40" s="9" t="s">
        <v>12</v>
      </c>
      <c r="H40" s="13">
        <f>+SUM(H37:H39)</f>
        <v>27000</v>
      </c>
    </row>
    <row r="42" spans="2:8" x14ac:dyDescent="0.2">
      <c r="B42" s="1" t="s">
        <v>28</v>
      </c>
      <c r="C42" s="1"/>
      <c r="D42" s="1"/>
      <c r="E42" s="1"/>
      <c r="F42" s="1"/>
      <c r="G42" s="1"/>
      <c r="H42" s="1"/>
    </row>
    <row r="43" spans="2:8" x14ac:dyDescent="0.2">
      <c r="B43" s="110" t="s">
        <v>29</v>
      </c>
      <c r="C43" s="111"/>
      <c r="D43" s="2" t="s">
        <v>30</v>
      </c>
      <c r="E43" s="2" t="s">
        <v>31</v>
      </c>
      <c r="F43" s="2" t="s">
        <v>32</v>
      </c>
      <c r="G43" s="2" t="s">
        <v>9</v>
      </c>
      <c r="H43" s="2" t="s">
        <v>33</v>
      </c>
    </row>
    <row r="44" spans="2:8" x14ac:dyDescent="0.2">
      <c r="B44" s="112" t="s">
        <v>34</v>
      </c>
      <c r="C44" s="111"/>
      <c r="D44" s="11">
        <v>65000</v>
      </c>
      <c r="E44" s="10">
        <v>0.4</v>
      </c>
      <c r="F44" s="11">
        <f t="shared" ref="F44:F45" si="1">+D44*(1+E44)</f>
        <v>91000</v>
      </c>
      <c r="G44" s="7">
        <f>1/10</f>
        <v>0.1</v>
      </c>
      <c r="H44" s="11">
        <f t="shared" ref="H44:H47" si="2">+F44*G44</f>
        <v>9100</v>
      </c>
    </row>
    <row r="45" spans="2:8" x14ac:dyDescent="0.2">
      <c r="B45" s="112" t="s">
        <v>41</v>
      </c>
      <c r="C45" s="111"/>
      <c r="D45" s="11">
        <f>45000*1</f>
        <v>45000</v>
      </c>
      <c r="E45" s="10">
        <v>0.4</v>
      </c>
      <c r="F45" s="11">
        <f t="shared" si="1"/>
        <v>62999.999999999993</v>
      </c>
      <c r="G45" s="7">
        <f>1/10</f>
        <v>0.1</v>
      </c>
      <c r="H45" s="11">
        <f t="shared" si="2"/>
        <v>6300</v>
      </c>
    </row>
    <row r="46" spans="2:8" x14ac:dyDescent="0.2">
      <c r="B46" s="112"/>
      <c r="C46" s="111"/>
      <c r="D46" s="4"/>
      <c r="E46" s="10"/>
      <c r="F46" s="4"/>
      <c r="G46" s="3"/>
      <c r="H46" s="11">
        <f t="shared" si="2"/>
        <v>0</v>
      </c>
    </row>
    <row r="47" spans="2:8" x14ac:dyDescent="0.2">
      <c r="B47" s="112"/>
      <c r="C47" s="111"/>
      <c r="D47" s="4"/>
      <c r="E47" s="10"/>
      <c r="F47" s="4"/>
      <c r="G47" s="3"/>
      <c r="H47" s="11">
        <f t="shared" si="2"/>
        <v>0</v>
      </c>
    </row>
    <row r="48" spans="2:8" x14ac:dyDescent="0.2">
      <c r="G48" s="9" t="s">
        <v>12</v>
      </c>
      <c r="H48" s="13">
        <f>+SUM(H44:H47)</f>
        <v>15400</v>
      </c>
    </row>
    <row r="51" spans="2:8" x14ac:dyDescent="0.2">
      <c r="B51" s="128" t="s">
        <v>35</v>
      </c>
      <c r="C51" s="129"/>
      <c r="D51" s="129"/>
      <c r="E51" s="129"/>
      <c r="F51" s="129"/>
      <c r="G51" s="129"/>
      <c r="H51" s="6" t="e">
        <f>+H48+H40+H33+H21</f>
        <v>#REF!</v>
      </c>
    </row>
    <row r="52" spans="2:8" x14ac:dyDescent="0.2">
      <c r="D52" s="9"/>
      <c r="E52" s="9"/>
      <c r="F52" s="9"/>
      <c r="G52" s="9"/>
      <c r="H52" s="6"/>
    </row>
    <row r="55" spans="2:8" x14ac:dyDescent="0.2">
      <c r="D55" s="76" t="s">
        <v>52</v>
      </c>
      <c r="E55" s="76"/>
      <c r="F55" s="76"/>
      <c r="G55" s="76"/>
    </row>
    <row r="56" spans="2:8" x14ac:dyDescent="0.2">
      <c r="D56" s="76" t="s">
        <v>59</v>
      </c>
      <c r="E56" s="76"/>
      <c r="F56" s="76"/>
      <c r="G56" s="76"/>
    </row>
  </sheetData>
  <mergeCells count="32">
    <mergeCell ref="D56:G56"/>
    <mergeCell ref="B26:D26"/>
    <mergeCell ref="B9:H9"/>
    <mergeCell ref="C11:H11"/>
    <mergeCell ref="C12:H12"/>
    <mergeCell ref="C13:H13"/>
    <mergeCell ref="C14:H14"/>
    <mergeCell ref="B17:D17"/>
    <mergeCell ref="C10:H10"/>
    <mergeCell ref="B18:D18"/>
    <mergeCell ref="B19:D19"/>
    <mergeCell ref="B20:D20"/>
    <mergeCell ref="B45:C45"/>
    <mergeCell ref="B46:C46"/>
    <mergeCell ref="B47:C47"/>
    <mergeCell ref="B24:D24"/>
    <mergeCell ref="B43:C43"/>
    <mergeCell ref="B39:C39"/>
    <mergeCell ref="B1:H8"/>
    <mergeCell ref="D55:G55"/>
    <mergeCell ref="B25:D25"/>
    <mergeCell ref="B44:C44"/>
    <mergeCell ref="B27:D27"/>
    <mergeCell ref="B28:D28"/>
    <mergeCell ref="B29:D29"/>
    <mergeCell ref="B30:D30"/>
    <mergeCell ref="B31:D31"/>
    <mergeCell ref="B32:D32"/>
    <mergeCell ref="B36:C36"/>
    <mergeCell ref="B37:C37"/>
    <mergeCell ref="B38:C38"/>
    <mergeCell ref="B51:G51"/>
  </mergeCells>
  <pageMargins left="0.70866141732283472" right="0.70866141732283472" top="0.74803149606299213" bottom="0.74803149606299213" header="0.31496062992125984" footer="0.31496062992125984"/>
  <pageSetup scale="68" orientation="portrait" r:id="rId1"/>
  <colBreaks count="1" manualBreakCount="1">
    <brk id="8" max="1048575" man="1"/>
  </colBreaks>
  <drawing r:id="rId2"/>
</worksheet>
</file>

<file path=docMetadata/LabelInfo.xml><?xml version="1.0" encoding="utf-8"?>
<clbl:labelList xmlns:clbl="http://schemas.microsoft.com/office/2020/mipLabelMetadata">
  <clbl:label id="{5964d9f2-aeb6-48d9-a53d-7ab5cb1d07e8}" enabled="0" method="" siteId="{5964d9f2-aeb6-48d9-a53d-7ab5cb1d07e8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FORMULARIO 1</vt:lpstr>
      <vt:lpstr>CERRAMIENTO(CERR)</vt:lpstr>
      <vt:lpstr>'CERRAMIENTO(CERR)'!Área_de_impresión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2026-09-14T23:53:40Z</cp:lastPrinted>
  <dcterms:created xsi:type="dcterms:W3CDTF">2015-06-05T18:19:34Z</dcterms:created>
  <dcterms:modified xsi:type="dcterms:W3CDTF">2026-09-15T00:14:48Z</dcterms:modified>
</cp:coreProperties>
</file>