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xml" ContentType="application/vnd.ms-excel.rdrichvalue+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55"/>
  </bookViews>
  <sheets>
    <sheet name="MATRIZ RIESGOS" sheetId="1" r:id="rId1"/>
    <sheet name="DILIGENCIAMIENTO" sheetId="2" r:id="rId2"/>
  </sheets>
  <definedNames>
    <definedName name="_xlnm._FilterDatabase" localSheetId="1" hidden="1">DILIGENCIAMIENTO!#REF!</definedName>
    <definedName name="_xlnm.Print_Area" localSheetId="0">'MATRIZ RIESGOS'!$B$2:$AD$24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23" i="1" l="1"/>
  <c r="T23" i="1"/>
  <c r="M23" i="1"/>
  <c r="K23" i="1"/>
  <c r="V19" i="1"/>
  <c r="T19" i="1"/>
  <c r="M19" i="1"/>
  <c r="K19" i="1"/>
  <c r="V21" i="1"/>
  <c r="T21" i="1"/>
  <c r="M21" i="1"/>
  <c r="K21" i="1"/>
  <c r="V20" i="1"/>
  <c r="T20" i="1"/>
  <c r="M20" i="1"/>
  <c r="K20" i="1"/>
  <c r="V22" i="1"/>
  <c r="T22" i="1"/>
  <c r="M22" i="1"/>
  <c r="K22" i="1"/>
  <c r="V18" i="1"/>
  <c r="T18" i="1"/>
  <c r="M18" i="1"/>
  <c r="K18" i="1"/>
  <c r="V17" i="1"/>
  <c r="T17" i="1"/>
  <c r="M17" i="1"/>
  <c r="K17" i="1"/>
  <c r="V16" i="1"/>
  <c r="M16" i="1"/>
  <c r="K16" i="1"/>
  <c r="V14" i="1"/>
  <c r="T14" i="1"/>
  <c r="M14" i="1"/>
  <c r="K14" i="1"/>
  <c r="T9" i="1"/>
  <c r="V9" i="1"/>
  <c r="T10" i="1"/>
  <c r="V10" i="1"/>
  <c r="T13" i="1"/>
  <c r="T15" i="1"/>
  <c r="V15" i="1"/>
  <c r="T24" i="1"/>
  <c r="V24" i="1"/>
  <c r="N23" i="1" l="1"/>
  <c r="O23" i="1" s="1"/>
  <c r="W23" i="1"/>
  <c r="X23" i="1" s="1"/>
  <c r="N19" i="1"/>
  <c r="O19" i="1" s="1"/>
  <c r="W19" i="1"/>
  <c r="X19" i="1" s="1"/>
  <c r="N21" i="1"/>
  <c r="O21" i="1" s="1"/>
  <c r="W20" i="1"/>
  <c r="X20" i="1" s="1"/>
  <c r="N20" i="1"/>
  <c r="O20" i="1" s="1"/>
  <c r="W21" i="1"/>
  <c r="X21" i="1" s="1"/>
  <c r="W22" i="1"/>
  <c r="X22" i="1" s="1"/>
  <c r="N22" i="1"/>
  <c r="O22" i="1" s="1"/>
  <c r="W17" i="1"/>
  <c r="X17" i="1" s="1"/>
  <c r="N16" i="1"/>
  <c r="O16" i="1" s="1"/>
  <c r="N18" i="1"/>
  <c r="O18" i="1" s="1"/>
  <c r="W18" i="1"/>
  <c r="X18" i="1" s="1"/>
  <c r="N17" i="1"/>
  <c r="O17" i="1" s="1"/>
  <c r="W16" i="1"/>
  <c r="X16" i="1" s="1"/>
  <c r="W14" i="1"/>
  <c r="X14" i="1" s="1"/>
  <c r="N14" i="1"/>
  <c r="O14" i="1" s="1"/>
  <c r="X11" i="1"/>
  <c r="W24" i="1"/>
  <c r="X24" i="1" s="1"/>
  <c r="W9" i="1"/>
  <c r="X9" i="1" s="1"/>
  <c r="W15" i="1"/>
  <c r="X15" i="1" s="1"/>
  <c r="W10" i="1"/>
  <c r="X10" i="1" s="1"/>
  <c r="W13" i="1"/>
  <c r="X13" i="1" s="1"/>
  <c r="X12" i="1"/>
  <c r="M9" i="1"/>
  <c r="M10" i="1"/>
  <c r="M11" i="1"/>
  <c r="M12" i="1"/>
  <c r="M13" i="1"/>
  <c r="M15" i="1"/>
  <c r="M24" i="1"/>
  <c r="K9" i="1" l="1"/>
  <c r="N9" i="1" s="1"/>
  <c r="O9" i="1" s="1"/>
  <c r="K10" i="1"/>
  <c r="N10" i="1" s="1"/>
  <c r="O10" i="1" s="1"/>
  <c r="K11" i="1"/>
  <c r="N11" i="1" s="1"/>
  <c r="O11" i="1" s="1"/>
  <c r="K12" i="1"/>
  <c r="N12" i="1" s="1"/>
  <c r="O12" i="1" s="1"/>
  <c r="K13" i="1"/>
  <c r="N13" i="1" s="1"/>
  <c r="O13" i="1" s="1"/>
  <c r="K15" i="1"/>
  <c r="N15" i="1" s="1"/>
  <c r="O15" i="1" s="1"/>
  <c r="K24" i="1"/>
  <c r="N24" i="1" s="1"/>
  <c r="O24" i="1" s="1"/>
</calcChain>
</file>

<file path=xl/comments1.xml><?xml version="1.0" encoding="utf-8"?>
<comments xmlns="http://schemas.openxmlformats.org/spreadsheetml/2006/main">
  <authors>
    <author>Autor</author>
  </authors>
  <commentList>
    <comment ref="F7" authorId="0" shapeId="0">
      <text>
        <r>
          <rPr>
            <sz val="9"/>
            <color indexed="81"/>
            <rFont val="Tahoma"/>
            <family val="2"/>
          </rPr>
          <t xml:space="preserve">Se deben incluir  los riesgos previsibles no cubiertos por las garantías, y que no sean incumplimientos al contrato. Se deben tener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(e) la reputación y legitimidad de la Entidad Estatal encargada de prestar el bien o servicio. </t>
        </r>
      </text>
    </comment>
    <comment ref="H7" authorId="0" shapeId="0">
      <text>
        <r>
          <rPr>
            <b/>
            <sz val="9"/>
            <color indexed="81"/>
            <rFont val="Tahoma"/>
            <family val="2"/>
          </rPr>
          <t>Se debe describir el impacto del riesgo en caso de materializarse</t>
        </r>
      </text>
    </comment>
    <comment ref="P7" authorId="0" shapeId="0">
      <text>
        <r>
          <rPr>
            <b/>
            <sz val="9"/>
            <color indexed="81"/>
            <rFont val="Tahoma"/>
            <family val="2"/>
          </rPr>
          <t>Se debe  Seleccionar la opción apropiada teniendo en cuenta el costo y el beneficio de cualquiera de las acciones identificadas para el tratamiento del riesgo.</t>
        </r>
      </text>
    </comment>
    <comment ref="Q7" authorId="0" shapeId="0">
      <text>
        <r>
          <rPr>
            <b/>
            <sz val="9"/>
            <color indexed="81"/>
            <rFont val="Tahoma"/>
            <family val="2"/>
          </rPr>
          <t>El tratamiento debe ser coherente con la descripción, y estar encaminado a mitigar, controlar o disminuir el riesgo.</t>
        </r>
      </text>
    </comment>
  </commentList>
</comments>
</file>

<file path=xl/sharedStrings.xml><?xml version="1.0" encoding="utf-8"?>
<sst xmlns="http://schemas.openxmlformats.org/spreadsheetml/2006/main" count="401" uniqueCount="214">
  <si>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</si>
  <si>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</si>
  <si>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</si>
  <si>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</si>
  <si>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</si>
  <si>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</si>
  <si>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</si>
  <si>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</si>
  <si>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</si>
  <si>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</si>
  <si>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</si>
  <si>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</si>
  <si>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</si>
  <si>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</si>
  <si>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</si>
  <si>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</si>
  <si>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</si>
  <si>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</si>
  <si>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</si>
  <si>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</si>
  <si>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</si>
  <si>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</si>
  <si>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</si>
  <si>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</si>
  <si>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</si>
  <si>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</si>
  <si>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</si>
  <si>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</si>
  <si>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</si>
  <si>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</si>
  <si>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</si>
  <si>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</si>
  <si>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</si>
  <si>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</si>
  <si>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</si>
  <si>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</si>
  <si>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</si>
  <si>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</si>
  <si>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</si>
  <si>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</si>
  <si>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</si>
  <si>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</si>
  <si>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</si>
  <si>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</si>
  <si>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</si>
  <si>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</si>
  <si>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</si>
  <si>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</si>
  <si>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</si>
  <si>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</si>
  <si>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</si>
  <si>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</si>
  <si>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</si>
  <si>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</si>
  <si>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</si>
  <si>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</si>
  <si>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</si>
  <si>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</si>
  <si>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</si>
  <si>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</si>
  <si>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</si>
  <si>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</si>
  <si>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</si>
  <si>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</si>
  <si>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</si>
  <si>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</si>
  <si>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</si>
  <si>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</si>
  <si>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</si>
  <si>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</si>
  <si>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</si>
  <si>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</si>
  <si>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</si>
  <si>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</si>
  <si>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</si>
  <si>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</si>
  <si>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</si>
  <si>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</si>
  <si>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</si>
  <si>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</si>
  <si>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</si>
  <si>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</si>
  <si>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</si>
  <si>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</si>
  <si>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</si>
  <si>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</si>
  <si>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</si>
  <si>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</si>
  <si>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</si>
  <si>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</si>
  <si>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</si>
  <si>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</si>
  <si>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</si>
  <si>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</si>
  <si>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CODIGO: F-GC-04-37</t>
  </si>
  <si>
    <t>Insignificante</t>
  </si>
  <si>
    <t>Menor</t>
  </si>
  <si>
    <t>Moderado</t>
  </si>
  <si>
    <t>Mayor</t>
  </si>
  <si>
    <t>Catastrófico</t>
  </si>
  <si>
    <t>19. Cuando se inicia el tratamiento</t>
  </si>
  <si>
    <t>MATRIZ PARA LA IDENTIFICACIÓN Y COBERTURA DEL RIESGO EN LOS PROCESOS DE CONTRATACIÓN</t>
  </si>
  <si>
    <t>VERSIÓN: 2
Fecha: 23/02/2024</t>
  </si>
  <si>
    <r>
      <t xml:space="preserve">OBJETO: </t>
    </r>
    <r>
      <rPr>
        <sz val="11"/>
        <rFont val="Arial"/>
        <family val="2"/>
      </rPr>
      <t>Prestar servicio de limpieza de colectores de alcantarillado de aguas residuales y estructuras de inspección (pozos, cámaras) con camión tipo Vactor para las diferentes sedes del Ministerio de Justicia y del Derecho.</t>
    </r>
  </si>
  <si>
    <t>Que no se presente ninguna oferta.</t>
  </si>
  <si>
    <t>Ministerio</t>
  </si>
  <si>
    <t>Contratista</t>
  </si>
  <si>
    <t>20. Cuando se completa el tratamiento</t>
  </si>
  <si>
    <t>Una vez suscrito el contrato.</t>
  </si>
  <si>
    <t>Ministerio y Contratista</t>
  </si>
  <si>
    <t>Declaratoria de desierto del proceso y retraso en la satisfacción de la necesidad.</t>
  </si>
  <si>
    <t>Revisar que los requisitos técnicos y económicos sean proporcionales, divulgar oportunamente la solicitud y, si el proceso se declara desierto, adelantar nuevamente la contratación.</t>
  </si>
  <si>
    <t>No</t>
  </si>
  <si>
    <t>Durante la estructuración y al cierre del proceso de selección.</t>
  </si>
  <si>
    <t>Con la decisión sobre el proceso de selección.</t>
  </si>
  <si>
    <t>Revisión del estudio de mercado, constancia de cierre y análisis de las ofertas recibidas.</t>
  </si>
  <si>
    <t>En la etapa de selección.</t>
  </si>
  <si>
    <t>Que los oferentes no cumplan los requisitos exigidos por la Entidad o que se encuentren incursos en una causal de inhabilidad o incompatibilidad</t>
  </si>
  <si>
    <t>Imposibilidad de aceptar una oferta y eventual declaratoria de desierto.</t>
  </si>
  <si>
    <t>Definir requisitos claros y proporcionales y efectuar la verificación jurídica, técnica y económica de las propuestas.</t>
  </si>
  <si>
    <t>Durante la estructuración y evaluación de las propuestas.</t>
  </si>
  <si>
    <t>Con la publicación del informe de evaluación y la aceptación de la oferta.</t>
  </si>
  <si>
    <t>Listas de chequeo, evaluación documental y solicitudes de aclaración cuando procedan.</t>
  </si>
  <si>
    <t>Durante la evaluación.</t>
  </si>
  <si>
    <t>Presentación de ofertas con precio artificialmente bajo.</t>
  </si>
  <si>
    <t>Riesgo de incumplimiento, imposibilidad de aceptar la oferta o retrasos en la contratación.</t>
  </si>
  <si>
    <t>Comparar los valores ofertados con el estudio de mercado y solicitar las explicaciones y soportes previstos en la normativa cuando el precio resulte artificialmente bajo.</t>
  </si>
  <si>
    <t>Durante la evaluación económica.</t>
  </si>
  <si>
    <t>Con la decisión de aceptación o rechazo de la oferta.</t>
  </si>
  <si>
    <t>Análisis de precios, comparación con cotizaciones y revisión de las explicaciones del oferente.</t>
  </si>
  <si>
    <t>Reclamos u observaciones de terceros sobre la selección del oferente que retrasen el perfeccionamiento del contrato.</t>
  </si>
  <si>
    <t>Retraso en el inicio de la ejecución y en la atención de la necesidad.</t>
  </si>
  <si>
    <t>Responder de manera completa y oportuna las observaciones y dejar trazabilidad de las decisiones del comité evaluador.</t>
  </si>
  <si>
    <t>Sí</t>
  </si>
  <si>
    <t>Al finalizar la evaluación de las propuestas.</t>
  </si>
  <si>
    <t>Antes de la aceptación de la oferta y suscripción del contrato.</t>
  </si>
  <si>
    <t>Seguimiento al cronograma del proceso y revisión de las respuestas publicadas.</t>
  </si>
  <si>
    <t>Cuando se presenten observaciones.</t>
  </si>
  <si>
    <t>Incumplimiento o demora en los requisitos de perfeccionamiento y ejecución del contrato.</t>
  </si>
  <si>
    <t>Retraso en la suscripción del acta de inicio y en la ejecución del servicio.</t>
  </si>
  <si>
    <t>Gestionar oportunamente el registro presupuestal, la aprobación de garantías y la verificación de los demás requisitos de ejecución.</t>
  </si>
  <si>
    <t>Desde la aceptación de la oferta.</t>
  </si>
  <si>
    <t>Con la suscripción del acta de inicio.</t>
  </si>
  <si>
    <t>Lista de chequeo de requisitos de perfeccionamiento y ejecución.</t>
  </si>
  <si>
    <t>Incremento de los costos de combustible, operación, personal, transporte o disposición final durante la ejecución.</t>
  </si>
  <si>
    <t>Afectación de los costos asumidos por el contratista y posible riesgo de incumplimiento.</t>
  </si>
  <si>
    <t>Incluir en la oferta todos los costos directos e indirectos previsibles, mantener el valor unitario ofertado sin reajustes y planificar oportunamente la operación.</t>
  </si>
  <si>
    <t>Desde la preparación de la oferta.</t>
  </si>
  <si>
    <t>Hasta la finalización del contrato.</t>
  </si>
  <si>
    <t>Verificación de la oferta económica y seguimiento al cumplimiento del valor unitario pactado.</t>
  </si>
  <si>
    <t>Permanente.</t>
  </si>
  <si>
    <t>Falta de disponibilidad del personal, del camión tipo Vactor, de equipos auxiliares, materiales o insumos requeridos.</t>
  </si>
  <si>
    <t>Incumplimiento del cronograma, suspensión de actividades o prestación defectuosa del servicio.</t>
  </si>
  <si>
    <t>Verificar antes del inicio la disponibilidad y documentación del personal, vehículo, equipos e insumos; contar con mecanismos de reemplazo o contingencia sin costo adicional para la Entidad.</t>
  </si>
  <si>
    <t>Antes de la suscripción del acta de inicio.</t>
  </si>
  <si>
    <t>Revisión documental previa, cronograma y reportes de ejecución.</t>
  </si>
  <si>
    <t>Antes de cada intervención.</t>
  </si>
  <si>
    <t>Demora en la ejecución o entrega del servicio frente al cronograma aprobado.</t>
  </si>
  <si>
    <t>Reprocesos, afectación sanitaria y operativa de las sedes e incumplimiento del plazo contractual.</t>
  </si>
  <si>
    <t>Presentar y cumplir el cronograma, coordinar ingresos con la supervisión y activar oportunamente medidas de contingencia.</t>
  </si>
  <si>
    <t>Desde el acta de inicio.</t>
  </si>
  <si>
    <t>Con el recibo a satisfacción del servicio.</t>
  </si>
  <si>
    <t>Seguimiento al cronograma, planillas de operación e informes del contratista.</t>
  </si>
  <si>
    <t>Incumplimiento en el pago de salarios, prestaciones sociales, seguridad social o proveedores a cargo del contratista.</t>
  </si>
  <si>
    <t>Reclamaciones de terceros, interrupción de actividades y posibles responsabilidades para la Entidad.</t>
  </si>
  <si>
    <t>Exigir con la cuenta de cobro los soportes de pago al Sistema de Seguridad Social y parafiscales y realizar seguimiento por parte de la supervisión.</t>
  </si>
  <si>
    <t>Desde el inicio de la ejecución.</t>
  </si>
  <si>
    <t>Hasta la liquidación o cierre del contrato.</t>
  </si>
  <si>
    <t>Verificación de certificaciones y planillas de pago.</t>
  </si>
  <si>
    <t>Con cada solicitud de pago.</t>
  </si>
  <si>
    <t>Daños a redes, infraestructura, bienes de la Entidad o de terceros durante la ejecución.</t>
  </si>
  <si>
    <t>Reclamaciones, suspensión del servicio, costos de reparación y afectación de la operación institucional.</t>
  </si>
  <si>
    <t>Realizar inspección previa, operar con personal competente, señalizar el área, aplicar procedimientos seguros y mantener vigente la póliza de responsabilidad civil extracontractual.</t>
  </si>
  <si>
    <t>Hasta el recibo a satisfacción y cierre de la actividad.</t>
  </si>
  <si>
    <t>Registro fotográfico, reporte de novedades y verificación de la supervisión.</t>
  </si>
  <si>
    <t>Durante cada intervención.</t>
  </si>
  <si>
    <t>Falta, vencimiento o demora en permisos, autorizaciones, certificaciones o acuerdos con gestores requeridos para el transporte y disposición de los residuos.</t>
  </si>
  <si>
    <t>Paralización de las actividades, sanciones ambientales, mayores costos o imposibilidad de acreditar la disposición final.</t>
  </si>
  <si>
    <t>Verificar antes del inicio la vigencia de permisos y autorizaciones, acreditar el gestor o sitio receptor y entregar los certificados o manifiestos de disposición final.</t>
  </si>
  <si>
    <t>Con la entrega del certificado de disposición final.</t>
  </si>
  <si>
    <t>Revisión documental y seguimiento al estado de permisos, manifiestos y certificados.</t>
  </si>
  <si>
    <t>Antes y después de cada intervención.</t>
  </si>
  <si>
    <t>Accidente de trabajo o exposición del personal a atmósferas peligrosas, agentes biológicos, presión, succión o espacios confinados.</t>
  </si>
  <si>
    <t>Lesiones graves o muerte, suspensión de las actividades, investigaciones y sanciones.</t>
  </si>
  <si>
    <t>Aplicar el programa de espacios confinados, análisis de trabajo seguro, medición atmosférica, vigía, EPP, señalización, afiliación a riesgos laborales y procedimiento de rescate y emergencias.</t>
  </si>
  <si>
    <t>Antes del inicio y durante cada intervención.</t>
  </si>
  <si>
    <t>Al finalizar cada actividad.</t>
  </si>
  <si>
    <t>Permisos de trabajo, listas de chequeo, mediciones atmosféricas y reportes de SST.</t>
  </si>
  <si>
    <t>Falla mecánica, fuga o avería del camión tipo Vactor o de sus sistemas de succión y presión.</t>
  </si>
  <si>
    <t>Interrupción del servicio, derrames, retrasos e incumplimiento del cronograma.</t>
  </si>
  <si>
    <t>Realizar mantenimiento preventivo, inspección preoperacional, mantener documentación y revisión técnico-mecánica vigentes y contar con plan de contingencia o equipo de reemplazo.</t>
  </si>
  <si>
    <t>Antes del inicio y diariamente durante la operación.</t>
  </si>
  <si>
    <t>Hasta la finalización de las actividades.</t>
  </si>
  <si>
    <t>Listas de chequeo preoperacional, reportes de mantenimiento y novedades del equipo.</t>
  </si>
  <si>
    <t>Antes de cada jornada.</t>
  </si>
  <si>
    <t>Derrame, descarga no autorizada o manejo inadecuado de lodos, aguas residuales y demás residuos extraídos.</t>
  </si>
  <si>
    <t>Contaminación, afectación sanitaria, sanciones y reclamaciones de terceros.</t>
  </si>
  <si>
    <t>Usar recipientes y sistemas herméticos, disponer de kit de derrames, transportar los residuos con documentación vigente y entregarlos exclusivamente a un gestor o sitio autorizado.</t>
  </si>
  <si>
    <t>Desde la extracción de los residuos.</t>
  </si>
  <si>
    <t>Con la entrega al gestor autorizado.</t>
  </si>
  <si>
    <t>Inspección de la operación, manifiestos de transporte, certificado de disposición final y registro fotográfico.</t>
  </si>
  <si>
    <t>Restricciones de acceso del vehículo, dimensiones de ingreso, ocupación de vías o falta de Plan de Manejo de Tránsito cuando sea requerido.</t>
  </si>
  <si>
    <t>Imposibilidad de ingresar el equipo, retrasos, suspensión de la actividad o afectación de la movilidad.</t>
  </si>
  <si>
    <t>Lluvias intensas, inundaciones o incremento súbito de caudales que impidan una operación segura.</t>
  </si>
  <si>
    <t>Reprogramación, rebosamiento, suspensión de actividades o riesgo para el personal y los equipos.</t>
  </si>
  <si>
    <t>Realizar visita y verificación previa, coordinar horarios y accesos, gestionar el Plan de Manejo de Tránsito cuando aplique y utilizar extensiones o equipos auxiliares sin costo adicional.</t>
  </si>
  <si>
    <t>Consultar las condiciones meteorológicas, coordinar con la supervisión, suspender la actividad cuando no existan condiciones seguras y reprogramar sin costo adicional.</t>
  </si>
  <si>
    <t>Antes de la suscripción del acta de inicio y de cada intervención.</t>
  </si>
  <si>
    <t>Con la terminación de la actividad en cada sede.</t>
  </si>
  <si>
    <t>Acta o registro de visita previa, autorización de ingreso y verificación del PMT cuando aplique.</t>
  </si>
  <si>
    <t>Antes y durante cada intervención.</t>
  </si>
  <si>
    <t>Cuando se restablezcan condiciones seguras y finalice la actividad.</t>
  </si>
  <si>
    <t>Seguimiento de condiciones climáticas y reporte de novedades a la supervisión.</t>
  </si>
  <si>
    <t>Antes y durante cada jornada.</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</si>
</sst>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family val="2"/>
      <scheme val="minor"/>
    </font>
    <font>
      <sz val="11"/>
      <color theme="1"/>
      <name val="Arial Narrow"/>
      <family val="2"/>
    </font>
    <font>
      <b/>
      <sz val="11"/>
      <color theme="1"/>
      <name val="Calibri"/>
      <family val="2"/>
      <scheme val="minor"/>
    </font>
    <font>
      <sz val="11"/>
      <color theme="1"/>
      <name val="Liberation Sans"/>
      <family val="2"/>
    </font>
    <font>
      <b/>
      <sz val="14"/>
      <color theme="1"/>
      <name val="Calibri"/>
      <family val="2"/>
      <scheme val="minor"/>
    </font>
    <font>
      <b/>
      <sz val="9"/>
      <color indexed="81"/>
      <name val="Tahoma"/>
      <family val="2"/>
    </font>
    <font>
      <b/>
      <sz val="11"/>
      <color theme="1"/>
      <name val="Arial Narrow"/>
      <family val="2"/>
    </font>
    <font>
      <b/>
      <sz val="10"/>
      <color theme="1"/>
      <name val="Arial Narrow"/>
      <family val="2"/>
    </font>
    <font>
      <b/>
      <sz val="11"/>
      <name val="Arial Narrow"/>
      <family val="2"/>
    </font>
    <font>
      <b/>
      <sz val="11"/>
      <color rgb="FF000000"/>
      <name val="Arial Narrow"/>
      <family val="2"/>
    </font>
    <font>
      <sz val="9"/>
      <color indexed="81"/>
      <name val="Tahoma"/>
      <family val="2"/>
    </font>
    <font>
      <sz val="9"/>
      <color theme="1"/>
      <name val="Arial Narrow"/>
      <family val="2"/>
    </font>
    <font>
      <sz val="11"/>
      <name val="Arial Narrow"/>
      <family val="2"/>
    </font>
    <font>
      <b/>
      <sz val="11"/>
      <name val="Arial"/>
      <family val="2"/>
    </font>
    <font>
      <sz val="11"/>
      <name val="Arial"/>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theme="4" tint="0.79995117038483843"/>
        <bgColor indexed="65"/>
      </patternFill>
    </fill>
    <fill>
      <patternFill patternType="solid">
        <fgColor rgb="FFD9E2F3"/>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3" fillId="0" borderId="0"/>
  </cellStyleXfs>
  <cellXfs count="54">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2"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justify" vertical="center" wrapText="1"/>
    </xf>
    <xf numFmtId="0" fontId="2" fillId="2" borderId="7" xfId="0" applyFont="1" applyFill="1" applyBorder="1" applyAlignment="1">
      <alignment horizontal="center" vertical="center"/>
    </xf>
    <xf numFmtId="0" fontId="0" fillId="2" borderId="2" xfId="0" applyFill="1" applyBorder="1" applyAlignment="1">
      <alignment horizontal="justify" vertical="center" wrapText="1"/>
    </xf>
    <xf numFmtId="0" fontId="2" fillId="2" borderId="8" xfId="0" applyFont="1" applyFill="1" applyBorder="1" applyAlignment="1">
      <alignment horizontal="center" vertical="center"/>
    </xf>
    <xf numFmtId="0" fontId="0" fillId="2" borderId="4" xfId="0"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0" fillId="2" borderId="3" xfId="0" applyFill="1" applyBorder="1" applyAlignment="1">
      <alignment horizontal="justify" vertical="center" wrapText="1"/>
    </xf>
    <xf numFmtId="0" fontId="1" fillId="2" borderId="0" xfId="0" applyFont="1" applyFill="1"/>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6" borderId="1" xfId="0" applyFont="1" applyFill="1" applyBorder="1" applyAlignment="1">
      <alignment horizontal="justify" vertical="center" wrapText="1"/>
    </xf>
    <xf numFmtId="0" fontId="9" fillId="0" borderId="1" xfId="1" applyFont="1" applyBorder="1" applyAlignment="1" applyProtection="1">
      <alignment horizontal="center" vertical="center" textRotation="90" wrapText="1"/>
      <protection locked="0"/>
    </xf>
    <xf numFmtId="0" fontId="9" fillId="0" borderId="1" xfId="1" applyFont="1" applyBorder="1" applyAlignment="1" applyProtection="1">
      <alignment horizontal="center" vertical="center" wrapText="1"/>
      <protection locked="0"/>
    </xf>
    <xf numFmtId="0" fontId="1" fillId="3" borderId="1" xfId="1" applyFont="1" applyFill="1" applyBorder="1" applyAlignment="1">
      <alignment horizontal="center" vertical="center" textRotation="90" wrapText="1"/>
    </xf>
    <xf numFmtId="0" fontId="11" fillId="3" borderId="1" xfId="1" applyFont="1" applyFill="1" applyBorder="1" applyAlignment="1" applyProtection="1">
      <alignment horizontal="center" vertical="center" wrapText="1"/>
      <protection locked="0"/>
    </xf>
    <xf numFmtId="0" fontId="1" fillId="0" borderId="1" xfId="1" applyFont="1" applyBorder="1" applyAlignment="1" applyProtection="1">
      <alignment horizontal="center" vertical="center" wrapText="1"/>
      <protection locked="0" hidden="1"/>
    </xf>
    <xf numFmtId="0" fontId="12" fillId="0" borderId="1" xfId="1" applyFont="1" applyBorder="1" applyAlignment="1" applyProtection="1">
      <alignment horizontal="center" vertical="center" wrapText="1"/>
      <protection locked="0" hidden="1"/>
    </xf>
    <xf numFmtId="0" fontId="1" fillId="3" borderId="1" xfId="1" applyFont="1" applyFill="1" applyBorder="1" applyAlignment="1">
      <alignment horizontal="center" vertical="center" wrapText="1"/>
    </xf>
    <xf numFmtId="0" fontId="1" fillId="2" borderId="1" xfId="1" applyFont="1" applyFill="1" applyBorder="1" applyAlignment="1" applyProtection="1">
      <alignment horizontal="center" vertical="center" wrapText="1"/>
      <protection locked="0" hidden="1"/>
    </xf>
    <xf numFmtId="0" fontId="1" fillId="5"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 fillId="3" borderId="1" xfId="1" applyFont="1" applyFill="1" applyBorder="1" applyAlignment="1">
      <alignment horizontal="center" vertical="center" textRotation="90"/>
    </xf>
    <xf numFmtId="0" fontId="1" fillId="3" borderId="1" xfId="1" applyFont="1" applyFill="1" applyBorder="1" applyAlignment="1">
      <alignment horizontal="center" vertical="center"/>
    </xf>
    <xf numFmtId="0" fontId="1" fillId="3" borderId="1" xfId="1" applyFont="1" applyFill="1" applyBorder="1" applyAlignment="1">
      <alignment horizontal="justify" vertical="center" wrapText="1"/>
    </xf>
    <xf numFmtId="0" fontId="1" fillId="5" borderId="1" xfId="0" applyFont="1" applyFill="1" applyBorder="1" applyAlignment="1">
      <alignment horizontal="justify" vertical="center" wrapText="1"/>
    </xf>
    <xf numFmtId="0" fontId="1" fillId="6" borderId="1" xfId="0" applyFont="1" applyFill="1" applyBorder="1" applyAlignment="1">
      <alignment horizontal="justify" vertical="center" wrapText="1"/>
    </xf>
    <xf numFmtId="0" fontId="1" fillId="3" borderId="1" xfId="1" applyFont="1" applyFill="1" applyBorder="1" applyAlignment="1">
      <alignment horizontal="justify" vertical="center" wrapText="1"/>
    </xf>
    <xf numFmtId="0" fontId="1" fillId="5" borderId="1" xfId="0" applyFont="1" applyFill="1" applyBorder="1" applyAlignment="1">
      <alignment horizontal="left" vertical="center" wrapText="1"/>
    </xf>
    <xf numFmtId="0" fontId="7" fillId="0" borderId="1" xfId="1" applyFont="1" applyBorder="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0" fontId="9" fillId="0" borderId="1" xfId="1" applyFont="1" applyBorder="1" applyAlignment="1" applyProtection="1">
      <alignment horizontal="center" vertical="center" wrapText="1"/>
      <protection locked="0"/>
    </xf>
    <xf numFmtId="0" fontId="6" fillId="0" borderId="1" xfId="1" applyFont="1" applyBorder="1" applyAlignment="1" applyProtection="1">
      <alignment horizontal="center" vertical="center" textRotation="90" wrapText="1"/>
      <protection locked="0"/>
    </xf>
    <xf numFmtId="0" fontId="6" fillId="0" borderId="1" xfId="1" applyFont="1" applyBorder="1" applyAlignment="1" applyProtection="1">
      <alignment horizontal="justify" vertical="center" wrapText="1"/>
      <protection locked="0"/>
    </xf>
    <xf numFmtId="0" fontId="13" fillId="0" borderId="1" xfId="1" applyFont="1" applyBorder="1" applyAlignment="1" applyProtection="1">
      <alignment horizontal="center" vertical="center"/>
      <protection locked="0"/>
    </xf>
    <xf numFmtId="0" fontId="13" fillId="0" borderId="1" xfId="1" applyFont="1" applyBorder="1" applyAlignment="1">
      <alignment horizontal="center" vertical="center"/>
    </xf>
    <xf numFmtId="0" fontId="13" fillId="0" borderId="1" xfId="1" applyFont="1" applyBorder="1" applyAlignment="1">
      <alignment horizontal="center" vertical="center" wrapText="1"/>
    </xf>
    <xf numFmtId="0" fontId="8" fillId="0" borderId="1" xfId="1" applyFont="1" applyBorder="1" applyAlignment="1" applyProtection="1">
      <alignment horizontal="center" vertical="center"/>
      <protection locked="0"/>
    </xf>
    <xf numFmtId="0" fontId="1" fillId="0" borderId="1" xfId="1" applyFont="1" applyBorder="1" applyAlignment="1">
      <alignment horizontal="center" vertical="center"/>
    </xf>
    <xf numFmtId="0" fontId="4" fillId="2" borderId="0" xfId="0" applyFont="1" applyFill="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1" xfId="1" applyFont="1" applyFill="1" applyBorder="1" applyAlignment="1" applyProtection="1">
      <alignment horizontal="center" vertical="center" wrapText="1"/>
      <protection locked="0" hidden="1"/>
    </xf>
  </cellXfs>
  <cellStyles count="2">
    <cellStyle name="Normal" xfId="0" builtinId="0"/>
    <cellStyle name="Normal 2" xfId="1"/>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95250</xdr:colOff>
      <xdr:row>1</xdr:row>
      <xdr:rowOff>63500</xdr:rowOff>
    </xdr:from>
    <xdr:to>
      <xdr:col>5</xdr:col>
      <xdr:colOff>879273</xdr:colOff>
      <xdr:row>4</xdr:row>
      <xdr:rowOff>158750</xdr:rowOff>
    </xdr:to>
    <xdr:pic>
      <xdr:nvPicPr>
        <xdr:cNvPr id="2" name="Imagen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9417" y="211667"/>
          <a:ext cx="1122689"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7397</xdr:colOff>
      <xdr:row>53</xdr:row>
      <xdr:rowOff>171673</xdr:rowOff>
    </xdr:from>
    <xdr:to>
      <xdr:col>1</xdr:col>
      <xdr:colOff>7515226</xdr:colOff>
      <xdr:row>84</xdr:row>
      <xdr:rowOff>25996</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7" y="20577585"/>
          <a:ext cx="9468858" cy="6252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D24"/>
  <sheetViews>
    <sheetView tabSelected="1" zoomScale="70" zoomScaleNormal="70" zoomScaleSheetLayoutView="85" workbookViewId="0">
      <pane xSplit="7" ySplit="8" topLeftCell="H10" activePane="bottomRight" state="frozen"/>
      <selection pane="topRight" activeCell="H1" sqref="H1"/>
      <selection pane="bottomLeft" activeCell="A9" sqref="A9"/>
      <selection pane="bottomRight" activeCell="O11" sqref="O11"/>
    </sheetView>
  </sheetViews>
  <sheetFormatPr baseColWidth="10" defaultColWidth="11.42578125" defaultRowHeight="16.5"/>
  <cols>
    <col min="1" max="1" width="2.28515625" style="15" customWidth="1"/>
    <col min="2" max="5" width="5.140625" style="16" customWidth="1"/>
    <col min="6" max="7" width="14.5703125" style="17" customWidth="1"/>
    <col min="8" max="9" width="14.5703125" style="15" customWidth="1"/>
    <col min="10" max="10" width="9.140625" style="15" customWidth="1"/>
    <col min="11" max="11" width="4.42578125" style="15" customWidth="1"/>
    <col min="12" max="12" width="9.140625" style="15" customWidth="1"/>
    <col min="13" max="14" width="4.42578125" style="15" customWidth="1"/>
    <col min="15" max="15" width="9.140625" style="15" customWidth="1"/>
    <col min="16" max="16" width="9.7109375" style="15" customWidth="1"/>
    <col min="17" max="18" width="14.5703125" style="15" customWidth="1"/>
    <col min="19" max="19" width="9.140625" style="15" customWidth="1"/>
    <col min="20" max="20" width="4.42578125" style="15" customWidth="1"/>
    <col min="21" max="21" width="9.140625" style="15" customWidth="1"/>
    <col min="22" max="22" width="4.42578125" style="15" customWidth="1"/>
    <col min="23" max="23" width="5.85546875" style="15" customWidth="1"/>
    <col min="24" max="24" width="9.140625" style="15" customWidth="1"/>
    <col min="25" max="25" width="9.28515625" style="15" customWidth="1"/>
    <col min="26" max="26" width="12" style="15" customWidth="1"/>
    <col min="27" max="28" width="15.85546875" style="15" customWidth="1"/>
    <col min="29" max="29" width="15.5703125" style="16" customWidth="1"/>
    <col min="30" max="30" width="12.28515625" style="16" customWidth="1"/>
    <col min="31" max="32" width="11.140625" style="15" customWidth="1"/>
    <col min="33" max="16384" width="11.42578125" style="15"/>
  </cols>
  <sheetData>
    <row r="1" spans="2:30" ht="12" customHeight="1"/>
    <row r="2" spans="2:30" ht="15" customHeight="1">
      <c r="B2" s="45"/>
      <c r="C2" s="45"/>
      <c r="D2" s="45"/>
      <c r="E2" s="45"/>
      <c r="F2" s="45"/>
      <c r="G2" s="45"/>
      <c r="H2" s="42" t="s">
        <v>101</v>
      </c>
      <c r="I2" s="42"/>
      <c r="J2" s="42"/>
      <c r="K2" s="42"/>
      <c r="L2" s="42"/>
      <c r="M2" s="42"/>
      <c r="N2" s="42"/>
      <c r="O2" s="42"/>
      <c r="P2" s="42"/>
      <c r="Q2" s="42"/>
      <c r="R2" s="42"/>
      <c r="S2" s="42"/>
      <c r="T2" s="42"/>
      <c r="U2" s="42"/>
      <c r="V2" s="42"/>
      <c r="W2" s="42"/>
      <c r="X2" s="42"/>
      <c r="Y2" s="42"/>
      <c r="Z2" s="42" t="s">
        <v>94</v>
      </c>
      <c r="AA2" s="42"/>
      <c r="AB2" s="42"/>
      <c r="AC2" s="42"/>
      <c r="AD2" s="42"/>
    </row>
    <row r="3" spans="2:30" ht="15" customHeight="1">
      <c r="B3" s="45"/>
      <c r="C3" s="45"/>
      <c r="D3" s="45"/>
      <c r="E3" s="45"/>
      <c r="F3" s="45"/>
      <c r="G3" s="45"/>
      <c r="H3" s="42"/>
      <c r="I3" s="42"/>
      <c r="J3" s="42"/>
      <c r="K3" s="42"/>
      <c r="L3" s="42"/>
      <c r="M3" s="42"/>
      <c r="N3" s="42"/>
      <c r="O3" s="42"/>
      <c r="P3" s="42"/>
      <c r="Q3" s="42"/>
      <c r="R3" s="42"/>
      <c r="S3" s="42"/>
      <c r="T3" s="42"/>
      <c r="U3" s="42"/>
      <c r="V3" s="42"/>
      <c r="W3" s="42"/>
      <c r="X3" s="42"/>
      <c r="Y3" s="42"/>
      <c r="Z3" s="42"/>
      <c r="AA3" s="42"/>
      <c r="AB3" s="42"/>
      <c r="AC3" s="42"/>
      <c r="AD3" s="42"/>
    </row>
    <row r="4" spans="2:30" ht="15" customHeight="1">
      <c r="B4" s="45"/>
      <c r="C4" s="45"/>
      <c r="D4" s="45"/>
      <c r="E4" s="45"/>
      <c r="F4" s="45"/>
      <c r="G4" s="45"/>
      <c r="H4" s="43" t="s">
        <v>103</v>
      </c>
      <c r="I4" s="43"/>
      <c r="J4" s="43"/>
      <c r="K4" s="43"/>
      <c r="L4" s="43"/>
      <c r="M4" s="43"/>
      <c r="N4" s="43"/>
      <c r="O4" s="43"/>
      <c r="P4" s="43"/>
      <c r="Q4" s="43"/>
      <c r="R4" s="43"/>
      <c r="S4" s="43"/>
      <c r="T4" s="43"/>
      <c r="U4" s="43"/>
      <c r="V4" s="43"/>
      <c r="W4" s="43"/>
      <c r="X4" s="43"/>
      <c r="Y4" s="43"/>
      <c r="Z4" s="43" t="s">
        <v>102</v>
      </c>
      <c r="AA4" s="42"/>
      <c r="AB4" s="42"/>
      <c r="AC4" s="42"/>
      <c r="AD4" s="42"/>
    </row>
    <row r="5" spans="2:30" ht="15" customHeight="1">
      <c r="B5" s="45"/>
      <c r="C5" s="45"/>
      <c r="D5" s="45"/>
      <c r="E5" s="45"/>
      <c r="F5" s="45"/>
      <c r="G5" s="45"/>
      <c r="H5" s="43"/>
      <c r="I5" s="43"/>
      <c r="J5" s="43"/>
      <c r="K5" s="43"/>
      <c r="L5" s="43"/>
      <c r="M5" s="43"/>
      <c r="N5" s="43"/>
      <c r="O5" s="43"/>
      <c r="P5" s="43"/>
      <c r="Q5" s="43"/>
      <c r="R5" s="43"/>
      <c r="S5" s="43"/>
      <c r="T5" s="43"/>
      <c r="U5" s="43"/>
      <c r="V5" s="43"/>
      <c r="W5" s="43"/>
      <c r="X5" s="43"/>
      <c r="Y5" s="43"/>
      <c r="Z5" s="42"/>
      <c r="AA5" s="42"/>
      <c r="AB5" s="42"/>
      <c r="AC5" s="42"/>
      <c r="AD5" s="42"/>
    </row>
    <row r="6" spans="2:30" ht="15" customHeight="1">
      <c r="B6" s="44" t="s">
        <v>4</v>
      </c>
      <c r="C6" s="44"/>
      <c r="D6" s="44"/>
      <c r="E6" s="44"/>
      <c r="F6" s="44"/>
      <c r="G6" s="44"/>
      <c r="H6" s="41" t="s">
        <v>0</v>
      </c>
      <c r="I6" s="41"/>
      <c r="J6" s="41"/>
      <c r="K6" s="41"/>
      <c r="L6" s="41"/>
      <c r="M6" s="41"/>
      <c r="N6" s="41"/>
      <c r="O6" s="41"/>
      <c r="P6" s="41" t="s">
        <v>1</v>
      </c>
      <c r="Q6" s="41"/>
      <c r="R6" s="41"/>
      <c r="S6" s="41"/>
      <c r="T6" s="41"/>
      <c r="U6" s="41"/>
      <c r="V6" s="41"/>
      <c r="W6" s="41"/>
      <c r="X6" s="41"/>
      <c r="Y6" s="41"/>
      <c r="Z6" s="41"/>
      <c r="AA6" s="41"/>
      <c r="AB6" s="41"/>
      <c r="AC6" s="41"/>
      <c r="AD6" s="41"/>
    </row>
    <row r="7" spans="2:30" ht="15" customHeight="1">
      <c r="B7" s="39" t="s">
        <v>5</v>
      </c>
      <c r="C7" s="39" t="s">
        <v>6</v>
      </c>
      <c r="D7" s="39" t="s">
        <v>8</v>
      </c>
      <c r="E7" s="39" t="s">
        <v>9</v>
      </c>
      <c r="F7" s="40" t="s">
        <v>10</v>
      </c>
      <c r="G7" s="40"/>
      <c r="H7" s="37" t="s">
        <v>11</v>
      </c>
      <c r="I7" s="37"/>
      <c r="J7" s="37" t="s">
        <v>12</v>
      </c>
      <c r="K7" s="37"/>
      <c r="L7" s="37" t="s">
        <v>13</v>
      </c>
      <c r="M7" s="37"/>
      <c r="N7" s="39" t="s">
        <v>14</v>
      </c>
      <c r="O7" s="39" t="s">
        <v>15</v>
      </c>
      <c r="P7" s="37" t="s">
        <v>16</v>
      </c>
      <c r="Q7" s="37" t="s">
        <v>17</v>
      </c>
      <c r="R7" s="37"/>
      <c r="S7" s="37" t="s">
        <v>2</v>
      </c>
      <c r="T7" s="37"/>
      <c r="U7" s="37"/>
      <c r="V7" s="37"/>
      <c r="W7" s="37"/>
      <c r="X7" s="37"/>
      <c r="Y7" s="36" t="s">
        <v>22</v>
      </c>
      <c r="Z7" s="37" t="s">
        <v>68</v>
      </c>
      <c r="AA7" s="37" t="s">
        <v>100</v>
      </c>
      <c r="AB7" s="37" t="s">
        <v>107</v>
      </c>
      <c r="AC7" s="37" t="s">
        <v>3</v>
      </c>
      <c r="AD7" s="37"/>
    </row>
    <row r="8" spans="2:30" ht="56.25" customHeight="1">
      <c r="B8" s="39"/>
      <c r="C8" s="39"/>
      <c r="D8" s="39"/>
      <c r="E8" s="39"/>
      <c r="F8" s="40"/>
      <c r="G8" s="40"/>
      <c r="H8" s="37"/>
      <c r="I8" s="37"/>
      <c r="J8" s="37"/>
      <c r="K8" s="37"/>
      <c r="L8" s="37"/>
      <c r="M8" s="37"/>
      <c r="N8" s="39"/>
      <c r="O8" s="39"/>
      <c r="P8" s="37"/>
      <c r="Q8" s="37"/>
      <c r="R8" s="37"/>
      <c r="S8" s="38" t="s">
        <v>18</v>
      </c>
      <c r="T8" s="38"/>
      <c r="U8" s="38" t="s">
        <v>19</v>
      </c>
      <c r="V8" s="38"/>
      <c r="W8" s="19" t="s">
        <v>20</v>
      </c>
      <c r="X8" s="19" t="s">
        <v>21</v>
      </c>
      <c r="Y8" s="36"/>
      <c r="Z8" s="37"/>
      <c r="AA8" s="37"/>
      <c r="AB8" s="37"/>
      <c r="AC8" s="20" t="s">
        <v>23</v>
      </c>
      <c r="AD8" s="20" t="s">
        <v>24</v>
      </c>
    </row>
    <row r="9" spans="2:30" ht="97.15" customHeight="1">
      <c r="B9" s="21" t="s">
        <v>26</v>
      </c>
      <c r="C9" s="21" t="s">
        <v>31</v>
      </c>
      <c r="D9" s="21" t="s">
        <v>37</v>
      </c>
      <c r="E9" s="21" t="s">
        <v>47</v>
      </c>
      <c r="F9" s="34" t="s">
        <v>104</v>
      </c>
      <c r="G9" s="34"/>
      <c r="H9" s="34" t="s">
        <v>110</v>
      </c>
      <c r="I9" s="34"/>
      <c r="J9" s="22" t="s">
        <v>87</v>
      </c>
      <c r="K9" s="23" t="str">
        <f t="shared" ref="K9:K24" si="0">IF(J9="Raro","1",IF(J9="Improbable","2",IF(J9="Posible","3",IF(J9="Probable","4",IF(J9="Casi cierto","5","0")))))</f>
        <v>2</v>
      </c>
      <c r="L9" s="22" t="s">
        <v>95</v>
      </c>
      <c r="M9" s="23" t="str">
        <f t="shared" ref="M9:M24" si="1">IF(L9="INSIGNIFICANTE","1",IF(L9="MENOR","2",IF(L9="MODERADO","3",IF(L9="MAYOR","4",IF(L9="CATASTRÓFICO","5","0")))))</f>
        <v>1</v>
      </c>
      <c r="N9" s="23">
        <f t="shared" ref="N9:N24" si="2">M9+K9</f>
        <v>3</v>
      </c>
      <c r="O9" s="24" t="str">
        <f t="shared" ref="O9:O24" si="3">IF(N9=0," ",IF(N9&lt;=4,"Riesgo Bajo",IF(N9&lt;=5,"Riesgo Medio",IF(N9&lt;=7,"Riesgo Alto",IF(N9&lt;=10,"Riesgo Extremo","No Disponible")))))</f>
        <v>Riesgo Bajo</v>
      </c>
      <c r="P9" s="25" t="s">
        <v>105</v>
      </c>
      <c r="Q9" s="34" t="s">
        <v>111</v>
      </c>
      <c r="R9" s="34"/>
      <c r="S9" s="22" t="s">
        <v>86</v>
      </c>
      <c r="T9" s="23" t="str">
        <f t="shared" ref="T9:T24" si="4">IF(S9="Raro","1",IF(S9="Improbable","2",IF(S9="Posible","3",IF(S9="Probable","4",IF(S9="Casi cierto","5","0")))))</f>
        <v>1</v>
      </c>
      <c r="U9" s="22" t="s">
        <v>95</v>
      </c>
      <c r="V9" s="23" t="str">
        <f t="shared" ref="V9:V24" si="5">IF(U9="INSIGNIFICANTE","1",IF(U9="MENOR","2",IF(U9="MODERADO","3",IF(U9="MAYOR","4",IF(U9="CATASTRÓFICO","5","0")))))</f>
        <v>1</v>
      </c>
      <c r="W9" s="26">
        <f t="shared" ref="W9:W24" si="6">T9+V9</f>
        <v>2</v>
      </c>
      <c r="X9" s="24" t="str">
        <f t="shared" ref="X9:X24" si="7">IF(W9=0," ",IF(W9&lt;=4,"Riesgo Bajo",IF(W9&lt;=5,"Riesgo Medio",IF(W9&lt;=7,"Riesgo Alto",IF(W9&lt;=10,"Riesgo Extremo","No Disponible")))))</f>
        <v>Riesgo Bajo</v>
      </c>
      <c r="Y9" s="27" t="s">
        <v>112</v>
      </c>
      <c r="Z9" s="25" t="s">
        <v>105</v>
      </c>
      <c r="AA9" s="28" t="s">
        <v>113</v>
      </c>
      <c r="AB9" s="28" t="s">
        <v>114</v>
      </c>
      <c r="AC9" s="27" t="s">
        <v>115</v>
      </c>
      <c r="AD9" s="28" t="s">
        <v>116</v>
      </c>
    </row>
    <row r="10" spans="2:30" ht="88.15" customHeight="1">
      <c r="B10" s="21" t="s">
        <v>26</v>
      </c>
      <c r="C10" s="21" t="s">
        <v>31</v>
      </c>
      <c r="D10" s="21" t="s">
        <v>37</v>
      </c>
      <c r="E10" s="21" t="s">
        <v>47</v>
      </c>
      <c r="F10" s="34" t="s">
        <v>117</v>
      </c>
      <c r="G10" s="34"/>
      <c r="H10" s="32" t="s">
        <v>118</v>
      </c>
      <c r="I10" s="32"/>
      <c r="J10" s="22" t="s">
        <v>88</v>
      </c>
      <c r="K10" s="23" t="str">
        <f t="shared" si="0"/>
        <v>3</v>
      </c>
      <c r="L10" s="22" t="s">
        <v>97</v>
      </c>
      <c r="M10" s="23" t="str">
        <f t="shared" si="1"/>
        <v>3</v>
      </c>
      <c r="N10" s="23">
        <f t="shared" si="2"/>
        <v>6</v>
      </c>
      <c r="O10" s="24" t="str">
        <f t="shared" si="3"/>
        <v>Riesgo Alto</v>
      </c>
      <c r="P10" s="25" t="s">
        <v>105</v>
      </c>
      <c r="Q10" s="32" t="s">
        <v>119</v>
      </c>
      <c r="R10" s="32"/>
      <c r="S10" s="22" t="s">
        <v>87</v>
      </c>
      <c r="T10" s="23" t="str">
        <f t="shared" si="4"/>
        <v>2</v>
      </c>
      <c r="U10" s="22" t="s">
        <v>97</v>
      </c>
      <c r="V10" s="23" t="str">
        <f t="shared" si="5"/>
        <v>3</v>
      </c>
      <c r="W10" s="26">
        <f t="shared" si="6"/>
        <v>5</v>
      </c>
      <c r="X10" s="24" t="str">
        <f t="shared" si="7"/>
        <v>Riesgo Medio</v>
      </c>
      <c r="Y10" s="27" t="s">
        <v>112</v>
      </c>
      <c r="Z10" s="25" t="s">
        <v>105</v>
      </c>
      <c r="AA10" s="28" t="s">
        <v>120</v>
      </c>
      <c r="AB10" s="28" t="s">
        <v>121</v>
      </c>
      <c r="AC10" s="28" t="s">
        <v>122</v>
      </c>
      <c r="AD10" s="28" t="s">
        <v>123</v>
      </c>
    </row>
    <row r="11" spans="2:30" ht="81" customHeight="1">
      <c r="B11" s="21" t="s">
        <v>26</v>
      </c>
      <c r="C11" s="21" t="s">
        <v>32</v>
      </c>
      <c r="D11" s="21" t="s">
        <v>37</v>
      </c>
      <c r="E11" s="21" t="s">
        <v>45</v>
      </c>
      <c r="F11" s="35" t="s">
        <v>124</v>
      </c>
      <c r="G11" s="35"/>
      <c r="H11" s="32" t="s">
        <v>125</v>
      </c>
      <c r="I11" s="32"/>
      <c r="J11" s="22" t="s">
        <v>87</v>
      </c>
      <c r="K11" s="23" t="str">
        <f t="shared" si="0"/>
        <v>2</v>
      </c>
      <c r="L11" s="22" t="s">
        <v>96</v>
      </c>
      <c r="M11" s="23" t="str">
        <f t="shared" si="1"/>
        <v>2</v>
      </c>
      <c r="N11" s="23">
        <f t="shared" si="2"/>
        <v>4</v>
      </c>
      <c r="O11" s="24" t="str">
        <f t="shared" si="3"/>
        <v>Riesgo Bajo</v>
      </c>
      <c r="P11" s="25" t="s">
        <v>106</v>
      </c>
      <c r="Q11" s="32" t="s">
        <v>126</v>
      </c>
      <c r="R11" s="32"/>
      <c r="S11" s="22" t="s">
        <v>87</v>
      </c>
      <c r="T11" s="23">
        <v>1</v>
      </c>
      <c r="U11" s="22" t="s">
        <v>96</v>
      </c>
      <c r="V11" s="53">
        <v>1</v>
      </c>
      <c r="W11" s="53">
        <v>2</v>
      </c>
      <c r="X11" s="24" t="str">
        <f t="shared" si="7"/>
        <v>Riesgo Bajo</v>
      </c>
      <c r="Y11" s="27" t="s">
        <v>112</v>
      </c>
      <c r="Z11" s="25" t="s">
        <v>105</v>
      </c>
      <c r="AA11" s="28" t="s">
        <v>127</v>
      </c>
      <c r="AB11" s="28" t="s">
        <v>128</v>
      </c>
      <c r="AC11" s="27" t="s">
        <v>129</v>
      </c>
      <c r="AD11" s="28" t="s">
        <v>123</v>
      </c>
    </row>
    <row r="12" spans="2:30" ht="82.5">
      <c r="B12" s="21" t="s">
        <v>26</v>
      </c>
      <c r="C12" s="21" t="s">
        <v>31</v>
      </c>
      <c r="D12" s="21" t="s">
        <v>38</v>
      </c>
      <c r="E12" s="21" t="s">
        <v>47</v>
      </c>
      <c r="F12" s="32" t="s">
        <v>130</v>
      </c>
      <c r="G12" s="32"/>
      <c r="H12" s="32" t="s">
        <v>131</v>
      </c>
      <c r="I12" s="32"/>
      <c r="J12" s="22" t="s">
        <v>87</v>
      </c>
      <c r="K12" s="23" t="str">
        <f t="shared" si="0"/>
        <v>2</v>
      </c>
      <c r="L12" s="22" t="s">
        <v>96</v>
      </c>
      <c r="M12" s="23" t="str">
        <f t="shared" si="1"/>
        <v>2</v>
      </c>
      <c r="N12" s="23">
        <f t="shared" si="2"/>
        <v>4</v>
      </c>
      <c r="O12" s="24" t="str">
        <f t="shared" si="3"/>
        <v>Riesgo Bajo</v>
      </c>
      <c r="P12" s="25" t="s">
        <v>105</v>
      </c>
      <c r="Q12" s="32" t="s">
        <v>132</v>
      </c>
      <c r="R12" s="32"/>
      <c r="S12" s="22" t="s">
        <v>87</v>
      </c>
      <c r="T12" s="23">
        <v>1</v>
      </c>
      <c r="U12" s="22" t="s">
        <v>96</v>
      </c>
      <c r="V12" s="53">
        <v>1</v>
      </c>
      <c r="W12" s="53">
        <v>2</v>
      </c>
      <c r="X12" s="24" t="str">
        <f t="shared" si="7"/>
        <v>Riesgo Bajo</v>
      </c>
      <c r="Y12" s="27" t="s">
        <v>133</v>
      </c>
      <c r="Z12" s="25" t="s">
        <v>105</v>
      </c>
      <c r="AA12" s="28" t="s">
        <v>134</v>
      </c>
      <c r="AB12" s="28" t="s">
        <v>135</v>
      </c>
      <c r="AC12" s="28" t="s">
        <v>136</v>
      </c>
      <c r="AD12" s="28" t="s">
        <v>137</v>
      </c>
    </row>
    <row r="13" spans="2:30" ht="82.5">
      <c r="B13" s="21" t="s">
        <v>26</v>
      </c>
      <c r="C13" s="21" t="s">
        <v>31</v>
      </c>
      <c r="D13" s="21" t="s">
        <v>38</v>
      </c>
      <c r="E13" s="21" t="s">
        <v>47</v>
      </c>
      <c r="F13" s="32" t="s">
        <v>138</v>
      </c>
      <c r="G13" s="32"/>
      <c r="H13" s="32" t="s">
        <v>139</v>
      </c>
      <c r="I13" s="32"/>
      <c r="J13" s="22" t="s">
        <v>86</v>
      </c>
      <c r="K13" s="23" t="str">
        <f t="shared" si="0"/>
        <v>1</v>
      </c>
      <c r="L13" s="22" t="s">
        <v>97</v>
      </c>
      <c r="M13" s="23" t="str">
        <f t="shared" si="1"/>
        <v>3</v>
      </c>
      <c r="N13" s="23">
        <f t="shared" si="2"/>
        <v>4</v>
      </c>
      <c r="O13" s="24" t="str">
        <f t="shared" si="3"/>
        <v>Riesgo Bajo</v>
      </c>
      <c r="P13" s="25" t="s">
        <v>105</v>
      </c>
      <c r="Q13" s="32" t="s">
        <v>140</v>
      </c>
      <c r="R13" s="32"/>
      <c r="S13" s="22" t="s">
        <v>86</v>
      </c>
      <c r="T13" s="23" t="str">
        <f t="shared" si="4"/>
        <v>1</v>
      </c>
      <c r="U13" s="22" t="s">
        <v>96</v>
      </c>
      <c r="V13" s="53">
        <v>1</v>
      </c>
      <c r="W13" s="53">
        <f t="shared" si="6"/>
        <v>2</v>
      </c>
      <c r="X13" s="24" t="str">
        <f t="shared" si="7"/>
        <v>Riesgo Bajo</v>
      </c>
      <c r="Y13" s="27" t="s">
        <v>133</v>
      </c>
      <c r="Z13" s="25" t="s">
        <v>105</v>
      </c>
      <c r="AA13" s="28" t="s">
        <v>141</v>
      </c>
      <c r="AB13" s="28" t="s">
        <v>142</v>
      </c>
      <c r="AC13" s="28" t="s">
        <v>143</v>
      </c>
      <c r="AD13" s="28" t="s">
        <v>108</v>
      </c>
    </row>
    <row r="14" spans="2:30" ht="99">
      <c r="B14" s="21" t="s">
        <v>26</v>
      </c>
      <c r="C14" s="21" t="s">
        <v>32</v>
      </c>
      <c r="D14" s="21" t="s">
        <v>39</v>
      </c>
      <c r="E14" s="21" t="s">
        <v>45</v>
      </c>
      <c r="F14" s="32" t="s">
        <v>144</v>
      </c>
      <c r="G14" s="32"/>
      <c r="H14" s="32" t="s">
        <v>145</v>
      </c>
      <c r="I14" s="32"/>
      <c r="J14" s="22" t="s">
        <v>87</v>
      </c>
      <c r="K14" s="23" t="str">
        <f t="shared" ref="K14" si="8">IF(J14="Raro","1",IF(J14="Improbable","2",IF(J14="Posible","3",IF(J14="Probable","4",IF(J14="Casi cierto","5","0")))))</f>
        <v>2</v>
      </c>
      <c r="L14" s="22" t="s">
        <v>97</v>
      </c>
      <c r="M14" s="23" t="str">
        <f t="shared" ref="M14" si="9">IF(L14="INSIGNIFICANTE","1",IF(L14="MENOR","2",IF(L14="MODERADO","3",IF(L14="MAYOR","4",IF(L14="CATASTRÓFICO","5","0")))))</f>
        <v>3</v>
      </c>
      <c r="N14" s="23">
        <f t="shared" ref="N14" si="10">M14+K14</f>
        <v>5</v>
      </c>
      <c r="O14" s="24" t="str">
        <f t="shared" ref="O14" si="11">IF(N14=0," ",IF(N14&lt;=4,"Riesgo Bajo",IF(N14&lt;=5,"Riesgo Medio",IF(N14&lt;=7,"Riesgo Alto",IF(N14&lt;=10,"Riesgo Extremo","No Disponible")))))</f>
        <v>Riesgo Medio</v>
      </c>
      <c r="P14" s="25" t="s">
        <v>106</v>
      </c>
      <c r="Q14" s="32" t="s">
        <v>146</v>
      </c>
      <c r="R14" s="32"/>
      <c r="S14" s="22" t="s">
        <v>86</v>
      </c>
      <c r="T14" s="23" t="str">
        <f t="shared" ref="T14" si="12">IF(S14="Raro","1",IF(S14="Improbable","2",IF(S14="Posible","3",IF(S14="Probable","4",IF(S14="Casi cierto","5","0")))))</f>
        <v>1</v>
      </c>
      <c r="U14" s="22" t="s">
        <v>96</v>
      </c>
      <c r="V14" s="23" t="str">
        <f t="shared" ref="V14" si="13">IF(U14="INSIGNIFICANTE","1",IF(U14="MENOR","2",IF(U14="MODERADO","3",IF(U14="MAYOR","4",IF(U14="CATASTRÓFICO","5","0")))))</f>
        <v>2</v>
      </c>
      <c r="W14" s="26">
        <f t="shared" ref="W14" si="14">T14+V14</f>
        <v>3</v>
      </c>
      <c r="X14" s="24" t="str">
        <f t="shared" ref="X14" si="15">IF(W14=0," ",IF(W14&lt;=4,"Riesgo Bajo",IF(W14&lt;=5,"Riesgo Medio",IF(W14&lt;=7,"Riesgo Alto",IF(W14&lt;=10,"Riesgo Extremo","No Disponible")))))</f>
        <v>Riesgo Bajo</v>
      </c>
      <c r="Y14" s="27" t="s">
        <v>133</v>
      </c>
      <c r="Z14" s="25" t="s">
        <v>106</v>
      </c>
      <c r="AA14" s="28" t="s">
        <v>147</v>
      </c>
      <c r="AB14" s="28" t="s">
        <v>148</v>
      </c>
      <c r="AC14" s="27" t="s">
        <v>149</v>
      </c>
      <c r="AD14" s="28" t="s">
        <v>150</v>
      </c>
    </row>
    <row r="15" spans="2:30" ht="99">
      <c r="B15" s="21" t="s">
        <v>27</v>
      </c>
      <c r="C15" s="21" t="s">
        <v>32</v>
      </c>
      <c r="D15" s="21" t="s">
        <v>39</v>
      </c>
      <c r="E15" s="21" t="s">
        <v>47</v>
      </c>
      <c r="F15" s="32" t="s">
        <v>151</v>
      </c>
      <c r="G15" s="32"/>
      <c r="H15" s="32" t="s">
        <v>152</v>
      </c>
      <c r="I15" s="32"/>
      <c r="J15" s="22" t="s">
        <v>86</v>
      </c>
      <c r="K15" s="23" t="str">
        <f t="shared" si="0"/>
        <v>1</v>
      </c>
      <c r="L15" s="22" t="s">
        <v>98</v>
      </c>
      <c r="M15" s="23" t="str">
        <f t="shared" si="1"/>
        <v>4</v>
      </c>
      <c r="N15" s="23">
        <f t="shared" si="2"/>
        <v>5</v>
      </c>
      <c r="O15" s="24" t="str">
        <f t="shared" si="3"/>
        <v>Riesgo Medio</v>
      </c>
      <c r="P15" s="25" t="s">
        <v>106</v>
      </c>
      <c r="Q15" s="32" t="s">
        <v>153</v>
      </c>
      <c r="R15" s="32"/>
      <c r="S15" s="22" t="s">
        <v>86</v>
      </c>
      <c r="T15" s="23" t="str">
        <f t="shared" si="4"/>
        <v>1</v>
      </c>
      <c r="U15" s="22" t="s">
        <v>96</v>
      </c>
      <c r="V15" s="23" t="str">
        <f t="shared" si="5"/>
        <v>2</v>
      </c>
      <c r="W15" s="26">
        <f t="shared" si="6"/>
        <v>3</v>
      </c>
      <c r="X15" s="24" t="str">
        <f t="shared" si="7"/>
        <v>Riesgo Bajo</v>
      </c>
      <c r="Y15" s="27" t="s">
        <v>133</v>
      </c>
      <c r="Z15" s="25" t="s">
        <v>106</v>
      </c>
      <c r="AA15" s="28" t="s">
        <v>154</v>
      </c>
      <c r="AB15" s="28" t="s">
        <v>148</v>
      </c>
      <c r="AC15" s="27" t="s">
        <v>155</v>
      </c>
      <c r="AD15" s="28" t="s">
        <v>156</v>
      </c>
    </row>
    <row r="16" spans="2:30" ht="99">
      <c r="B16" s="21" t="s">
        <v>27</v>
      </c>
      <c r="C16" s="21" t="s">
        <v>32</v>
      </c>
      <c r="D16" s="21" t="s">
        <v>39</v>
      </c>
      <c r="E16" s="21" t="s">
        <v>47</v>
      </c>
      <c r="F16" s="32" t="s">
        <v>157</v>
      </c>
      <c r="G16" s="32"/>
      <c r="H16" s="32" t="s">
        <v>158</v>
      </c>
      <c r="I16" s="32"/>
      <c r="J16" s="22" t="s">
        <v>88</v>
      </c>
      <c r="K16" s="23" t="str">
        <f t="shared" ref="K16:K23" si="16">IF(J16="Raro","1",IF(J16="Improbable","2",IF(J16="Posible","3",IF(J16="Probable","4",IF(J16="Casi cierto","5","0")))))</f>
        <v>3</v>
      </c>
      <c r="L16" s="22" t="s">
        <v>97</v>
      </c>
      <c r="M16" s="23" t="str">
        <f t="shared" ref="M16:M23" si="17">IF(L16="INSIGNIFICANTE","1",IF(L16="MENOR","2",IF(L16="MODERADO","3",IF(L16="MAYOR","4",IF(L16="CATASTRÓFICO","5","0")))))</f>
        <v>3</v>
      </c>
      <c r="N16" s="23">
        <f t="shared" ref="N16:N23" si="18">M16+K16</f>
        <v>6</v>
      </c>
      <c r="O16" s="24" t="str">
        <f t="shared" ref="O16:O23" si="19">IF(N16=0," ",IF(N16&lt;=4,"Riesgo Bajo",IF(N16&lt;=5,"Riesgo Medio",IF(N16&lt;=7,"Riesgo Alto",IF(N16&lt;=10,"Riesgo Extremo","No Disponible")))))</f>
        <v>Riesgo Alto</v>
      </c>
      <c r="P16" s="25" t="s">
        <v>106</v>
      </c>
      <c r="Q16" s="32" t="s">
        <v>159</v>
      </c>
      <c r="R16" s="32"/>
      <c r="S16" s="22" t="s">
        <v>87</v>
      </c>
      <c r="T16" s="23">
        <v>2</v>
      </c>
      <c r="U16" s="22" t="s">
        <v>97</v>
      </c>
      <c r="V16" s="23" t="str">
        <f t="shared" ref="V16:V23" si="20">IF(U16="INSIGNIFICANTE","1",IF(U16="MENOR","2",IF(U16="MODERADO","3",IF(U16="MAYOR","4",IF(U16="CATASTRÓFICO","5","0")))))</f>
        <v>3</v>
      </c>
      <c r="W16" s="26">
        <f t="shared" ref="W16:W23" si="21">T16+V16</f>
        <v>5</v>
      </c>
      <c r="X16" s="24" t="str">
        <f t="shared" ref="X16:X23" si="22">IF(W16=0," ",IF(W16&lt;=4,"Riesgo Bajo",IF(W16&lt;=5,"Riesgo Medio",IF(W16&lt;=7,"Riesgo Alto",IF(W16&lt;=10,"Riesgo Extremo","No Disponible")))))</f>
        <v>Riesgo Medio</v>
      </c>
      <c r="Y16" s="27" t="s">
        <v>133</v>
      </c>
      <c r="Z16" s="25" t="s">
        <v>109</v>
      </c>
      <c r="AA16" s="28" t="s">
        <v>160</v>
      </c>
      <c r="AB16" s="28" t="s">
        <v>161</v>
      </c>
      <c r="AC16" s="27" t="s">
        <v>162</v>
      </c>
      <c r="AD16" s="28" t="s">
        <v>150</v>
      </c>
    </row>
    <row r="17" spans="2:30" ht="82.5">
      <c r="B17" s="21" t="s">
        <v>27</v>
      </c>
      <c r="C17" s="29" t="s">
        <v>32</v>
      </c>
      <c r="D17" s="21" t="s">
        <v>39</v>
      </c>
      <c r="E17" s="21" t="s">
        <v>47</v>
      </c>
      <c r="F17" s="32" t="s">
        <v>163</v>
      </c>
      <c r="G17" s="32"/>
      <c r="H17" s="32" t="s">
        <v>164</v>
      </c>
      <c r="I17" s="32"/>
      <c r="J17" s="22" t="s">
        <v>87</v>
      </c>
      <c r="K17" s="23" t="str">
        <f t="shared" si="16"/>
        <v>2</v>
      </c>
      <c r="L17" s="22" t="s">
        <v>95</v>
      </c>
      <c r="M17" s="23" t="str">
        <f t="shared" si="17"/>
        <v>1</v>
      </c>
      <c r="N17" s="23">
        <f t="shared" si="18"/>
        <v>3</v>
      </c>
      <c r="O17" s="24" t="str">
        <f t="shared" si="19"/>
        <v>Riesgo Bajo</v>
      </c>
      <c r="P17" s="30" t="s">
        <v>106</v>
      </c>
      <c r="Q17" s="32" t="s">
        <v>165</v>
      </c>
      <c r="R17" s="32"/>
      <c r="S17" s="22" t="s">
        <v>86</v>
      </c>
      <c r="T17" s="23" t="str">
        <f t="shared" ref="T17:T23" si="23">IF(S17="Raro","1",IF(S17="Improbable","2",IF(S17="Posible","3",IF(S17="Probable","4",IF(S17="Casi cierto","5","0")))))</f>
        <v>1</v>
      </c>
      <c r="U17" s="22" t="s">
        <v>95</v>
      </c>
      <c r="V17" s="23" t="str">
        <f t="shared" si="20"/>
        <v>1</v>
      </c>
      <c r="W17" s="26">
        <f t="shared" si="21"/>
        <v>2</v>
      </c>
      <c r="X17" s="24" t="str">
        <f t="shared" si="22"/>
        <v>Riesgo Bajo</v>
      </c>
      <c r="Y17" s="27" t="s">
        <v>133</v>
      </c>
      <c r="Z17" s="25" t="s">
        <v>106</v>
      </c>
      <c r="AA17" s="28" t="s">
        <v>166</v>
      </c>
      <c r="AB17" s="28" t="s">
        <v>167</v>
      </c>
      <c r="AC17" s="28" t="s">
        <v>168</v>
      </c>
      <c r="AD17" s="28" t="s">
        <v>169</v>
      </c>
    </row>
    <row r="18" spans="2:30" ht="99">
      <c r="B18" s="21" t="s">
        <v>27</v>
      </c>
      <c r="C18" s="29" t="s">
        <v>32</v>
      </c>
      <c r="D18" s="21" t="s">
        <v>39</v>
      </c>
      <c r="E18" s="21" t="s">
        <v>47</v>
      </c>
      <c r="F18" s="32" t="s">
        <v>170</v>
      </c>
      <c r="G18" s="32"/>
      <c r="H18" s="32" t="s">
        <v>171</v>
      </c>
      <c r="I18" s="32"/>
      <c r="J18" s="22" t="s">
        <v>88</v>
      </c>
      <c r="K18" s="23" t="str">
        <f t="shared" si="16"/>
        <v>3</v>
      </c>
      <c r="L18" s="22" t="s">
        <v>98</v>
      </c>
      <c r="M18" s="23" t="str">
        <f t="shared" si="17"/>
        <v>4</v>
      </c>
      <c r="N18" s="23">
        <f t="shared" si="18"/>
        <v>7</v>
      </c>
      <c r="O18" s="24" t="str">
        <f t="shared" si="19"/>
        <v>Riesgo Alto</v>
      </c>
      <c r="P18" s="30" t="s">
        <v>106</v>
      </c>
      <c r="Q18" s="32" t="s">
        <v>172</v>
      </c>
      <c r="R18" s="32"/>
      <c r="S18" s="22" t="s">
        <v>87</v>
      </c>
      <c r="T18" s="23" t="str">
        <f t="shared" si="23"/>
        <v>2</v>
      </c>
      <c r="U18" s="22" t="s">
        <v>97</v>
      </c>
      <c r="V18" s="23" t="str">
        <f t="shared" si="20"/>
        <v>3</v>
      </c>
      <c r="W18" s="26">
        <f t="shared" si="21"/>
        <v>5</v>
      </c>
      <c r="X18" s="24" t="str">
        <f t="shared" si="22"/>
        <v>Riesgo Medio</v>
      </c>
      <c r="Y18" s="27" t="s">
        <v>133</v>
      </c>
      <c r="Z18" s="25" t="s">
        <v>106</v>
      </c>
      <c r="AA18" s="28" t="s">
        <v>156</v>
      </c>
      <c r="AB18" s="28" t="s">
        <v>173</v>
      </c>
      <c r="AC18" s="28" t="s">
        <v>174</v>
      </c>
      <c r="AD18" s="28" t="s">
        <v>175</v>
      </c>
    </row>
    <row r="19" spans="2:30" ht="100.9" customHeight="1">
      <c r="B19" s="21" t="s">
        <v>27</v>
      </c>
      <c r="C19" s="29" t="s">
        <v>32</v>
      </c>
      <c r="D19" s="21" t="s">
        <v>39</v>
      </c>
      <c r="E19" s="21" t="s">
        <v>51</v>
      </c>
      <c r="F19" s="32" t="s">
        <v>176</v>
      </c>
      <c r="G19" s="32"/>
      <c r="H19" s="32" t="s">
        <v>177</v>
      </c>
      <c r="I19" s="32"/>
      <c r="J19" s="22" t="s">
        <v>88</v>
      </c>
      <c r="K19" s="23" t="str">
        <f t="shared" si="16"/>
        <v>3</v>
      </c>
      <c r="L19" s="22" t="s">
        <v>98</v>
      </c>
      <c r="M19" s="23" t="str">
        <f t="shared" si="17"/>
        <v>4</v>
      </c>
      <c r="N19" s="23">
        <f t="shared" si="18"/>
        <v>7</v>
      </c>
      <c r="O19" s="24" t="str">
        <f t="shared" si="19"/>
        <v>Riesgo Alto</v>
      </c>
      <c r="P19" s="30" t="s">
        <v>106</v>
      </c>
      <c r="Q19" s="32" t="s">
        <v>178</v>
      </c>
      <c r="R19" s="32"/>
      <c r="S19" s="22" t="s">
        <v>87</v>
      </c>
      <c r="T19" s="23" t="str">
        <f t="shared" si="23"/>
        <v>2</v>
      </c>
      <c r="U19" s="22" t="s">
        <v>97</v>
      </c>
      <c r="V19" s="23" t="str">
        <f t="shared" si="20"/>
        <v>3</v>
      </c>
      <c r="W19" s="26">
        <f t="shared" si="21"/>
        <v>5</v>
      </c>
      <c r="X19" s="24" t="str">
        <f t="shared" si="22"/>
        <v>Riesgo Medio</v>
      </c>
      <c r="Y19" s="27" t="s">
        <v>133</v>
      </c>
      <c r="Z19" s="25" t="s">
        <v>106</v>
      </c>
      <c r="AA19" s="28" t="s">
        <v>154</v>
      </c>
      <c r="AB19" s="28" t="s">
        <v>179</v>
      </c>
      <c r="AC19" s="28" t="s">
        <v>180</v>
      </c>
      <c r="AD19" s="28" t="s">
        <v>181</v>
      </c>
    </row>
    <row r="20" spans="2:30" ht="94.15" customHeight="1">
      <c r="B20" s="21" t="s">
        <v>27</v>
      </c>
      <c r="C20" s="29" t="s">
        <v>32</v>
      </c>
      <c r="D20" s="21" t="s">
        <v>39</v>
      </c>
      <c r="E20" s="21" t="s">
        <v>47</v>
      </c>
      <c r="F20" s="34" t="s">
        <v>182</v>
      </c>
      <c r="G20" s="34"/>
      <c r="H20" s="34" t="s">
        <v>183</v>
      </c>
      <c r="I20" s="34"/>
      <c r="J20" s="22" t="s">
        <v>88</v>
      </c>
      <c r="K20" s="23" t="str">
        <f t="shared" ref="K20:K21" si="24">IF(J20="Raro","1",IF(J20="Improbable","2",IF(J20="Posible","3",IF(J20="Probable","4",IF(J20="Casi cierto","5","0")))))</f>
        <v>3</v>
      </c>
      <c r="L20" s="22" t="s">
        <v>99</v>
      </c>
      <c r="M20" s="23" t="str">
        <f t="shared" ref="M20:M21" si="25">IF(L20="INSIGNIFICANTE","1",IF(L20="MENOR","2",IF(L20="MODERADO","3",IF(L20="MAYOR","4",IF(L20="CATASTRÓFICO","5","0")))))</f>
        <v>5</v>
      </c>
      <c r="N20" s="23">
        <f t="shared" ref="N20:N21" si="26">M20+K20</f>
        <v>8</v>
      </c>
      <c r="O20" s="24" t="str">
        <f t="shared" ref="O20:O21" si="27">IF(N20=0," ",IF(N20&lt;=4,"Riesgo Bajo",IF(N20&lt;=5,"Riesgo Medio",IF(N20&lt;=7,"Riesgo Alto",IF(N20&lt;=10,"Riesgo Extremo","No Disponible")))))</f>
        <v>Riesgo Extremo</v>
      </c>
      <c r="P20" s="30" t="s">
        <v>106</v>
      </c>
      <c r="Q20" s="34" t="s">
        <v>184</v>
      </c>
      <c r="R20" s="34"/>
      <c r="S20" s="22" t="s">
        <v>87</v>
      </c>
      <c r="T20" s="23" t="str">
        <f t="shared" ref="T20:T21" si="28">IF(S20="Raro","1",IF(S20="Improbable","2",IF(S20="Posible","3",IF(S20="Probable","4",IF(S20="Casi cierto","5","0")))))</f>
        <v>2</v>
      </c>
      <c r="U20" s="22" t="s">
        <v>98</v>
      </c>
      <c r="V20" s="23" t="str">
        <f t="shared" ref="V20:V21" si="29">IF(U20="INSIGNIFICANTE","1",IF(U20="MENOR","2",IF(U20="MODERADO","3",IF(U20="MAYOR","4",IF(U20="CATASTRÓFICO","5","0")))))</f>
        <v>4</v>
      </c>
      <c r="W20" s="26">
        <f t="shared" ref="W20:W21" si="30">T20+V20</f>
        <v>6</v>
      </c>
      <c r="X20" s="24" t="str">
        <f t="shared" ref="X20:X21" si="31">IF(W20=0," ",IF(W20&lt;=4,"Riesgo Bajo",IF(W20&lt;=5,"Riesgo Medio",IF(W20&lt;=7,"Riesgo Alto",IF(W20&lt;=10,"Riesgo Extremo","No Disponible")))))</f>
        <v>Riesgo Alto</v>
      </c>
      <c r="Y20" s="27" t="s">
        <v>133</v>
      </c>
      <c r="Z20" s="25" t="s">
        <v>106</v>
      </c>
      <c r="AA20" s="31" t="s">
        <v>185</v>
      </c>
      <c r="AB20" s="31" t="s">
        <v>186</v>
      </c>
      <c r="AC20" s="31" t="s">
        <v>187</v>
      </c>
      <c r="AD20" s="31" t="s">
        <v>175</v>
      </c>
    </row>
    <row r="21" spans="2:30" ht="115.5">
      <c r="B21" s="21" t="s">
        <v>27</v>
      </c>
      <c r="C21" s="29" t="s">
        <v>32</v>
      </c>
      <c r="D21" s="21" t="s">
        <v>39</v>
      </c>
      <c r="E21" s="21" t="s">
        <v>47</v>
      </c>
      <c r="F21" s="34" t="s">
        <v>188</v>
      </c>
      <c r="G21" s="34"/>
      <c r="H21" s="34" t="s">
        <v>189</v>
      </c>
      <c r="I21" s="34"/>
      <c r="J21" s="22" t="s">
        <v>88</v>
      </c>
      <c r="K21" s="23" t="str">
        <f t="shared" si="24"/>
        <v>3</v>
      </c>
      <c r="L21" s="22" t="s">
        <v>98</v>
      </c>
      <c r="M21" s="23" t="str">
        <f t="shared" si="25"/>
        <v>4</v>
      </c>
      <c r="N21" s="23">
        <f t="shared" si="26"/>
        <v>7</v>
      </c>
      <c r="O21" s="24" t="str">
        <f t="shared" si="27"/>
        <v>Riesgo Alto</v>
      </c>
      <c r="P21" s="30" t="s">
        <v>106</v>
      </c>
      <c r="Q21" s="34" t="s">
        <v>190</v>
      </c>
      <c r="R21" s="34"/>
      <c r="S21" s="22" t="s">
        <v>87</v>
      </c>
      <c r="T21" s="23" t="str">
        <f t="shared" si="28"/>
        <v>2</v>
      </c>
      <c r="U21" s="22" t="s">
        <v>97</v>
      </c>
      <c r="V21" s="23" t="str">
        <f t="shared" si="29"/>
        <v>3</v>
      </c>
      <c r="W21" s="26">
        <f t="shared" si="30"/>
        <v>5</v>
      </c>
      <c r="X21" s="24" t="str">
        <f t="shared" si="31"/>
        <v>Riesgo Medio</v>
      </c>
      <c r="Y21" s="27" t="s">
        <v>133</v>
      </c>
      <c r="Z21" s="25" t="s">
        <v>106</v>
      </c>
      <c r="AA21" s="18" t="s">
        <v>191</v>
      </c>
      <c r="AB21" s="18" t="s">
        <v>192</v>
      </c>
      <c r="AC21" s="18" t="s">
        <v>193</v>
      </c>
      <c r="AD21" s="18" t="s">
        <v>194</v>
      </c>
    </row>
    <row r="22" spans="2:30" ht="132">
      <c r="B22" s="21" t="s">
        <v>27</v>
      </c>
      <c r="C22" s="29" t="s">
        <v>32</v>
      </c>
      <c r="D22" s="21" t="s">
        <v>39</v>
      </c>
      <c r="E22" s="21" t="s">
        <v>51</v>
      </c>
      <c r="F22" s="33" t="s">
        <v>195</v>
      </c>
      <c r="G22" s="33"/>
      <c r="H22" s="33" t="s">
        <v>196</v>
      </c>
      <c r="I22" s="33"/>
      <c r="J22" s="22" t="s">
        <v>88</v>
      </c>
      <c r="K22" s="23" t="str">
        <f t="shared" si="16"/>
        <v>3</v>
      </c>
      <c r="L22" s="22" t="s">
        <v>98</v>
      </c>
      <c r="M22" s="23" t="str">
        <f t="shared" si="17"/>
        <v>4</v>
      </c>
      <c r="N22" s="23">
        <f t="shared" si="18"/>
        <v>7</v>
      </c>
      <c r="O22" s="24" t="str">
        <f t="shared" si="19"/>
        <v>Riesgo Alto</v>
      </c>
      <c r="P22" s="30" t="s">
        <v>106</v>
      </c>
      <c r="Q22" s="33" t="s">
        <v>197</v>
      </c>
      <c r="R22" s="33"/>
      <c r="S22" s="22" t="s">
        <v>87</v>
      </c>
      <c r="T22" s="23" t="str">
        <f t="shared" si="23"/>
        <v>2</v>
      </c>
      <c r="U22" s="22" t="s">
        <v>97</v>
      </c>
      <c r="V22" s="23" t="str">
        <f t="shared" si="20"/>
        <v>3</v>
      </c>
      <c r="W22" s="26">
        <f t="shared" si="21"/>
        <v>5</v>
      </c>
      <c r="X22" s="24" t="str">
        <f t="shared" si="22"/>
        <v>Riesgo Medio</v>
      </c>
      <c r="Y22" s="27" t="s">
        <v>133</v>
      </c>
      <c r="Z22" s="25" t="s">
        <v>106</v>
      </c>
      <c r="AA22" s="18" t="s">
        <v>198</v>
      </c>
      <c r="AB22" s="18" t="s">
        <v>199</v>
      </c>
      <c r="AC22" s="18" t="s">
        <v>200</v>
      </c>
      <c r="AD22" s="18" t="s">
        <v>175</v>
      </c>
    </row>
    <row r="23" spans="2:30" ht="99.6" customHeight="1">
      <c r="B23" s="21" t="s">
        <v>27</v>
      </c>
      <c r="C23" s="29" t="s">
        <v>32</v>
      </c>
      <c r="D23" s="21" t="s">
        <v>39</v>
      </c>
      <c r="E23" s="21" t="s">
        <v>47</v>
      </c>
      <c r="F23" s="33" t="s">
        <v>201</v>
      </c>
      <c r="G23" s="33"/>
      <c r="H23" s="33" t="s">
        <v>202</v>
      </c>
      <c r="I23" s="33"/>
      <c r="J23" s="22" t="s">
        <v>88</v>
      </c>
      <c r="K23" s="23" t="str">
        <f t="shared" si="16"/>
        <v>3</v>
      </c>
      <c r="L23" s="22" t="s">
        <v>97</v>
      </c>
      <c r="M23" s="23" t="str">
        <f t="shared" si="17"/>
        <v>3</v>
      </c>
      <c r="N23" s="23">
        <f t="shared" si="18"/>
        <v>6</v>
      </c>
      <c r="O23" s="24" t="str">
        <f t="shared" si="19"/>
        <v>Riesgo Alto</v>
      </c>
      <c r="P23" s="30" t="s">
        <v>106</v>
      </c>
      <c r="Q23" s="33" t="s">
        <v>205</v>
      </c>
      <c r="R23" s="33"/>
      <c r="S23" s="22" t="s">
        <v>87</v>
      </c>
      <c r="T23" s="23" t="str">
        <f t="shared" si="23"/>
        <v>2</v>
      </c>
      <c r="U23" s="22" t="s">
        <v>96</v>
      </c>
      <c r="V23" s="23" t="str">
        <f t="shared" si="20"/>
        <v>2</v>
      </c>
      <c r="W23" s="26">
        <f t="shared" si="21"/>
        <v>4</v>
      </c>
      <c r="X23" s="24" t="str">
        <f t="shared" si="22"/>
        <v>Riesgo Bajo</v>
      </c>
      <c r="Y23" s="27" t="s">
        <v>133</v>
      </c>
      <c r="Z23" s="25" t="s">
        <v>109</v>
      </c>
      <c r="AA23" s="18" t="s">
        <v>207</v>
      </c>
      <c r="AB23" s="18" t="s">
        <v>208</v>
      </c>
      <c r="AC23" s="18" t="s">
        <v>209</v>
      </c>
      <c r="AD23" s="18" t="s">
        <v>156</v>
      </c>
    </row>
    <row r="24" spans="2:30" ht="99">
      <c r="B24" s="21" t="s">
        <v>27</v>
      </c>
      <c r="C24" s="29" t="s">
        <v>32</v>
      </c>
      <c r="D24" s="21" t="s">
        <v>39</v>
      </c>
      <c r="E24" s="21" t="s">
        <v>50</v>
      </c>
      <c r="F24" s="33" t="s">
        <v>203</v>
      </c>
      <c r="G24" s="33"/>
      <c r="H24" s="33" t="s">
        <v>204</v>
      </c>
      <c r="I24" s="33"/>
      <c r="J24" s="22" t="s">
        <v>88</v>
      </c>
      <c r="K24" s="23" t="str">
        <f t="shared" si="0"/>
        <v>3</v>
      </c>
      <c r="L24" s="22" t="s">
        <v>98</v>
      </c>
      <c r="M24" s="23" t="str">
        <f t="shared" si="1"/>
        <v>4</v>
      </c>
      <c r="N24" s="23">
        <f t="shared" si="2"/>
        <v>7</v>
      </c>
      <c r="O24" s="24" t="str">
        <f t="shared" si="3"/>
        <v>Riesgo Alto</v>
      </c>
      <c r="P24" s="30" t="s">
        <v>106</v>
      </c>
      <c r="Q24" s="33" t="s">
        <v>206</v>
      </c>
      <c r="R24" s="33"/>
      <c r="S24" s="22" t="s">
        <v>87</v>
      </c>
      <c r="T24" s="23" t="str">
        <f t="shared" si="4"/>
        <v>2</v>
      </c>
      <c r="U24" s="22" t="s">
        <v>97</v>
      </c>
      <c r="V24" s="23" t="str">
        <f t="shared" si="5"/>
        <v>3</v>
      </c>
      <c r="W24" s="26">
        <f t="shared" si="6"/>
        <v>5</v>
      </c>
      <c r="X24" s="24" t="str">
        <f t="shared" si="7"/>
        <v>Riesgo Medio</v>
      </c>
      <c r="Y24" s="27" t="s">
        <v>133</v>
      </c>
      <c r="Z24" s="25" t="s">
        <v>109</v>
      </c>
      <c r="AA24" s="18" t="s">
        <v>210</v>
      </c>
      <c r="AB24" s="18" t="s">
        <v>211</v>
      </c>
      <c r="AC24" s="18" t="s">
        <v>212</v>
      </c>
      <c r="AD24" s="18" t="s">
        <v>213</v>
      </c>
    </row>
  </sheetData>
  <mergeCells count="76">
    <mergeCell ref="F18:G18"/>
    <mergeCell ref="H18:I18"/>
    <mergeCell ref="Q18:R18"/>
    <mergeCell ref="AB7:AB8"/>
    <mergeCell ref="Q7:R8"/>
    <mergeCell ref="Q10:R10"/>
    <mergeCell ref="Q13:R13"/>
    <mergeCell ref="Q15:R15"/>
    <mergeCell ref="Q12:R12"/>
    <mergeCell ref="S7:X7"/>
    <mergeCell ref="Q11:R11"/>
    <mergeCell ref="Q9:R9"/>
    <mergeCell ref="Z7:Z8"/>
    <mergeCell ref="AA7:AA8"/>
    <mergeCell ref="F9:G9"/>
    <mergeCell ref="H9:I9"/>
    <mergeCell ref="H6:O6"/>
    <mergeCell ref="Z2:AD3"/>
    <mergeCell ref="Z4:AD5"/>
    <mergeCell ref="B6:G6"/>
    <mergeCell ref="P6:AD6"/>
    <mergeCell ref="B2:G5"/>
    <mergeCell ref="H2:Y3"/>
    <mergeCell ref="H4:Y5"/>
    <mergeCell ref="B7:B8"/>
    <mergeCell ref="C7:C8"/>
    <mergeCell ref="D7:D8"/>
    <mergeCell ref="E7:E8"/>
    <mergeCell ref="F7:G8"/>
    <mergeCell ref="Y7:Y8"/>
    <mergeCell ref="AC7:AD7"/>
    <mergeCell ref="S8:T8"/>
    <mergeCell ref="U8:V8"/>
    <mergeCell ref="H7:I8"/>
    <mergeCell ref="N7:N8"/>
    <mergeCell ref="O7:O8"/>
    <mergeCell ref="P7:P8"/>
    <mergeCell ref="J7:K8"/>
    <mergeCell ref="L7:M8"/>
    <mergeCell ref="Q24:R24"/>
    <mergeCell ref="F10:G10"/>
    <mergeCell ref="F11:G11"/>
    <mergeCell ref="F12:G12"/>
    <mergeCell ref="F15:G15"/>
    <mergeCell ref="F13:G13"/>
    <mergeCell ref="F24:G24"/>
    <mergeCell ref="H12:I12"/>
    <mergeCell ref="H10:I10"/>
    <mergeCell ref="H11:I11"/>
    <mergeCell ref="H13:I13"/>
    <mergeCell ref="H15:I15"/>
    <mergeCell ref="H24:I24"/>
    <mergeCell ref="F17:G17"/>
    <mergeCell ref="H17:I17"/>
    <mergeCell ref="Q17:R17"/>
    <mergeCell ref="F14:G14"/>
    <mergeCell ref="H14:I14"/>
    <mergeCell ref="Q14:R14"/>
    <mergeCell ref="F16:G16"/>
    <mergeCell ref="H16:I16"/>
    <mergeCell ref="Q16:R16"/>
    <mergeCell ref="F19:G19"/>
    <mergeCell ref="H19:I19"/>
    <mergeCell ref="Q19:R19"/>
    <mergeCell ref="F23:G23"/>
    <mergeCell ref="H23:I23"/>
    <mergeCell ref="Q23:R23"/>
    <mergeCell ref="F22:G22"/>
    <mergeCell ref="H22:I22"/>
    <mergeCell ref="Q22:R22"/>
    <mergeCell ref="F20:G20"/>
    <mergeCell ref="H20:I20"/>
    <mergeCell ref="Q20:R20"/>
    <mergeCell ref="F21:G21"/>
    <mergeCell ref="H21:I21"/>
    <mergeCell ref="Q21:R21"/>
  </mergeCells>
  <conditionalFormatting sqref="O9:O24 X9:X24">
    <cfRule type="containsText" dxfId="3" priority="3" stopIfTrue="1" operator="containsText" text="Riesgo Extremo">
      <formula>NOT(ISERROR(SEARCH("Riesgo Extremo",O9)))</formula>
    </cfRule>
    <cfRule type="containsText" dxfId="2" priority="5" stopIfTrue="1" operator="containsText" text="Riesgo Alto">
      <formula>NOT(ISERROR(SEARCH("Riesgo Alto",O9)))</formula>
    </cfRule>
    <cfRule type="containsText" dxfId="1" priority="6" stopIfTrue="1" operator="containsText" text="Riesgo Medio">
      <formula>NOT(ISERROR(SEARCH("Riesgo Medio",O9)))</formula>
    </cfRule>
    <cfRule type="containsText" dxfId="0" priority="7" stopIfTrue="1" operator="containsText" text="Riesgo Bajo">
      <formula>NOT(ISERROR(SEARCH("Riesgo Bajo",O9)))</formula>
    </cfRule>
  </conditionalFormatting>
  <conditionalFormatting sqref="O9:O24">
    <cfRule type="expression" priority="2">
      <formula>"N9=0"</formula>
    </cfRule>
  </conditionalFormatting>
  <dataValidations xWindow="78" yWindow="771" count="3">
    <dataValidation type="list" allowBlank="1" showInputMessage="1" showErrorMessage="1" sqref="Z9:Z24">
      <formula1>"Contratista,Ministerio,Ministerio y Contratista"</formula1>
    </dataValidation>
    <dataValidation type="list" allowBlank="1" showInputMessage="1" showErrorMessage="1" sqref="P9">
      <formula1>"Ministerio,Ministerio y Contratista,Contratista"</formula1>
    </dataValidation>
    <dataValidation type="list" allowBlank="1" showInputMessage="1" showErrorMessage="1" sqref="Y9:Y24">
      <formula1>"Sí:No"</formula1>
    </dataValidation>
  </dataValidations>
  <printOptions horizontalCentered="1"/>
  <pageMargins left="0.45866141700000002" right="0.45866141700000002" top="0.49803149600000002" bottom="0.49803149600000002" header="0.31496062992126" footer="0.31496062992126"/>
  <pageSetup paperSize="5" scale="60" orientation="landscape" r:id="rId1"/>
  <colBreaks count="1" manualBreakCount="1">
    <brk id="30" max="1048575" man="1"/>
  </colBreaks>
  <ignoredErrors>
    <ignoredError sqref="K24 T24 V24:X24 M24:O24 V9:X10 T9:T10 M9:O13 K9:K13 M15:O15 V15:X15 T15 K15 T13 W13:X13 X11 X12" unlockedFormula="1"/>
  </ignoredErrors>
  <drawing r:id="rId2"/>
  <legacyDrawing r:id="rId3"/>
  <extLst>
    <ext xmlns:x14="http://schemas.microsoft.com/office/spreadsheetml/2009/9/main" uri="{CCE6A557-97BC-4b89-ADB6-D9C93CAAB3DF}">
      <x14:dataValidations xmlns:xm="http://schemas.microsoft.com/office/excel/2006/main" xWindow="78" yWindow="771" count="6">
        <x14:dataValidation type="list" allowBlank="1" showInputMessage="1" showErrorMessage="1" error="Verifique la lista de clases" promptTitle="CLASE DE RIESGO" prompt="Selecciones la clase del riesgo analizado">
          <x14:formula1>
            <xm:f>DILIGENCIAMIENTO!$A$8:$A$9</xm:f>
          </x14:formula1>
          <xm:sqref>B9:B24</xm:sqref>
        </x14:dataValidation>
        <x14:dataValidation type="list" allowBlank="1" showInputMessage="1" showErrorMessage="1" error="Verifique la lista de fuente del riesgo analizado" promptTitle="FUENTE" prompt="Seleccione la fuente del riesgo analizado">
          <x14:formula1>
            <xm:f>DILIGENCIAMIENTO!$A$13:$A$14</xm:f>
          </x14:formula1>
          <xm:sqref>C9:C24</xm:sqref>
        </x14:dataValidation>
        <x14:dataValidation type="list" allowBlank="1" showInputMessage="1" showErrorMessage="1" error="Verifique el tipo de riesgo analizado" promptTitle="TIPO" prompt="Seleccione el tipo de riesgo analizado">
          <x14:formula1>
            <xm:f>DILIGENCIAMIENTO!$A$24:$A$31</xm:f>
          </x14:formula1>
          <xm:sqref>E9:E24</xm:sqref>
        </x14:dataValidation>
        <x14:dataValidation type="list" errorStyle="warning" allowBlank="1" showInputMessage="1" showErrorMessage="1" error="Verifique la probabilidad de ocurrencia" promptTitle="PROBABILIDAD" prompt="Probabilidad de ocurrencia del riesgo analizado">
          <x14:formula1>
            <xm:f>DILIGENCIAMIENTO!$A$36:$A$40</xm:f>
          </x14:formula1>
          <xm:sqref>J9:J24 S9:S24</xm:sqref>
        </x14:dataValidation>
        <x14:dataValidation type="list" allowBlank="1" showInputMessage="1" showErrorMessage="1" error="Verifique la etapa del riesgo analizado" promptTitle="ETAPA" prompt="Seleccione la etapa del riesgo analizado">
          <x14:formula1>
            <xm:f>DILIGENCIAMIENTO!$A$17:$A$21</xm:f>
          </x14:formula1>
          <xm:sqref>D9:D24</xm:sqref>
        </x14:dataValidation>
        <x14:dataValidation type="list" allowBlank="1" showInputMessage="1" showErrorMessage="1">
          <x14:formula1>
            <xm:f>DILIGENCIAMIENTO!$A$57:$A$61</xm:f>
          </x14:formula1>
          <xm:sqref>L9:L24 U9:U24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0"/>
  <sheetViews>
    <sheetView zoomScale="85" zoomScaleNormal="85" workbookViewId="0">
      <selection activeCell="A62" sqref="A62"/>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6"/>
      <c r="B1" s="7"/>
    </row>
    <row r="2" spans="1:2" ht="18.75">
      <c r="A2" s="46" t="s">
        <v>7</v>
      </c>
      <c r="B2" s="46"/>
    </row>
    <row r="3" spans="1:2" ht="18.75">
      <c r="A3" s="6"/>
      <c r="B3" s="7"/>
    </row>
    <row r="4" spans="1:2" ht="18.75">
      <c r="A4" s="46" t="s">
        <v>93</v>
      </c>
      <c r="B4" s="46"/>
    </row>
    <row r="6" spans="1:2" ht="15.75" thickBot="1"/>
    <row r="7" spans="1:2">
      <c r="A7" s="47" t="s">
        <v>25</v>
      </c>
      <c r="B7" s="48"/>
    </row>
    <row r="8" spans="1:2" ht="30">
      <c r="A8" s="8" t="s">
        <v>26</v>
      </c>
      <c r="B8" s="9" t="s">
        <v>28</v>
      </c>
    </row>
    <row r="9" spans="1:2" ht="15.75" thickBot="1">
      <c r="A9" s="10" t="s">
        <v>27</v>
      </c>
      <c r="B9" s="11" t="s">
        <v>29</v>
      </c>
    </row>
    <row r="11" spans="1:2" ht="15.75" thickBot="1"/>
    <row r="12" spans="1:2">
      <c r="A12" s="47" t="s">
        <v>30</v>
      </c>
      <c r="B12" s="48"/>
    </row>
    <row r="13" spans="1:2">
      <c r="A13" s="8" t="s">
        <v>31</v>
      </c>
      <c r="B13" s="9" t="s">
        <v>33</v>
      </c>
    </row>
    <row r="14" spans="1:2" ht="30.75" thickBot="1">
      <c r="A14" s="10" t="s">
        <v>32</v>
      </c>
      <c r="B14" s="11" t="s">
        <v>34</v>
      </c>
    </row>
    <row r="15" spans="1:2" ht="15.75" thickBot="1"/>
    <row r="16" spans="1:2">
      <c r="A16" s="47" t="s">
        <v>35</v>
      </c>
      <c r="B16" s="48"/>
    </row>
    <row r="17" spans="1:2" ht="240">
      <c r="A17" s="8" t="s">
        <v>36</v>
      </c>
      <c r="B17" s="9" t="s">
        <v>40</v>
      </c>
    </row>
    <row r="18" spans="1:2" ht="135">
      <c r="A18" s="8" t="s">
        <v>37</v>
      </c>
      <c r="B18" s="9" t="s">
        <v>41</v>
      </c>
    </row>
    <row r="19" spans="1:2" ht="165">
      <c r="A19" s="8" t="s">
        <v>38</v>
      </c>
      <c r="B19" s="9" t="s">
        <v>42</v>
      </c>
    </row>
    <row r="20" spans="1:2" ht="120">
      <c r="A20" s="8" t="s">
        <v>39</v>
      </c>
      <c r="B20" s="9" t="s">
        <v>43</v>
      </c>
    </row>
    <row r="21" spans="1:2" ht="15.75" thickBot="1">
      <c r="A21" s="10" t="s">
        <v>91</v>
      </c>
      <c r="B21" s="11" t="s">
        <v>92</v>
      </c>
    </row>
    <row r="23" spans="1:2">
      <c r="A23" s="49" t="s">
        <v>44</v>
      </c>
      <c r="B23" s="49"/>
    </row>
    <row r="24" spans="1:2" ht="30">
      <c r="A24" s="3" t="s">
        <v>45</v>
      </c>
      <c r="B24" s="4" t="s">
        <v>53</v>
      </c>
    </row>
    <row r="25" spans="1:2" ht="30">
      <c r="A25" s="3" t="s">
        <v>46</v>
      </c>
      <c r="B25" s="4" t="s">
        <v>54</v>
      </c>
    </row>
    <row r="26" spans="1:2" ht="45">
      <c r="A26" s="3" t="s">
        <v>47</v>
      </c>
      <c r="B26" s="4" t="s">
        <v>55</v>
      </c>
    </row>
    <row r="27" spans="1:2" ht="45">
      <c r="A27" s="3" t="s">
        <v>48</v>
      </c>
      <c r="B27" s="4" t="s">
        <v>56</v>
      </c>
    </row>
    <row r="28" spans="1:2">
      <c r="A28" s="3" t="s">
        <v>49</v>
      </c>
      <c r="B28" s="4" t="s">
        <v>57</v>
      </c>
    </row>
    <row r="29" spans="1:2" ht="30">
      <c r="A29" s="3" t="s">
        <v>50</v>
      </c>
      <c r="B29" s="4" t="s">
        <v>58</v>
      </c>
    </row>
    <row r="30" spans="1:2" ht="45">
      <c r="A30" s="3" t="s">
        <v>51</v>
      </c>
      <c r="B30" s="4" t="s">
        <v>59</v>
      </c>
    </row>
    <row r="31" spans="1:2" ht="45">
      <c r="A31" s="3" t="s">
        <v>52</v>
      </c>
      <c r="B31" s="4" t="s">
        <v>60</v>
      </c>
    </row>
    <row r="34" spans="1:3" ht="15.75" thickBot="1"/>
    <row r="35" spans="1:3">
      <c r="A35" s="47" t="s">
        <v>61</v>
      </c>
      <c r="B35" s="48"/>
    </row>
    <row r="36" spans="1:3">
      <c r="A36" s="12" t="s">
        <v>86</v>
      </c>
      <c r="B36" s="9" t="s">
        <v>81</v>
      </c>
    </row>
    <row r="37" spans="1:3">
      <c r="A37" s="12" t="s">
        <v>87</v>
      </c>
      <c r="B37" s="9" t="s">
        <v>82</v>
      </c>
    </row>
    <row r="38" spans="1:3">
      <c r="A38" s="12" t="s">
        <v>88</v>
      </c>
      <c r="B38" s="9" t="s">
        <v>83</v>
      </c>
    </row>
    <row r="39" spans="1:3">
      <c r="A39" s="12" t="s">
        <v>89</v>
      </c>
      <c r="B39" s="9" t="s">
        <v>84</v>
      </c>
    </row>
    <row r="40" spans="1:3" ht="15.75" thickBot="1">
      <c r="A40" s="13" t="s">
        <v>90</v>
      </c>
      <c r="B40" s="11" t="s">
        <v>85</v>
      </c>
    </row>
    <row r="41" spans="1:3">
      <c r="A41" s="5"/>
    </row>
    <row r="42" spans="1:3" ht="15.75" thickBot="1"/>
    <row r="43" spans="1:3">
      <c r="A43" s="47" t="s">
        <v>62</v>
      </c>
      <c r="B43" s="48"/>
    </row>
    <row r="44" spans="1:3" ht="30" customHeight="1">
      <c r="A44" s="50" t="s">
        <v>63</v>
      </c>
      <c r="B44" s="9" t="s">
        <v>69</v>
      </c>
      <c r="C44" s="14" t="s">
        <v>77</v>
      </c>
    </row>
    <row r="45" spans="1:3" ht="30" customHeight="1">
      <c r="A45" s="52"/>
      <c r="B45" s="9" t="s">
        <v>72</v>
      </c>
      <c r="C45" s="14" t="s">
        <v>71</v>
      </c>
    </row>
    <row r="46" spans="1:3" ht="30" customHeight="1">
      <c r="A46" s="50" t="s">
        <v>64</v>
      </c>
      <c r="B46" s="9" t="s">
        <v>78</v>
      </c>
      <c r="C46" s="14" t="s">
        <v>77</v>
      </c>
    </row>
    <row r="47" spans="1:3" ht="30" customHeight="1">
      <c r="A47" s="52"/>
      <c r="B47" s="9" t="s">
        <v>73</v>
      </c>
      <c r="C47" s="14" t="s">
        <v>71</v>
      </c>
    </row>
    <row r="48" spans="1:3" ht="30" customHeight="1">
      <c r="A48" s="50" t="s">
        <v>65</v>
      </c>
      <c r="B48" s="9" t="s">
        <v>79</v>
      </c>
      <c r="C48" s="14" t="s">
        <v>77</v>
      </c>
    </row>
    <row r="49" spans="1:3" ht="30" customHeight="1">
      <c r="A49" s="52"/>
      <c r="B49" s="9" t="s">
        <v>74</v>
      </c>
      <c r="C49" s="14" t="s">
        <v>71</v>
      </c>
    </row>
    <row r="50" spans="1:3" ht="30" customHeight="1">
      <c r="A50" s="50" t="s">
        <v>66</v>
      </c>
      <c r="B50" s="9" t="s">
        <v>70</v>
      </c>
      <c r="C50" s="14" t="s">
        <v>77</v>
      </c>
    </row>
    <row r="51" spans="1:3" ht="30" customHeight="1">
      <c r="A51" s="52"/>
      <c r="B51" s="9" t="s">
        <v>75</v>
      </c>
      <c r="C51" s="14" t="s">
        <v>71</v>
      </c>
    </row>
    <row r="52" spans="1:3" ht="30" customHeight="1">
      <c r="A52" s="50" t="s">
        <v>67</v>
      </c>
      <c r="B52" s="9" t="s">
        <v>80</v>
      </c>
      <c r="C52" s="14" t="s">
        <v>77</v>
      </c>
    </row>
    <row r="53" spans="1:3" ht="30" customHeight="1" thickBot="1">
      <c r="A53" s="51"/>
      <c r="B53" s="11" t="s">
        <v>76</v>
      </c>
      <c r="C53" s="14" t="s">
        <v>71</v>
      </c>
    </row>
    <row r="56" spans="1:3" ht="16.149999999999999" customHeight="1"/>
    <row r="57" spans="1:3" ht="16.149999999999999" customHeight="1">
      <c r="A57" s="1" t="s">
        <v>95</v>
      </c>
    </row>
    <row r="58" spans="1:3" ht="16.149999999999999" customHeight="1">
      <c r="A58" s="1" t="s">
        <v>96</v>
      </c>
    </row>
    <row r="59" spans="1:3" ht="16.149999999999999" customHeight="1">
      <c r="A59" s="1" t="s">
        <v>97</v>
      </c>
    </row>
    <row r="60" spans="1:3" ht="16.149999999999999" customHeight="1">
      <c r="A60" s="1" t="s">
        <v>98</v>
      </c>
    </row>
    <row r="61" spans="1:3" ht="16.149999999999999" customHeight="1">
      <c r="A61" s="1" t="s">
        <v>99</v>
      </c>
    </row>
    <row r="62" spans="1:3" ht="16.149999999999999" customHeight="1"/>
    <row r="63" spans="1:3" ht="16.149999999999999" customHeight="1"/>
    <row r="64" spans="1:3" ht="16.149999999999999" customHeight="1"/>
    <row r="65" ht="16.149999999999999" customHeight="1"/>
    <row r="66" ht="16.149999999999999" customHeight="1"/>
    <row r="67" ht="16.149999999999999" customHeight="1"/>
    <row r="68" ht="16.149999999999999" customHeight="1"/>
    <row r="69" ht="16.149999999999999" customHeight="1"/>
    <row r="70" ht="16.149999999999999" customHeight="1"/>
    <row r="71" ht="16.149999999999999" customHeight="1"/>
    <row r="72" ht="16.149999999999999" customHeight="1"/>
    <row r="73" ht="16.149999999999999" customHeight="1"/>
    <row r="74" ht="16.149999999999999" customHeight="1"/>
    <row r="75" ht="16.149999999999999" customHeight="1"/>
    <row r="76" ht="16.149999999999999" customHeight="1"/>
    <row r="77" ht="16.149999999999999" customHeight="1"/>
    <row r="78" ht="16.149999999999999" customHeight="1"/>
    <row r="79" ht="16.149999999999999" customHeight="1"/>
    <row r="80" ht="16.149999999999999" customHeight="1"/>
  </sheetData>
  <mergeCells count="13">
    <mergeCell ref="A23:B23"/>
    <mergeCell ref="A35:B35"/>
    <mergeCell ref="A43:B43"/>
    <mergeCell ref="A52:A53"/>
    <mergeCell ref="A50:A51"/>
    <mergeCell ref="A48:A49"/>
    <mergeCell ref="A46:A47"/>
    <mergeCell ref="A44:A45"/>
    <mergeCell ref="A2:B2"/>
    <mergeCell ref="A4:B4"/>
    <mergeCell ref="A7:B7"/>
    <mergeCell ref="A12:B12"/>
    <mergeCell ref="A16:B1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2026-09-03T18:47:38Z</dcterms:modified>
</cp:coreProperties>
</file>