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https://d.docs.live.net/e30b75f630f36a0b/Escritorio/CONTRATOS ESAP 2026/MANTENIMIENTO POPAYAN/SEGUNDA REVISIÓN/"/>
    </mc:Choice>
  </mc:AlternateContent>
  <xr:revisionPtr revIDLastSave="4" documentId="8_{78C6B12C-F464-4C85-8B76-46AC3C007DCA}" xr6:coauthVersionLast="47" xr6:coauthVersionMax="47" xr10:uidLastSave="{B20381CC-CA2A-46C7-B6E7-999CFA720CCF}"/>
  <bookViews>
    <workbookView xWindow="-108" yWindow="-108" windowWidth="23256" windowHeight="12456" xr2:uid="{00000000-000D-0000-FFFF-FFFF00000000}"/>
  </bookViews>
  <sheets>
    <sheet name="PLANTILLA" sheetId="6" r:id="rId1"/>
    <sheet name="check" sheetId="7" state="hidden" r:id="rId2"/>
  </sheets>
  <definedNames>
    <definedName name="_xlnm._FilterDatabase" localSheetId="0" hidden="1">PLANTILLA!$B$12:$C$50</definedName>
    <definedName name="_xlnm.Print_Area" localSheetId="0">PLANTILLA!$B$1:$I$69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1" i="6" l="1"/>
  <c r="G56" i="6"/>
  <c r="H56" i="6"/>
  <c r="F56"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13" i="6"/>
  <c r="G57" i="6"/>
  <c r="I56" i="6" l="1"/>
  <c r="G58" i="6"/>
  <c r="G59" i="6" l="1"/>
  <c r="I58" i="6" l="1"/>
  <c r="I57" i="6"/>
  <c r="I59" i="6"/>
  <c r="I60" i="6" s="1"/>
  <c r="G60" i="6"/>
  <c r="I61" i="6" l="1"/>
  <c r="D62" i="6" l="1"/>
</calcChain>
</file>

<file path=xl/sharedStrings.xml><?xml version="1.0" encoding="utf-8"?>
<sst xmlns="http://schemas.openxmlformats.org/spreadsheetml/2006/main" count="129" uniqueCount="89">
  <si>
    <t>PLANTILLA
OFERTA ECONÓMICA</t>
  </si>
  <si>
    <t>CÓDIGO</t>
  </si>
  <si>
    <t>GF-FO-042</t>
  </si>
  <si>
    <t>VERSIÓN</t>
  </si>
  <si>
    <t>FECHA</t>
  </si>
  <si>
    <t>Proceso: Gestión Financiera</t>
  </si>
  <si>
    <t>Documento de referencia: Instructivo Estructuración Financiera y Económica de los Porcesos Contractuales; Manual de Contratación</t>
  </si>
  <si>
    <r>
      <rPr>
        <b/>
        <sz val="18"/>
        <color theme="0"/>
        <rFont val="Arial"/>
        <family val="2"/>
      </rPr>
      <t>OBJETO:</t>
    </r>
    <r>
      <rPr>
        <sz val="18"/>
        <color theme="0"/>
        <rFont val="Arial"/>
        <family val="2"/>
      </rPr>
      <t xml:space="preserve"> </t>
    </r>
  </si>
  <si>
    <t>VALOR TECHO ESTUDIO DE MERCADO</t>
  </si>
  <si>
    <t>VALOR OFERTADO</t>
  </si>
  <si>
    <t>N°.</t>
  </si>
  <si>
    <t>DESCRIPCIÓN-CONCEPTO-ACTIVIDAD</t>
  </si>
  <si>
    <t xml:space="preserve">UNIDAD DE MEDIDA </t>
  </si>
  <si>
    <t xml:space="preserve">CANTIDADES </t>
  </si>
  <si>
    <t>MEDIA ARMONICA VALOR UNITARIO CON IVA</t>
  </si>
  <si>
    <t>MEDIA ARMONICA VALOR TOTAL CON IVA</t>
  </si>
  <si>
    <t>VALOR UNITARIO OFERTADO 
(INCLUIDO IVA)</t>
  </si>
  <si>
    <t>VALOR TOTAL OFERTADO 
(INCLUIDO IVA)</t>
  </si>
  <si>
    <t>CERCA EN TELA VERDE H = 2.10 M</t>
  </si>
  <si>
    <t>ML</t>
  </si>
  <si>
    <t>DESMONTE DE TEJA EXISTENTE</t>
  </si>
  <si>
    <t>M2</t>
  </si>
  <si>
    <t>INSTALACION DE TEJA TERMOACUSTICA</t>
  </si>
  <si>
    <t>REVISION Y ARREGLO GRIFERIA LAVAMANOS BAÑOS, INCLUYE TODO LO NECESARIO PARA UN CORRECTO FUNCIONAMIENTO DE LAS GRIFERIAS</t>
  </si>
  <si>
    <t>UND</t>
  </si>
  <si>
    <t>REVISION Y ARREGLO GRIFERIA PUSH SANITARIOS, INCLUYE TODO LO NECESARIO PARA UN CORRECTO FUNCIONAMIENTO DE LAS GRIFERIAS</t>
  </si>
  <si>
    <t>REVISION Y ARREGLO GRIFERIA PUSH ORINALES, INCLUYE TODO LO NECESARIO PARA UN CORRECTO FUNCIONAMIENTO DE LAS GRIFERIAS</t>
  </si>
  <si>
    <t>REVISION Y ARREGLO GENERAL DE RED SANITARIA, POR BATERIA DE BAÑOS, REALIZANDO LAVADO DE CAJA DE INSPECCION Y SONDEO PARA DESTACO DE LA RED PARA CORRECTO FUNCIONAMIENTO DE LA MISMA, INCLUYE TODO LO NECESARIO PARA UN CORRECTO FUNCIONAMIENTO DEL SISTEMA SANITARIO</t>
  </si>
  <si>
    <t>LIMPIEZA, LAVADO Y DESTACO DE BAJANTES 2" (INCLUYE TRABAJOS EN ALTURA)</t>
  </si>
  <si>
    <t>MANTENIMIENTO A SUMIDEROS, INCLUYE LAVADO Y REHABILITACION</t>
  </si>
  <si>
    <t>REPARACION DE HUMEDADES, INCLUYE RASPADO, LIJADO Y APLICACIÓN DE ESTUCO Y ALISTAMIENTO PARA APLICACIÓN DE PINTURA</t>
  </si>
  <si>
    <t>PINTURA VINILO 3 MANOS</t>
  </si>
  <si>
    <t>REVISION Y ARREGLO DE SALVAESCALERAS, INCLUYE CAMBIO DE PARTES Y TODO LO NECESARIO PARA UN CORRECTO FUNCIONAMIENTO</t>
  </si>
  <si>
    <t>REVISION Y ARREGLO DE SISTEMA FOTOVOLTAICO INCLUYE CAMBIO DE PARTES Y TODO LO NECESARIO PARA SU CORRECTO FUNCIONAMIENTO</t>
  </si>
  <si>
    <t>DESMONTE DE PISO EN TABLETA DE GRESS</t>
  </si>
  <si>
    <t>SUMINISTRO E INSTALACION DE TABLETA DE GRES</t>
  </si>
  <si>
    <t>PINTURA TIPO KORAZA PARA EXTERIOR (2 MANOS)</t>
  </si>
  <si>
    <t>INTERVENCION Y MANTENIMIENTO INTEGRAL DEL SISTEMA DE TRATAMIENTO DE AGUAS PTAR</t>
  </si>
  <si>
    <t>DESMONTE DE PUERTA ENTAMBORADA</t>
  </si>
  <si>
    <t>SUMINISTRO E INSTALACION DE PUERTA ENTAMBORADA, INCLUYE CHAPA</t>
  </si>
  <si>
    <t>REVISION Y ARREGLO DE ELEMENTOS HIDRAULICOS DE TANQUES DE RESERVA DE AGUA POTABLE INCLUYE CAMBIO DE FLOTADORES Y FLANCHES</t>
  </si>
  <si>
    <t>LAVADO DE TANQUES DE ALMACENAMIENTO DE AGUA POTABLE INCLUYE DESMONTE Y REINSTALACION ( INCLUYE PRUEBA DE LABORATORIO GARANTIZANDO LA LIMPIEZA DEL MISMO)</t>
  </si>
  <si>
    <t>SUMINISTRO E INSTALACION DE PUNTO ECOLOGICO DE 3 PUESTOS 100L BLANCO VERDE NEGRO</t>
  </si>
  <si>
    <t>KIT LUMINARIA ENERGIA SOLAR 50W INCLUYE INSTALACION CON ANCLAJE Y BASE EN CONCRETO DE 3000PSI</t>
  </si>
  <si>
    <t>SUMINISTRO E INSTALACION DE KIOSKO INCLUYE LIJADO Y APLICACIÓN DE PINTURA Y/O LACA</t>
  </si>
  <si>
    <t>CAMBIO DE LETRERO INSTITUCIONAL</t>
  </si>
  <si>
    <t>SUMINISTRO E INSTALACION DE TAPAS DE SUMIDERO DE 0.80 x 0.47</t>
  </si>
  <si>
    <t>INSTALACION DE CINTA ANTIDESLIZANTE</t>
  </si>
  <si>
    <t>SUMINISTRO E INSTALACION DE LAMPARAS LED</t>
  </si>
  <si>
    <t>SUMINISTRO E INSTALACION DE MANTO FIBERGLASS 600X1</t>
  </si>
  <si>
    <t>RETIRO DE ESTRUCTURAS BIOSALUDABLE DE PARQUE FUERA DE SERVICIO INCLUYE (Desmonte y disposición final de elementos deteriorados.)</t>
  </si>
  <si>
    <t>SUMINISTRO TRANSPORTE E INSTALACION EQUIPOS DE GIMNASIOS EXTERIORES</t>
  </si>
  <si>
    <t>EXCAVACIÓN MANUAL EN MATERIAL COMÚN H=0.0-2.0 M (INCLUYE RETIRO DE SOBRANTES A UNA DISTANCIA MENOR DE 5 KM)</t>
  </si>
  <si>
    <t>M3</t>
  </si>
  <si>
    <t>SUMINISTRO E INSTALACION DE CAÑUELA PREFABRICADA TIPO A-120</t>
  </si>
  <si>
    <t>REVESTIMIENTO DE CONCRETO CON MEZCLA EN SITIO DE REVESTIMIENTO ACRÍLICO Y ACRÍLICO RESURFACER, CON COLORES CERTIFICADOS QUE GARANTICEN EL ÍNDICE DE REFLECTANCIA SRI, COLORES CERTIFICADOS CON CRÉDITOS LED LIGHT GREEN SRl:31, ICE BLUE SRI: 62. DOVE GRAY SRl:33, RED SRl:36, ACABADO ANTIDESLIZANTE POR MEDIO DE ARENA SILICE 140 EN LA SUPERFICIE, CON UN RANGO ADMINISIBLE DE 3MM INCLUYE DEMARCACION MICROFUTBOL + BALONCESTO +VOLEIBOL</t>
  </si>
  <si>
    <t>RECUPERACION DE LA SUPERFICIE DE CONCRETO CON MORTERO DE ALTA RESITENCIA PACTH BINDER ESPESOR DE 1 A 1,5 MM</t>
  </si>
  <si>
    <t>CONSTRUCCION DE JUNTAS DE DILATACION EN PLACA, INCLUYE CORTE CON DISCO DIAMNATADO, SELLO CON MATERIAL A BASE DE POLIURETANO</t>
  </si>
  <si>
    <t>CORTE CON DISCO DIAMANTADO</t>
  </si>
  <si>
    <t>ESMALTE ACRILICO BLANCO PARA ARCOS DEPORTIVOS ( LIJADO, ANTICORROSIVO, Y ESMALTE)</t>
  </si>
  <si>
    <t>SUMINISTRO E INSTALACION DE TABLERO PARA BALONCESTO EN ACRILICO 10 MM (PAR) CON LOGO DE LA ESAP</t>
  </si>
  <si>
    <t>SUMINISTRO E INSTALACION DE MALLA TIPO CABAÑA PARA MICROFUTBOL</t>
  </si>
  <si>
    <t>SUMINISTRO E INSTALACION DE MALLA PROFESIONAL BALONCESTO</t>
  </si>
  <si>
    <t>ADMINISTRACION</t>
  </si>
  <si>
    <t>IMPREVISTOS</t>
  </si>
  <si>
    <t>UTILIDAD</t>
  </si>
  <si>
    <t>IVA/UTILIDAD</t>
  </si>
  <si>
    <t>TOTAL</t>
  </si>
  <si>
    <t>PRESUPUESTO OFICIAL ESTIMADO</t>
  </si>
  <si>
    <t>DOS MIL CINCUENTA Y CUATRO MILLONES TRESCIENTOS CUARENTA Y TRES MIL OCHOCIENTOS SESENTA Y CINCO PESOS</t>
  </si>
  <si>
    <t>NOMBRE DEL PROPONENTE</t>
  </si>
  <si>
    <t>No. IDENTIFICACIÓN</t>
  </si>
  <si>
    <t>ITEM</t>
  </si>
  <si>
    <t>ACTIVIDAD</t>
  </si>
  <si>
    <t>REVISION</t>
  </si>
  <si>
    <t>NOMBRE DEL CUADRO: Nombre del proceso</t>
  </si>
  <si>
    <t>OBJETO</t>
  </si>
  <si>
    <t>Incluir los valores techos establecidos en el Estudio de Mercado</t>
  </si>
  <si>
    <t>Cantidades</t>
  </si>
  <si>
    <t>Valor Unitario Incluido Iva</t>
  </si>
  <si>
    <t>Valor Total Incluido Iva</t>
  </si>
  <si>
    <t xml:space="preserve">Media Armonica </t>
  </si>
  <si>
    <t>Media Armonica total</t>
  </si>
  <si>
    <t>Observaciones</t>
  </si>
  <si>
    <t>Valor Oferta Económica</t>
  </si>
  <si>
    <t>Realizar el mantenimiento, adecuación y mejoramiento de la infraestructura física de la sede Popayán, territorial Cauca de la Escuela Superior de Administración Pública – ESAP, para garantizar condiciones de seguridad, funcionalidad y adecuado uso de las instalaciones.</t>
  </si>
  <si>
    <t xml:space="preserve">Nota: 
1. Los valores unitarios y totales con IVA ofertados en cada uno de los ítems no podrán superar los valores techo unitarios y totales con IVA expresados en el presente formato y en el estudio de mercado, so pena de rechazo. Así mismo, el valor total de la oferta económica no podrá superar el valor del presupuesto estimado para el proceso, so pena de rechazo.
2. Los valores deben diligenciarse en pesos colombianos y en números enteros y deben contemplarse todos los impuestos, cargos, costos a que haya lugar para el total cumplimiento del contrato.
3. Las condiciones técnicas, generales y específicas de los elementos se mencionan en el anexo técnico. 
4. Los ítems del presente formato de oferta económica no podrán ser modificados, so pena de rechazo. 
5. La oferta presentada deberá ser diligenciada en su totalidad, teniendo en cuenta las operaciones aritméticas estipuladas en este formato.
6. Presentar la oferta económica en formato excel
</t>
  </si>
  <si>
    <t>INSTALACION DE CIELO RASO EN PVC</t>
  </si>
  <si>
    <t>DESMONTE CIELO RASO EXISTENTE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</si>
</sst>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_-;\-* #,##0_-;_-* &quot;-&quot;??_-;_-@_-"/>
    <numFmt numFmtId="166" formatCode="_-[$$-240A]\ * #,##0.00_-;\-[$$-240A]\ * #,##0.00_-;_-[$$-240A]\ * &quot;-&quot;_-;_-@_-"/>
    <numFmt numFmtId="167" formatCode="&quot;$&quot;\ #,##0.00"/>
    <numFmt numFmtId="168" formatCode="_-[$$-409]* #,##0.00_ ;_-[$$-409]* \-#,##0.00\ ;_-[$$-409]* &quot;-&quot;??_ ;_-@_ "/>
  </numFmts>
  <fonts count="29" x14ac:knownFonts="1">
    <font>
      <sz val="11"/>
      <color theme="1"/>
      <name val="Calibri"/>
      <family val="2"/>
      <scheme val="minor"/>
    </font>
    <font>
      <sz val="11"/>
      <color theme="1"/>
      <name val="Calibri"/>
      <family val="2"/>
      <scheme val="minor"/>
    </font>
    <font>
      <b/>
      <sz val="11"/>
      <color theme="0"/>
      <name val="Calibri"/>
      <family val="2"/>
      <scheme val="minor"/>
    </font>
    <font>
      <sz val="12"/>
      <color theme="1"/>
      <name val="Arial"/>
      <family val="2"/>
    </font>
    <font>
      <sz val="16"/>
      <color rgb="FF000000"/>
      <name val="Arial"/>
      <family val="2"/>
    </font>
    <font>
      <b/>
      <sz val="16"/>
      <color rgb="FF000000"/>
      <name val="Arial"/>
      <family val="2"/>
    </font>
    <font>
      <sz val="16"/>
      <color theme="1"/>
      <name val="Arial"/>
      <family val="2"/>
    </font>
    <font>
      <sz val="11"/>
      <color theme="1"/>
      <name val="Arial"/>
      <family val="2"/>
    </font>
    <font>
      <b/>
      <sz val="20"/>
      <color theme="1"/>
      <name val="Arial"/>
      <family val="2"/>
    </font>
    <font>
      <sz val="18"/>
      <color theme="0"/>
      <name val="Arial"/>
      <family val="2"/>
    </font>
    <font>
      <b/>
      <sz val="18"/>
      <color theme="0"/>
      <name val="Arial"/>
      <family val="2"/>
    </font>
    <font>
      <b/>
      <sz val="16"/>
      <color theme="1"/>
      <name val="Arial"/>
      <family val="2"/>
    </font>
    <font>
      <b/>
      <sz val="11"/>
      <color theme="1"/>
      <name val="Arial"/>
      <family val="2"/>
    </font>
    <font>
      <b/>
      <sz val="11"/>
      <color theme="0"/>
      <name val="Arial"/>
      <family val="2"/>
    </font>
    <font>
      <b/>
      <sz val="14"/>
      <color theme="1"/>
      <name val="Arial"/>
      <family val="2"/>
    </font>
    <font>
      <b/>
      <sz val="10"/>
      <color theme="3"/>
      <name val="Arial"/>
      <family val="2"/>
    </font>
    <font>
      <b/>
      <sz val="11"/>
      <name val="Arial"/>
      <family val="2"/>
    </font>
    <font>
      <b/>
      <sz val="12"/>
      <color theme="1"/>
      <name val="Arial"/>
      <family val="2"/>
    </font>
    <font>
      <sz val="11"/>
      <color rgb="FF404040"/>
      <name val="Arial"/>
      <family val="2"/>
    </font>
    <font>
      <b/>
      <sz val="11"/>
      <color theme="3"/>
      <name val="Arial"/>
      <family val="2"/>
    </font>
    <font>
      <sz val="14"/>
      <color theme="1"/>
      <name val="Arial"/>
      <family val="2"/>
    </font>
    <font>
      <b/>
      <sz val="14"/>
      <color theme="0"/>
      <name val="Arial"/>
      <family val="2"/>
    </font>
    <font>
      <sz val="16"/>
      <color theme="0"/>
      <name val="Arial"/>
      <family val="2"/>
    </font>
    <font>
      <b/>
      <i/>
      <sz val="14"/>
      <color theme="0" tint="-0.34998626667073579"/>
      <name val="Arial"/>
      <family val="2"/>
    </font>
    <font>
      <b/>
      <i/>
      <sz val="11"/>
      <name val="Arial"/>
      <family val="2"/>
    </font>
    <font>
      <b/>
      <sz val="11"/>
      <color theme="1"/>
      <name val="Calibri"/>
      <family val="2"/>
      <scheme val="minor"/>
    </font>
    <font>
      <sz val="10"/>
      <color theme="1"/>
      <name val="Arial"/>
      <family val="2"/>
    </font>
    <font>
      <b/>
      <sz val="12"/>
      <name val="Arial"/>
      <family val="2"/>
    </font>
    <font>
      <b/>
      <i/>
      <sz val="11"/>
      <color rgb="FF000000"/>
      <name val="Arial"/>
      <family val="2"/>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8" tint="-0.249977111117893"/>
        <bgColor indexed="64"/>
      </patternFill>
    </fill>
    <fill>
      <patternFill patternType="solid">
        <fgColor theme="8" tint="0.599993896298104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rgb="FF000000"/>
      </right>
      <top style="medium">
        <color rgb="FF000000"/>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medium">
        <color rgb="FF000000"/>
      </top>
      <bottom style="thin">
        <color indexed="64"/>
      </bottom>
      <diagonal/>
    </border>
    <border>
      <left/>
      <right style="medium">
        <color rgb="FF000000"/>
      </right>
      <top/>
      <bottom style="medium">
        <color indexed="64"/>
      </bottom>
      <diagonal/>
    </border>
    <border>
      <left/>
      <right style="thin">
        <color rgb="FF000000"/>
      </right>
      <top style="medium">
        <color rgb="FF000000"/>
      </top>
      <bottom style="thin">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right/>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medium">
        <color rgb="FF000000"/>
      </right>
      <top/>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thin">
        <color indexed="64"/>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indexed="64"/>
      </left>
      <right style="medium">
        <color indexed="64"/>
      </right>
      <top/>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9" fontId="1" fillId="0" borderId="0" applyFont="0" applyFill="0" applyBorder="0" applyAlignment="0" applyProtection="0"/>
  </cellStyleXfs>
  <cellXfs count="131">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pplyProtection="1">
      <alignment vertical="center"/>
      <protection locked="0"/>
    </xf>
    <xf numFmtId="0" fontId="2" fillId="4" borderId="1" xfId="0" applyFont="1" applyFill="1" applyBorder="1" applyAlignment="1">
      <alignment horizontal="center"/>
    </xf>
    <xf numFmtId="0" fontId="0" fillId="0" borderId="1" xfId="0" applyBorder="1" applyAlignment="1">
      <alignment wrapText="1"/>
    </xf>
    <xf numFmtId="0" fontId="7" fillId="0" borderId="0" xfId="0" applyFont="1" applyProtection="1">
      <protection locked="0"/>
    </xf>
    <xf numFmtId="0" fontId="6" fillId="0" borderId="0" xfId="0" applyFont="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protection locked="0"/>
    </xf>
    <xf numFmtId="165" fontId="19" fillId="0" borderId="0" xfId="1" applyNumberFormat="1"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20" fillId="0" borderId="0" xfId="0" applyFont="1" applyProtection="1">
      <protection locked="0"/>
    </xf>
    <xf numFmtId="0" fontId="20" fillId="0" borderId="0" xfId="0" applyFont="1" applyAlignment="1" applyProtection="1">
      <alignment horizontal="left" vertical="center"/>
      <protection locked="0"/>
    </xf>
    <xf numFmtId="0" fontId="22" fillId="0" borderId="0" xfId="0" applyFont="1" applyAlignment="1" applyProtection="1">
      <alignment horizontal="left" vertical="center"/>
      <protection locked="0"/>
    </xf>
    <xf numFmtId="0" fontId="12" fillId="0" borderId="0" xfId="0" applyFont="1" applyAlignment="1" applyProtection="1">
      <alignment horizontal="left" vertical="center"/>
      <protection locked="0"/>
    </xf>
    <xf numFmtId="0" fontId="14" fillId="0" borderId="0" xfId="0" applyFont="1" applyAlignment="1" applyProtection="1">
      <alignment horizontal="left" vertical="center"/>
      <protection locked="0"/>
    </xf>
    <xf numFmtId="0" fontId="16" fillId="0" borderId="0" xfId="0" applyFont="1" applyAlignment="1" applyProtection="1">
      <alignment horizontal="center" vertical="center" textRotation="255" wrapText="1"/>
      <protection locked="0"/>
    </xf>
    <xf numFmtId="0" fontId="17" fillId="0" borderId="0" xfId="0" applyFont="1" applyAlignment="1" applyProtection="1">
      <alignment horizontal="left" vertical="center" wrapText="1"/>
      <protection locked="0"/>
    </xf>
    <xf numFmtId="0" fontId="18" fillId="2" borderId="0" xfId="0" applyFont="1" applyFill="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7" fillId="2" borderId="0" xfId="0" applyFont="1" applyFill="1" applyAlignment="1" applyProtection="1">
      <alignment horizontal="center" vertical="center" wrapText="1"/>
      <protection locked="0"/>
    </xf>
    <xf numFmtId="165" fontId="7" fillId="2" borderId="0" xfId="1" applyNumberFormat="1" applyFont="1" applyFill="1" applyBorder="1" applyAlignment="1" applyProtection="1">
      <alignment horizontal="center" vertical="center"/>
      <protection locked="0"/>
    </xf>
    <xf numFmtId="0" fontId="3" fillId="0" borderId="0" xfId="0" applyFont="1" applyAlignment="1" applyProtection="1">
      <alignment horizontal="left" vertical="top" wrapText="1"/>
      <protection locked="0"/>
    </xf>
    <xf numFmtId="0" fontId="18" fillId="0" borderId="0" xfId="0" applyFont="1" applyAlignment="1" applyProtection="1">
      <alignment horizontal="left" vertical="center" wrapText="1"/>
      <protection locked="0"/>
    </xf>
    <xf numFmtId="165" fontId="7" fillId="0" borderId="0" xfId="1" applyNumberFormat="1" applyFont="1" applyFill="1" applyBorder="1" applyAlignment="1" applyProtection="1">
      <alignment horizontal="center" vertical="center"/>
      <protection locked="0"/>
    </xf>
    <xf numFmtId="0" fontId="8" fillId="0" borderId="7" xfId="0" applyFont="1" applyBorder="1" applyAlignment="1">
      <alignment vertical="center"/>
    </xf>
    <xf numFmtId="0" fontId="8" fillId="0" borderId="4" xfId="0" applyFont="1" applyBorder="1" applyAlignment="1">
      <alignment horizontal="center" vertical="center"/>
    </xf>
    <xf numFmtId="0" fontId="8" fillId="0" borderId="3" xfId="0" applyFont="1" applyBorder="1" applyAlignment="1">
      <alignment vertical="center"/>
    </xf>
    <xf numFmtId="0" fontId="8" fillId="0" borderId="5" xfId="0" applyFont="1" applyBorder="1" applyAlignment="1">
      <alignment horizontal="center" vertical="center"/>
    </xf>
    <xf numFmtId="0" fontId="8" fillId="0" borderId="8" xfId="0" applyFont="1" applyBorder="1" applyAlignment="1">
      <alignment vertical="center"/>
    </xf>
    <xf numFmtId="14" fontId="8" fillId="0" borderId="6" xfId="0" applyNumberFormat="1" applyFont="1" applyBorder="1" applyAlignment="1">
      <alignment horizontal="center" vertical="center"/>
    </xf>
    <xf numFmtId="0" fontId="6" fillId="0" borderId="0" xfId="0" applyFont="1" applyAlignment="1" applyProtection="1">
      <alignment horizontal="center" vertical="center"/>
      <protection locked="0"/>
    </xf>
    <xf numFmtId="0" fontId="20" fillId="0" borderId="0" xfId="0" applyFont="1" applyAlignment="1" applyProtection="1">
      <alignment horizontal="center" vertical="center"/>
      <protection locked="0"/>
    </xf>
    <xf numFmtId="0" fontId="7" fillId="0" borderId="27" xfId="0" applyFont="1" applyBorder="1" applyAlignment="1" applyProtection="1">
      <alignment horizontal="center" vertical="center" wrapText="1"/>
      <protection locked="0"/>
    </xf>
    <xf numFmtId="0" fontId="7" fillId="0" borderId="28" xfId="0" applyFont="1" applyBorder="1" applyAlignment="1" applyProtection="1">
      <alignment horizontal="center" vertical="center" wrapText="1"/>
      <protection locked="0"/>
    </xf>
    <xf numFmtId="9" fontId="16" fillId="0" borderId="29" xfId="1" applyNumberFormat="1" applyFont="1" applyFill="1" applyBorder="1" applyAlignment="1" applyProtection="1">
      <alignment horizontal="center" vertical="center"/>
      <protection locked="0"/>
    </xf>
    <xf numFmtId="0" fontId="7" fillId="0" borderId="30" xfId="0" applyFont="1" applyBorder="1" applyAlignment="1" applyProtection="1">
      <alignment horizontal="center" vertical="center" wrapText="1"/>
      <protection locked="0"/>
    </xf>
    <xf numFmtId="9" fontId="16" fillId="0" borderId="31" xfId="1" applyNumberFormat="1" applyFont="1" applyFill="1" applyBorder="1" applyAlignment="1" applyProtection="1">
      <alignment horizontal="center" vertical="center"/>
      <protection locked="0"/>
    </xf>
    <xf numFmtId="9" fontId="16" fillId="0" borderId="34" xfId="1" applyNumberFormat="1" applyFont="1" applyFill="1" applyBorder="1" applyAlignment="1" applyProtection="1">
      <alignment horizontal="center" vertical="center"/>
      <protection locked="0"/>
    </xf>
    <xf numFmtId="165" fontId="16" fillId="0" borderId="37" xfId="1" applyNumberFormat="1" applyFont="1" applyFill="1" applyBorder="1" applyAlignment="1" applyProtection="1">
      <alignment horizontal="center" vertical="center"/>
      <protection locked="0"/>
    </xf>
    <xf numFmtId="0" fontId="21" fillId="3" borderId="41" xfId="0" applyFont="1" applyFill="1" applyBorder="1" applyAlignment="1" applyProtection="1">
      <alignment horizontal="center" vertical="center"/>
      <protection locked="0"/>
    </xf>
    <xf numFmtId="0" fontId="21" fillId="3" borderId="42" xfId="0" applyFont="1" applyFill="1" applyBorder="1" applyAlignment="1" applyProtection="1">
      <alignment horizontal="center" vertical="center" wrapText="1"/>
      <protection locked="0"/>
    </xf>
    <xf numFmtId="0" fontId="21" fillId="3" borderId="43" xfId="0" applyFont="1" applyFill="1" applyBorder="1" applyAlignment="1" applyProtection="1">
      <alignment horizontal="center" vertical="center" wrapText="1"/>
      <protection locked="0"/>
    </xf>
    <xf numFmtId="0" fontId="17" fillId="0" borderId="27" xfId="0" applyFont="1" applyBorder="1" applyAlignment="1" applyProtection="1">
      <alignment horizontal="left" vertical="center" wrapText="1"/>
      <protection locked="0"/>
    </xf>
    <xf numFmtId="0" fontId="18" fillId="2" borderId="17" xfId="0" applyFont="1" applyFill="1" applyBorder="1" applyAlignment="1" applyProtection="1">
      <alignment horizontal="left" vertical="center" wrapText="1"/>
      <protection locked="0"/>
    </xf>
    <xf numFmtId="0" fontId="7" fillId="0" borderId="17" xfId="0" applyFont="1" applyBorder="1" applyAlignment="1" applyProtection="1">
      <alignment horizontal="center" vertical="center" wrapText="1"/>
      <protection locked="0"/>
    </xf>
    <xf numFmtId="0" fontId="25" fillId="0" borderId="2" xfId="0" applyFont="1" applyBorder="1" applyAlignment="1" applyProtection="1">
      <alignment horizontal="center"/>
      <protection locked="0"/>
    </xf>
    <xf numFmtId="3" fontId="25" fillId="0" borderId="2" xfId="0" applyNumberFormat="1" applyFont="1" applyBorder="1" applyAlignment="1" applyProtection="1">
      <alignment horizontal="center"/>
      <protection locked="0"/>
    </xf>
    <xf numFmtId="0" fontId="0" fillId="0" borderId="2" xfId="0" applyBorder="1" applyProtection="1">
      <protection locked="0"/>
    </xf>
    <xf numFmtId="0" fontId="25" fillId="0" borderId="44" xfId="0" applyFont="1" applyBorder="1" applyAlignment="1" applyProtection="1">
      <alignment horizontal="center"/>
      <protection locked="0"/>
    </xf>
    <xf numFmtId="0" fontId="0" fillId="0" borderId="45" xfId="0" applyBorder="1" applyProtection="1">
      <protection locked="0"/>
    </xf>
    <xf numFmtId="0" fontId="25" fillId="0" borderId="45" xfId="0" applyFont="1" applyBorder="1" applyAlignment="1" applyProtection="1">
      <alignment horizontal="center"/>
      <protection locked="0"/>
    </xf>
    <xf numFmtId="164" fontId="15" fillId="0" borderId="46" xfId="2" applyFont="1" applyFill="1" applyBorder="1" applyAlignment="1" applyProtection="1">
      <alignment horizontal="center" vertical="center" wrapText="1"/>
      <protection locked="0"/>
    </xf>
    <xf numFmtId="164" fontId="15" fillId="0" borderId="21" xfId="2" applyFont="1" applyFill="1" applyBorder="1" applyAlignment="1" applyProtection="1">
      <alignment horizontal="center" vertical="center" wrapText="1"/>
      <protection locked="0"/>
    </xf>
    <xf numFmtId="0" fontId="25" fillId="0" borderId="47" xfId="0" applyFont="1" applyBorder="1" applyAlignment="1" applyProtection="1">
      <alignment horizontal="center"/>
      <protection locked="0"/>
    </xf>
    <xf numFmtId="0" fontId="25" fillId="0" borderId="48" xfId="0" applyFont="1" applyBorder="1" applyAlignment="1" applyProtection="1">
      <alignment horizontal="center"/>
      <protection locked="0"/>
    </xf>
    <xf numFmtId="0" fontId="0" fillId="0" borderId="49" xfId="0" applyBorder="1" applyProtection="1">
      <protection locked="0"/>
    </xf>
    <xf numFmtId="0" fontId="25" fillId="0" borderId="49" xfId="0" applyFont="1" applyBorder="1" applyAlignment="1" applyProtection="1">
      <alignment horizontal="center"/>
      <protection locked="0"/>
    </xf>
    <xf numFmtId="0" fontId="21" fillId="5" borderId="39" xfId="0" applyFont="1" applyFill="1" applyBorder="1" applyAlignment="1" applyProtection="1">
      <alignment horizontal="center" vertical="center" wrapText="1"/>
      <protection locked="0"/>
    </xf>
    <xf numFmtId="0" fontId="21" fillId="5" borderId="40" xfId="0" applyFont="1" applyFill="1" applyBorder="1" applyAlignment="1" applyProtection="1">
      <alignment horizontal="center" vertical="center" wrapText="1"/>
      <protection locked="0"/>
    </xf>
    <xf numFmtId="0" fontId="21" fillId="4" borderId="39" xfId="0" applyFont="1" applyFill="1" applyBorder="1" applyAlignment="1" applyProtection="1">
      <alignment horizontal="center" vertical="center" wrapText="1"/>
      <protection locked="0"/>
    </xf>
    <xf numFmtId="0" fontId="21" fillId="4" borderId="40" xfId="0" applyFont="1" applyFill="1" applyBorder="1" applyAlignment="1" applyProtection="1">
      <alignment horizontal="center" vertical="center" wrapText="1"/>
      <protection locked="0"/>
    </xf>
    <xf numFmtId="164" fontId="27" fillId="6" borderId="1" xfId="2" applyFont="1" applyFill="1" applyBorder="1" applyAlignment="1" applyProtection="1">
      <alignment horizontal="center" vertical="center" wrapText="1"/>
      <protection locked="0"/>
    </xf>
    <xf numFmtId="166" fontId="26" fillId="0" borderId="1" xfId="0" applyNumberFormat="1" applyFont="1" applyBorder="1" applyAlignment="1" applyProtection="1">
      <alignment vertical="center"/>
      <protection locked="0"/>
    </xf>
    <xf numFmtId="167" fontId="16" fillId="0" borderId="32" xfId="2" applyNumberFormat="1" applyFont="1" applyFill="1" applyBorder="1" applyAlignment="1" applyProtection="1">
      <alignment horizontal="center" vertical="center"/>
      <protection locked="0"/>
    </xf>
    <xf numFmtId="167" fontId="16" fillId="0" borderId="33" xfId="2" applyNumberFormat="1" applyFont="1" applyFill="1" applyBorder="1" applyAlignment="1" applyProtection="1">
      <alignment horizontal="center" vertical="center"/>
      <protection locked="0"/>
    </xf>
    <xf numFmtId="167" fontId="16" fillId="0" borderId="35" xfId="2" applyNumberFormat="1" applyFont="1" applyFill="1" applyBorder="1" applyAlignment="1" applyProtection="1">
      <alignment horizontal="center" vertical="center"/>
      <protection locked="0"/>
    </xf>
    <xf numFmtId="167" fontId="12" fillId="0" borderId="38" xfId="0" applyNumberFormat="1" applyFont="1" applyBorder="1" applyAlignment="1" applyProtection="1">
      <alignment horizontal="center" vertical="center"/>
      <protection locked="0"/>
    </xf>
    <xf numFmtId="168" fontId="16" fillId="2" borderId="2" xfId="0" applyNumberFormat="1" applyFont="1" applyFill="1" applyBorder="1" applyAlignment="1" applyProtection="1">
      <alignment horizontal="left" vertical="center" wrapText="1"/>
      <protection locked="0"/>
    </xf>
    <xf numFmtId="9" fontId="16" fillId="0" borderId="1" xfId="4" applyFont="1" applyFill="1" applyBorder="1" applyAlignment="1" applyProtection="1">
      <alignment horizontal="center" vertical="center"/>
      <protection locked="0"/>
    </xf>
    <xf numFmtId="43" fontId="13" fillId="4" borderId="39" xfId="1" applyFont="1" applyFill="1" applyBorder="1" applyAlignment="1" applyProtection="1">
      <alignment horizontal="center" vertical="center"/>
      <protection locked="0"/>
    </xf>
    <xf numFmtId="43" fontId="13" fillId="4" borderId="50" xfId="1" applyFont="1" applyFill="1" applyBorder="1" applyAlignment="1" applyProtection="1">
      <alignment horizontal="center" vertical="center"/>
      <protection locked="0"/>
    </xf>
    <xf numFmtId="43" fontId="16" fillId="0" borderId="1" xfId="1" applyFont="1" applyFill="1" applyBorder="1" applyAlignment="1" applyProtection="1">
      <alignment horizontal="center" vertical="center"/>
      <protection locked="0"/>
    </xf>
    <xf numFmtId="43" fontId="12" fillId="0" borderId="38" xfId="0" applyNumberFormat="1" applyFont="1" applyBorder="1" applyAlignment="1" applyProtection="1">
      <alignment horizontal="center" vertical="center"/>
      <protection locked="0"/>
    </xf>
    <xf numFmtId="0" fontId="8" fillId="0" borderId="1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Alignment="1">
      <alignment horizontal="center" vertical="center" wrapText="1"/>
    </xf>
    <xf numFmtId="0" fontId="8" fillId="0" borderId="16"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6" fillId="0" borderId="10" xfId="0" applyFont="1" applyBorder="1" applyAlignment="1">
      <alignment horizontal="left"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9" fillId="3" borderId="0" xfId="0" applyFont="1" applyFill="1" applyAlignment="1">
      <alignment horizontal="center" vertical="center"/>
    </xf>
    <xf numFmtId="0" fontId="9" fillId="3" borderId="16" xfId="0" applyFont="1" applyFill="1" applyBorder="1" applyAlignment="1">
      <alignment horizontal="center" vertical="center"/>
    </xf>
    <xf numFmtId="0" fontId="9" fillId="3" borderId="17" xfId="0" applyFont="1" applyFill="1" applyBorder="1" applyAlignment="1">
      <alignment horizontal="center" vertical="center"/>
    </xf>
    <xf numFmtId="0" fontId="9" fillId="3" borderId="25" xfId="0" applyFont="1" applyFill="1" applyBorder="1" applyAlignment="1">
      <alignment horizontal="center" vertical="center"/>
    </xf>
    <xf numFmtId="0" fontId="11" fillId="0" borderId="13" xfId="0" applyFont="1" applyBorder="1" applyAlignment="1" applyProtection="1">
      <alignment horizontal="left" vertical="center" wrapText="1"/>
      <protection locked="0"/>
    </xf>
    <xf numFmtId="0" fontId="11" fillId="0" borderId="9" xfId="0" applyFont="1" applyBorder="1" applyAlignment="1" applyProtection="1">
      <alignment horizontal="left" vertical="center" wrapText="1"/>
      <protection locked="0"/>
    </xf>
    <xf numFmtId="0" fontId="11" fillId="0" borderId="14" xfId="0" applyFont="1" applyBorder="1" applyAlignment="1" applyProtection="1">
      <alignment horizontal="left" vertical="center" wrapText="1"/>
      <protection locked="0"/>
    </xf>
    <xf numFmtId="0" fontId="11" fillId="0" borderId="18" xfId="0" applyFont="1" applyBorder="1" applyAlignment="1" applyProtection="1">
      <alignment horizontal="left" vertical="center" wrapText="1"/>
      <protection locked="0"/>
    </xf>
    <xf numFmtId="0" fontId="11" fillId="0" borderId="19" xfId="0" applyFont="1" applyBorder="1" applyAlignment="1" applyProtection="1">
      <alignment horizontal="left" vertical="center" wrapText="1"/>
      <protection locked="0"/>
    </xf>
    <xf numFmtId="0" fontId="11" fillId="0" borderId="20" xfId="0" applyFont="1" applyBorder="1" applyAlignment="1" applyProtection="1">
      <alignment horizontal="left" vertical="center" wrapText="1"/>
      <protection locked="0"/>
    </xf>
    <xf numFmtId="0" fontId="21" fillId="4" borderId="10" xfId="0" applyFont="1" applyFill="1" applyBorder="1" applyAlignment="1" applyProtection="1">
      <alignment horizontal="center" vertical="center"/>
      <protection locked="0"/>
    </xf>
    <xf numFmtId="0" fontId="21" fillId="4" borderId="12" xfId="0" applyFont="1" applyFill="1" applyBorder="1" applyAlignment="1" applyProtection="1">
      <alignment horizontal="center" vertical="center"/>
      <protection locked="0"/>
    </xf>
    <xf numFmtId="0" fontId="4" fillId="0" borderId="22" xfId="0" applyFont="1" applyBorder="1" applyAlignment="1">
      <alignment horizontal="left" vertical="top" wrapText="1"/>
    </xf>
    <xf numFmtId="0" fontId="4" fillId="0" borderId="23" xfId="0" applyFont="1" applyBorder="1" applyAlignment="1">
      <alignment horizontal="left" vertical="top" wrapText="1"/>
    </xf>
    <xf numFmtId="0" fontId="4" fillId="0" borderId="3" xfId="0" applyFont="1" applyBorder="1" applyAlignment="1">
      <alignment horizontal="left" vertical="top" wrapText="1"/>
    </xf>
    <xf numFmtId="0" fontId="5" fillId="0" borderId="22" xfId="0" applyFont="1" applyBorder="1" applyAlignment="1" applyProtection="1">
      <alignment horizontal="left" vertical="top" wrapText="1"/>
      <protection locked="0"/>
    </xf>
    <xf numFmtId="0" fontId="5" fillId="0" borderId="23" xfId="0" applyFont="1" applyBorder="1" applyAlignment="1" applyProtection="1">
      <alignment horizontal="left" vertical="top" wrapText="1"/>
      <protection locked="0"/>
    </xf>
    <xf numFmtId="0" fontId="5" fillId="0" borderId="3" xfId="0" applyFont="1" applyBorder="1" applyAlignment="1" applyProtection="1">
      <alignment horizontal="left" vertical="top" wrapText="1"/>
      <protection locked="0"/>
    </xf>
    <xf numFmtId="0" fontId="21" fillId="3" borderId="24" xfId="0" applyFont="1" applyFill="1" applyBorder="1" applyAlignment="1" applyProtection="1">
      <alignment horizontal="center" vertical="center" wrapText="1"/>
      <protection locked="0"/>
    </xf>
    <xf numFmtId="0" fontId="21" fillId="3" borderId="26" xfId="0" applyFont="1" applyFill="1" applyBorder="1" applyAlignment="1" applyProtection="1">
      <alignment horizontal="center" vertical="center" wrapText="1"/>
      <protection locked="0"/>
    </xf>
    <xf numFmtId="0" fontId="28" fillId="2" borderId="22" xfId="0" applyFont="1" applyFill="1" applyBorder="1" applyAlignment="1" applyProtection="1">
      <alignment horizontal="center" vertical="center" wrapText="1"/>
      <protection locked="0"/>
    </xf>
    <xf numFmtId="0" fontId="24" fillId="2" borderId="36" xfId="0" applyFont="1" applyFill="1" applyBorder="1" applyAlignment="1" applyProtection="1">
      <alignment horizontal="center" vertical="center" wrapText="1"/>
      <protection locked="0"/>
    </xf>
    <xf numFmtId="0" fontId="24" fillId="2" borderId="23"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center" vertical="center" wrapText="1"/>
      <protection locked="0"/>
    </xf>
    <xf numFmtId="0" fontId="23" fillId="0" borderId="0" xfId="0" applyFont="1" applyAlignment="1" applyProtection="1">
      <alignment horizontal="center" vertical="center"/>
      <protection locked="0"/>
    </xf>
    <xf numFmtId="0" fontId="14" fillId="0" borderId="22" xfId="0" applyFont="1" applyBorder="1" applyAlignment="1">
      <alignment horizontal="center" vertical="center" wrapText="1"/>
    </xf>
    <xf numFmtId="0" fontId="14" fillId="0" borderId="3" xfId="0" applyFont="1" applyBorder="1" applyAlignment="1">
      <alignment horizontal="center" vertical="center" wrapText="1"/>
    </xf>
    <xf numFmtId="0" fontId="20" fillId="0" borderId="22" xfId="3" applyFont="1" applyBorder="1" applyAlignment="1" applyProtection="1">
      <alignment horizontal="center"/>
      <protection locked="0"/>
    </xf>
    <xf numFmtId="0" fontId="20" fillId="0" borderId="23" xfId="3" applyFont="1" applyBorder="1" applyAlignment="1" applyProtection="1">
      <alignment horizontal="center"/>
      <protection locked="0"/>
    </xf>
    <xf numFmtId="0" fontId="20" fillId="0" borderId="3" xfId="3" applyFont="1" applyBorder="1" applyAlignment="1" applyProtection="1">
      <alignment horizontal="center"/>
      <protection locked="0"/>
    </xf>
    <xf numFmtId="0" fontId="21" fillId="5" borderId="10" xfId="0" applyFont="1" applyFill="1" applyBorder="1" applyAlignment="1" applyProtection="1">
      <alignment horizontal="center" vertical="center"/>
      <protection locked="0"/>
    </xf>
    <xf numFmtId="0" fontId="21" fillId="5" borderId="12" xfId="0" applyFont="1" applyFill="1" applyBorder="1" applyAlignment="1" applyProtection="1">
      <alignment horizontal="center" vertical="center"/>
      <protection locked="0"/>
    </xf>
  </cellXfs>
  <cellStyles count="5">
    <cellStyle name="Millares" xfId="1" builtinId="3"/>
    <cellStyle name="Moneda" xfId="2" builtinId="4"/>
    <cellStyle name="Normal" xfId="0" builtinId="0"/>
    <cellStyle name="Normal 2" xfId="3" xr:uid="{00000000-0005-0000-0000-000003000000}"/>
    <cellStyle name="Porcentaje" xfId="4" builtinId="5"/>
  </cellStyles>
  <dxfs count="0"/>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57150</xdr:rowOff>
    </xdr:from>
    <xdr:to>
      <xdr:col>2</xdr:col>
      <xdr:colOff>2381250</xdr:colOff>
      <xdr:row>2</xdr:row>
      <xdr:rowOff>495300</xdr:rowOff>
    </xdr:to>
    <xdr:pic>
      <xdr:nvPicPr>
        <xdr:cNvPr id="3" name="Imagen 2">
          <a:extLst>
            <a:ext uri="{FF2B5EF4-FFF2-40B4-BE49-F238E27FC236}">
              <a16:creationId xmlns:a16="http://schemas.microsoft.com/office/drawing/2014/main" id="{241361D7-3222-41AC-946D-2F786A18E95F}"/>
            </a:ext>
          </a:extLst>
        </xdr:cNvPr>
        <xdr:cNvPicPr>
          <a:picLocks noChangeAspect="1"/>
        </xdr:cNvPicPr>
      </xdr:nvPicPr>
      <xdr:blipFill>
        <a:blip xmlns:r="http://schemas.openxmlformats.org/officeDocument/2006/relationships" r:embed="rId1"/>
        <a:stretch>
          <a:fillRect/>
        </a:stretch>
      </xdr:blipFill>
      <xdr:spPr>
        <a:xfrm>
          <a:off x="1038225" y="57150"/>
          <a:ext cx="2000250" cy="16192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69"/>
  <sheetViews>
    <sheetView showGridLines="0" tabSelected="1" view="pageBreakPreview" topLeftCell="D58" zoomScale="56" zoomScaleNormal="62" workbookViewId="0">
      <selection activeCell="C39" sqref="C39"/>
    </sheetView>
  </sheetViews>
  <sheetFormatPr baseColWidth="10" defaultColWidth="11.44140625" defaultRowHeight="13.8" x14ac:dyDescent="0.25"/>
  <cols>
    <col min="1" max="1" width="2.5546875" style="12" customWidth="1"/>
    <col min="2" max="2" width="7.109375" style="17" customWidth="1"/>
    <col min="3" max="3" width="255.6640625" style="14" bestFit="1" customWidth="1"/>
    <col min="4" max="4" width="33.33203125" style="14" customWidth="1"/>
    <col min="5" max="5" width="20.5546875" style="15" customWidth="1"/>
    <col min="6" max="6" width="32.6640625" style="15" customWidth="1"/>
    <col min="7" max="7" width="33.44140625" style="15" customWidth="1"/>
    <col min="8" max="10" width="30.5546875" style="12" customWidth="1"/>
    <col min="11" max="16384" width="11.44140625" style="12"/>
  </cols>
  <sheetData>
    <row r="1" spans="2:9" ht="46.5" customHeight="1" x14ac:dyDescent="0.25">
      <c r="B1" s="90"/>
      <c r="C1" s="91"/>
      <c r="D1" s="81" t="s">
        <v>0</v>
      </c>
      <c r="E1" s="82"/>
      <c r="F1" s="82"/>
      <c r="G1" s="83"/>
      <c r="H1" s="32" t="s">
        <v>1</v>
      </c>
      <c r="I1" s="33" t="s">
        <v>2</v>
      </c>
    </row>
    <row r="2" spans="2:9" ht="46.5" customHeight="1" x14ac:dyDescent="0.25">
      <c r="B2" s="92"/>
      <c r="C2" s="93"/>
      <c r="D2" s="84"/>
      <c r="E2" s="85"/>
      <c r="F2" s="85"/>
      <c r="G2" s="86"/>
      <c r="H2" s="34" t="s">
        <v>3</v>
      </c>
      <c r="I2" s="35">
        <v>1</v>
      </c>
    </row>
    <row r="3" spans="2:9" ht="46.5" customHeight="1" thickBot="1" x14ac:dyDescent="0.3">
      <c r="B3" s="94"/>
      <c r="C3" s="95"/>
      <c r="D3" s="87"/>
      <c r="E3" s="88"/>
      <c r="F3" s="88"/>
      <c r="G3" s="89"/>
      <c r="H3" s="36" t="s">
        <v>4</v>
      </c>
      <c r="I3" s="37">
        <v>45623</v>
      </c>
    </row>
    <row r="4" spans="2:9" ht="26.25" customHeight="1" thickBot="1" x14ac:dyDescent="0.3">
      <c r="B4" s="96" t="s">
        <v>5</v>
      </c>
      <c r="C4" s="97"/>
      <c r="D4" s="97"/>
      <c r="E4" s="97"/>
      <c r="F4" s="97"/>
      <c r="G4" s="97"/>
      <c r="H4" s="97"/>
      <c r="I4" s="98"/>
    </row>
    <row r="5" spans="2:9" ht="28.5" customHeight="1" thickBot="1" x14ac:dyDescent="0.3">
      <c r="B5" s="96" t="s">
        <v>6</v>
      </c>
      <c r="C5" s="97"/>
      <c r="D5" s="97"/>
      <c r="E5" s="97"/>
      <c r="F5" s="97"/>
      <c r="G5" s="97"/>
      <c r="H5" s="97"/>
      <c r="I5" s="98"/>
    </row>
    <row r="6" spans="2:9" ht="28.5" customHeight="1" thickBot="1" x14ac:dyDescent="0.3">
      <c r="B6" s="13"/>
      <c r="C6" s="13"/>
      <c r="D6" s="13"/>
      <c r="E6" s="38"/>
      <c r="F6" s="13"/>
      <c r="G6" s="13"/>
      <c r="H6" s="20"/>
      <c r="I6" s="20"/>
    </row>
    <row r="7" spans="2:9" ht="100.5" customHeight="1" x14ac:dyDescent="0.25">
      <c r="B7" s="99" t="s">
        <v>7</v>
      </c>
      <c r="C7" s="100"/>
      <c r="D7" s="103" t="s">
        <v>85</v>
      </c>
      <c r="E7" s="104"/>
      <c r="F7" s="104"/>
      <c r="G7" s="104"/>
      <c r="H7" s="104"/>
      <c r="I7" s="105"/>
    </row>
    <row r="8" spans="2:9" ht="24" customHeight="1" thickBot="1" x14ac:dyDescent="0.3">
      <c r="B8" s="101"/>
      <c r="C8" s="102"/>
      <c r="D8" s="106"/>
      <c r="E8" s="107"/>
      <c r="F8" s="107"/>
      <c r="G8" s="107"/>
      <c r="H8" s="107"/>
      <c r="I8" s="108"/>
    </row>
    <row r="9" spans="2:9" ht="7.5" customHeight="1" x14ac:dyDescent="0.25">
      <c r="B9" s="21"/>
    </row>
    <row r="10" spans="2:9" ht="28.5" customHeight="1" thickBot="1" x14ac:dyDescent="0.3">
      <c r="B10" s="123"/>
      <c r="C10" s="123"/>
      <c r="D10" s="123"/>
      <c r="E10" s="123"/>
      <c r="F10" s="123"/>
      <c r="G10" s="123"/>
    </row>
    <row r="11" spans="2:9" s="18" customFormat="1" ht="52.5" customHeight="1" thickBot="1" x14ac:dyDescent="0.35">
      <c r="B11" s="22"/>
      <c r="C11" s="19"/>
      <c r="D11" s="19"/>
      <c r="E11" s="39"/>
      <c r="F11" s="129" t="s">
        <v>8</v>
      </c>
      <c r="G11" s="130"/>
      <c r="H11" s="109" t="s">
        <v>9</v>
      </c>
      <c r="I11" s="110"/>
    </row>
    <row r="12" spans="2:9" s="18" customFormat="1" ht="96" customHeight="1" thickBot="1" x14ac:dyDescent="0.35">
      <c r="B12" s="47" t="s">
        <v>10</v>
      </c>
      <c r="C12" s="48" t="s">
        <v>11</v>
      </c>
      <c r="D12" s="48" t="s">
        <v>12</v>
      </c>
      <c r="E12" s="49" t="s">
        <v>13</v>
      </c>
      <c r="F12" s="65" t="s">
        <v>14</v>
      </c>
      <c r="G12" s="66" t="s">
        <v>15</v>
      </c>
      <c r="H12" s="67" t="s">
        <v>16</v>
      </c>
      <c r="I12" s="68" t="s">
        <v>17</v>
      </c>
    </row>
    <row r="13" spans="2:9" s="14" customFormat="1" ht="18.75" customHeight="1" thickBot="1" x14ac:dyDescent="0.35">
      <c r="B13" s="56">
        <v>1</v>
      </c>
      <c r="C13" s="57" t="s">
        <v>18</v>
      </c>
      <c r="D13" s="58" t="s">
        <v>19</v>
      </c>
      <c r="E13" s="58">
        <v>200</v>
      </c>
      <c r="F13" s="70">
        <v>52990</v>
      </c>
      <c r="G13" s="70">
        <v>10598000</v>
      </c>
      <c r="H13" s="59">
        <v>0</v>
      </c>
      <c r="I13" s="60">
        <f>H13*E13</f>
        <v>0</v>
      </c>
    </row>
    <row r="14" spans="2:9" s="14" customFormat="1" ht="15" thickBot="1" x14ac:dyDescent="0.35">
      <c r="B14" s="61">
        <v>2</v>
      </c>
      <c r="C14" s="55" t="s">
        <v>20</v>
      </c>
      <c r="D14" s="53" t="s">
        <v>21</v>
      </c>
      <c r="E14" s="54">
        <v>2156</v>
      </c>
      <c r="F14" s="70">
        <v>29075</v>
      </c>
      <c r="G14" s="70">
        <v>62685700</v>
      </c>
      <c r="H14" s="59">
        <v>0</v>
      </c>
      <c r="I14" s="60">
        <f t="shared" ref="I14:I55" si="0">H14*E14</f>
        <v>0</v>
      </c>
    </row>
    <row r="15" spans="2:9" s="14" customFormat="1" ht="15" thickBot="1" x14ac:dyDescent="0.35">
      <c r="B15" s="61">
        <v>3</v>
      </c>
      <c r="C15" s="55" t="s">
        <v>22</v>
      </c>
      <c r="D15" s="53" t="s">
        <v>21</v>
      </c>
      <c r="E15" s="54">
        <v>2156</v>
      </c>
      <c r="F15" s="70">
        <v>141471</v>
      </c>
      <c r="G15" s="70">
        <v>305011476</v>
      </c>
      <c r="H15" s="59">
        <v>0</v>
      </c>
      <c r="I15" s="60">
        <f t="shared" si="0"/>
        <v>0</v>
      </c>
    </row>
    <row r="16" spans="2:9" s="14" customFormat="1" ht="15" thickBot="1" x14ac:dyDescent="0.35">
      <c r="B16" s="61">
        <v>4</v>
      </c>
      <c r="C16" s="55" t="s">
        <v>88</v>
      </c>
      <c r="D16" s="53" t="s">
        <v>21</v>
      </c>
      <c r="E16" s="54">
        <v>3009</v>
      </c>
      <c r="F16" s="70">
        <v>23285</v>
      </c>
      <c r="G16" s="70">
        <v>70064565</v>
      </c>
      <c r="H16" s="59">
        <v>0</v>
      </c>
      <c r="I16" s="60">
        <f t="shared" si="0"/>
        <v>0</v>
      </c>
    </row>
    <row r="17" spans="2:9" s="14" customFormat="1" ht="15" thickBot="1" x14ac:dyDescent="0.35">
      <c r="B17" s="61">
        <v>5</v>
      </c>
      <c r="C17" s="55" t="s">
        <v>87</v>
      </c>
      <c r="D17" s="53" t="s">
        <v>21</v>
      </c>
      <c r="E17" s="54">
        <v>3009</v>
      </c>
      <c r="F17" s="70">
        <v>139312</v>
      </c>
      <c r="G17" s="70">
        <v>419189808</v>
      </c>
      <c r="H17" s="59">
        <v>0</v>
      </c>
      <c r="I17" s="60">
        <f t="shared" si="0"/>
        <v>0</v>
      </c>
    </row>
    <row r="18" spans="2:9" s="14" customFormat="1" ht="15" thickBot="1" x14ac:dyDescent="0.35">
      <c r="B18" s="61">
        <v>6</v>
      </c>
      <c r="C18" s="55" t="s">
        <v>23</v>
      </c>
      <c r="D18" s="53" t="s">
        <v>24</v>
      </c>
      <c r="E18" s="53">
        <v>34</v>
      </c>
      <c r="F18" s="70">
        <v>65344</v>
      </c>
      <c r="G18" s="70">
        <v>2221696</v>
      </c>
      <c r="H18" s="59">
        <v>0</v>
      </c>
      <c r="I18" s="60">
        <f t="shared" si="0"/>
        <v>0</v>
      </c>
    </row>
    <row r="19" spans="2:9" s="14" customFormat="1" ht="15" thickBot="1" x14ac:dyDescent="0.35">
      <c r="B19" s="61">
        <v>7</v>
      </c>
      <c r="C19" s="55" t="s">
        <v>25</v>
      </c>
      <c r="D19" s="53" t="s">
        <v>24</v>
      </c>
      <c r="E19" s="53">
        <v>31</v>
      </c>
      <c r="F19" s="70">
        <v>76681</v>
      </c>
      <c r="G19" s="70">
        <v>2377111</v>
      </c>
      <c r="H19" s="59">
        <v>0</v>
      </c>
      <c r="I19" s="60">
        <f t="shared" si="0"/>
        <v>0</v>
      </c>
    </row>
    <row r="20" spans="2:9" s="14" customFormat="1" ht="15" thickBot="1" x14ac:dyDescent="0.35">
      <c r="B20" s="61">
        <v>8</v>
      </c>
      <c r="C20" s="55" t="s">
        <v>26</v>
      </c>
      <c r="D20" s="53" t="s">
        <v>24</v>
      </c>
      <c r="E20" s="53">
        <v>7</v>
      </c>
      <c r="F20" s="70">
        <v>67826</v>
      </c>
      <c r="G20" s="70">
        <v>474782</v>
      </c>
      <c r="H20" s="59">
        <v>0</v>
      </c>
      <c r="I20" s="60">
        <f t="shared" si="0"/>
        <v>0</v>
      </c>
    </row>
    <row r="21" spans="2:9" s="14" customFormat="1" ht="15" thickBot="1" x14ac:dyDescent="0.35">
      <c r="B21" s="61">
        <v>9</v>
      </c>
      <c r="C21" s="55" t="s">
        <v>27</v>
      </c>
      <c r="D21" s="53" t="s">
        <v>24</v>
      </c>
      <c r="E21" s="53">
        <v>3</v>
      </c>
      <c r="F21" s="70">
        <v>403998</v>
      </c>
      <c r="G21" s="70">
        <v>1211994</v>
      </c>
      <c r="H21" s="59">
        <v>0</v>
      </c>
      <c r="I21" s="60">
        <f t="shared" si="0"/>
        <v>0</v>
      </c>
    </row>
    <row r="22" spans="2:9" s="14" customFormat="1" ht="15" thickBot="1" x14ac:dyDescent="0.35">
      <c r="B22" s="61">
        <v>10</v>
      </c>
      <c r="C22" s="55" t="s">
        <v>28</v>
      </c>
      <c r="D22" s="53" t="s">
        <v>19</v>
      </c>
      <c r="E22" s="53">
        <v>324</v>
      </c>
      <c r="F22" s="70">
        <v>21464</v>
      </c>
      <c r="G22" s="70">
        <v>6954336</v>
      </c>
      <c r="H22" s="59">
        <v>0</v>
      </c>
      <c r="I22" s="60">
        <f t="shared" si="0"/>
        <v>0</v>
      </c>
    </row>
    <row r="23" spans="2:9" s="14" customFormat="1" ht="15" thickBot="1" x14ac:dyDescent="0.35">
      <c r="B23" s="61">
        <v>11</v>
      </c>
      <c r="C23" s="55" t="s">
        <v>29</v>
      </c>
      <c r="D23" s="53" t="s">
        <v>19</v>
      </c>
      <c r="E23" s="53">
        <v>38</v>
      </c>
      <c r="F23" s="70">
        <v>30999</v>
      </c>
      <c r="G23" s="70">
        <v>1177962</v>
      </c>
      <c r="H23" s="59">
        <v>0</v>
      </c>
      <c r="I23" s="60">
        <f t="shared" si="0"/>
        <v>0</v>
      </c>
    </row>
    <row r="24" spans="2:9" s="14" customFormat="1" ht="15" thickBot="1" x14ac:dyDescent="0.35">
      <c r="B24" s="61">
        <v>12</v>
      </c>
      <c r="C24" s="55" t="s">
        <v>30</v>
      </c>
      <c r="D24" s="53" t="s">
        <v>21</v>
      </c>
      <c r="E24" s="53">
        <v>80</v>
      </c>
      <c r="F24" s="70">
        <v>54478</v>
      </c>
      <c r="G24" s="70">
        <v>4358240</v>
      </c>
      <c r="H24" s="59">
        <v>0</v>
      </c>
      <c r="I24" s="60">
        <f t="shared" si="0"/>
        <v>0</v>
      </c>
    </row>
    <row r="25" spans="2:9" s="14" customFormat="1" ht="15" thickBot="1" x14ac:dyDescent="0.35">
      <c r="B25" s="61">
        <v>13</v>
      </c>
      <c r="C25" s="55" t="s">
        <v>31</v>
      </c>
      <c r="D25" s="53" t="s">
        <v>21</v>
      </c>
      <c r="E25" s="54">
        <v>1933</v>
      </c>
      <c r="F25" s="70">
        <v>36681</v>
      </c>
      <c r="G25" s="70">
        <v>70904373</v>
      </c>
      <c r="H25" s="59">
        <v>0</v>
      </c>
      <c r="I25" s="60">
        <f t="shared" si="0"/>
        <v>0</v>
      </c>
    </row>
    <row r="26" spans="2:9" s="14" customFormat="1" ht="15" thickBot="1" x14ac:dyDescent="0.35">
      <c r="B26" s="61">
        <v>14</v>
      </c>
      <c r="C26" s="55" t="s">
        <v>32</v>
      </c>
      <c r="D26" s="53" t="s">
        <v>24</v>
      </c>
      <c r="E26" s="53">
        <v>1</v>
      </c>
      <c r="F26" s="70">
        <v>1430144</v>
      </c>
      <c r="G26" s="70">
        <v>1430144</v>
      </c>
      <c r="H26" s="59">
        <v>0</v>
      </c>
      <c r="I26" s="60">
        <f t="shared" si="0"/>
        <v>0</v>
      </c>
    </row>
    <row r="27" spans="2:9" s="14" customFormat="1" ht="15" thickBot="1" x14ac:dyDescent="0.35">
      <c r="B27" s="61">
        <v>15</v>
      </c>
      <c r="C27" s="55" t="s">
        <v>33</v>
      </c>
      <c r="D27" s="53" t="s">
        <v>24</v>
      </c>
      <c r="E27" s="53">
        <v>10</v>
      </c>
      <c r="F27" s="70">
        <v>594412</v>
      </c>
      <c r="G27" s="70">
        <v>5944120</v>
      </c>
      <c r="H27" s="59">
        <v>0</v>
      </c>
      <c r="I27" s="60">
        <f t="shared" si="0"/>
        <v>0</v>
      </c>
    </row>
    <row r="28" spans="2:9" s="14" customFormat="1" ht="15" thickBot="1" x14ac:dyDescent="0.35">
      <c r="B28" s="61">
        <v>16</v>
      </c>
      <c r="C28" s="55" t="s">
        <v>34</v>
      </c>
      <c r="D28" s="53" t="s">
        <v>21</v>
      </c>
      <c r="E28" s="54">
        <v>2300</v>
      </c>
      <c r="F28" s="70">
        <v>15760</v>
      </c>
      <c r="G28" s="70">
        <v>36248000</v>
      </c>
      <c r="H28" s="59">
        <v>0</v>
      </c>
      <c r="I28" s="60">
        <f t="shared" si="0"/>
        <v>0</v>
      </c>
    </row>
    <row r="29" spans="2:9" s="14" customFormat="1" ht="15" thickBot="1" x14ac:dyDescent="0.35">
      <c r="B29" s="61">
        <v>17</v>
      </c>
      <c r="C29" s="55" t="s">
        <v>35</v>
      </c>
      <c r="D29" s="53" t="s">
        <v>21</v>
      </c>
      <c r="E29" s="54">
        <v>2300</v>
      </c>
      <c r="F29" s="70">
        <v>129995</v>
      </c>
      <c r="G29" s="70">
        <v>298988500</v>
      </c>
      <c r="H29" s="59">
        <v>0</v>
      </c>
      <c r="I29" s="60">
        <f t="shared" si="0"/>
        <v>0</v>
      </c>
    </row>
    <row r="30" spans="2:9" s="14" customFormat="1" ht="15" thickBot="1" x14ac:dyDescent="0.35">
      <c r="B30" s="61">
        <v>18</v>
      </c>
      <c r="C30" s="55" t="s">
        <v>36</v>
      </c>
      <c r="D30" s="53" t="s">
        <v>21</v>
      </c>
      <c r="E30" s="53">
        <v>200</v>
      </c>
      <c r="F30" s="70">
        <v>43183</v>
      </c>
      <c r="G30" s="70">
        <v>8636600</v>
      </c>
      <c r="H30" s="59">
        <v>0</v>
      </c>
      <c r="I30" s="60">
        <f t="shared" si="0"/>
        <v>0</v>
      </c>
    </row>
    <row r="31" spans="2:9" s="14" customFormat="1" ht="15" thickBot="1" x14ac:dyDescent="0.35">
      <c r="B31" s="61">
        <v>19</v>
      </c>
      <c r="C31" s="55" t="s">
        <v>37</v>
      </c>
      <c r="D31" s="53" t="s">
        <v>24</v>
      </c>
      <c r="E31" s="53">
        <v>1</v>
      </c>
      <c r="F31" s="70">
        <v>28864795</v>
      </c>
      <c r="G31" s="70">
        <v>28864795</v>
      </c>
      <c r="H31" s="59">
        <v>0</v>
      </c>
      <c r="I31" s="60">
        <f t="shared" si="0"/>
        <v>0</v>
      </c>
    </row>
    <row r="32" spans="2:9" s="14" customFormat="1" ht="15" thickBot="1" x14ac:dyDescent="0.35">
      <c r="B32" s="61">
        <v>20</v>
      </c>
      <c r="C32" s="55" t="s">
        <v>38</v>
      </c>
      <c r="D32" s="53" t="s">
        <v>24</v>
      </c>
      <c r="E32" s="53">
        <v>1</v>
      </c>
      <c r="F32" s="70">
        <v>78260</v>
      </c>
      <c r="G32" s="70">
        <v>78260</v>
      </c>
      <c r="H32" s="59">
        <v>0</v>
      </c>
      <c r="I32" s="60">
        <f t="shared" si="0"/>
        <v>0</v>
      </c>
    </row>
    <row r="33" spans="2:9" s="14" customFormat="1" ht="15" thickBot="1" x14ac:dyDescent="0.35">
      <c r="B33" s="61">
        <v>21</v>
      </c>
      <c r="C33" s="55" t="s">
        <v>39</v>
      </c>
      <c r="D33" s="53" t="s">
        <v>24</v>
      </c>
      <c r="E33" s="53">
        <v>1</v>
      </c>
      <c r="F33" s="70">
        <v>1166323</v>
      </c>
      <c r="G33" s="70">
        <v>1166323</v>
      </c>
      <c r="H33" s="59">
        <v>0</v>
      </c>
      <c r="I33" s="60">
        <f t="shared" si="0"/>
        <v>0</v>
      </c>
    </row>
    <row r="34" spans="2:9" s="14" customFormat="1" ht="15" thickBot="1" x14ac:dyDescent="0.35">
      <c r="B34" s="61">
        <v>22</v>
      </c>
      <c r="C34" s="55" t="s">
        <v>40</v>
      </c>
      <c r="D34" s="53" t="s">
        <v>24</v>
      </c>
      <c r="E34" s="53">
        <v>2</v>
      </c>
      <c r="F34" s="70">
        <v>228108</v>
      </c>
      <c r="G34" s="70">
        <v>456216</v>
      </c>
      <c r="H34" s="59">
        <v>0</v>
      </c>
      <c r="I34" s="60">
        <f t="shared" si="0"/>
        <v>0</v>
      </c>
    </row>
    <row r="35" spans="2:9" s="14" customFormat="1" ht="15" thickBot="1" x14ac:dyDescent="0.35">
      <c r="B35" s="61">
        <v>23</v>
      </c>
      <c r="C35" s="55" t="s">
        <v>41</v>
      </c>
      <c r="D35" s="53" t="s">
        <v>24</v>
      </c>
      <c r="E35" s="53">
        <v>2</v>
      </c>
      <c r="F35" s="70">
        <v>456211</v>
      </c>
      <c r="G35" s="70">
        <v>912422</v>
      </c>
      <c r="H35" s="59">
        <v>0</v>
      </c>
      <c r="I35" s="60">
        <f t="shared" si="0"/>
        <v>0</v>
      </c>
    </row>
    <row r="36" spans="2:9" s="14" customFormat="1" ht="15" thickBot="1" x14ac:dyDescent="0.35">
      <c r="B36" s="61">
        <v>24</v>
      </c>
      <c r="C36" s="55" t="s">
        <v>42</v>
      </c>
      <c r="D36" s="53" t="s">
        <v>24</v>
      </c>
      <c r="E36" s="53">
        <v>10</v>
      </c>
      <c r="F36" s="70">
        <v>1570116</v>
      </c>
      <c r="G36" s="70">
        <v>15701160</v>
      </c>
      <c r="H36" s="59">
        <v>0</v>
      </c>
      <c r="I36" s="60">
        <f t="shared" si="0"/>
        <v>0</v>
      </c>
    </row>
    <row r="37" spans="2:9" s="14" customFormat="1" ht="15" thickBot="1" x14ac:dyDescent="0.35">
      <c r="B37" s="61">
        <v>25</v>
      </c>
      <c r="C37" s="55" t="s">
        <v>43</v>
      </c>
      <c r="D37" s="53" t="s">
        <v>24</v>
      </c>
      <c r="E37" s="53">
        <v>15</v>
      </c>
      <c r="F37" s="70">
        <v>2522728</v>
      </c>
      <c r="G37" s="70">
        <v>37840920</v>
      </c>
      <c r="H37" s="59">
        <v>0</v>
      </c>
      <c r="I37" s="60">
        <f t="shared" si="0"/>
        <v>0</v>
      </c>
    </row>
    <row r="38" spans="2:9" s="14" customFormat="1" ht="15" thickBot="1" x14ac:dyDescent="0.35">
      <c r="B38" s="61">
        <v>26</v>
      </c>
      <c r="C38" s="55" t="s">
        <v>44</v>
      </c>
      <c r="D38" s="53" t="s">
        <v>24</v>
      </c>
      <c r="E38" s="53">
        <v>2</v>
      </c>
      <c r="F38" s="70">
        <v>845836</v>
      </c>
      <c r="G38" s="70">
        <v>1691672</v>
      </c>
      <c r="H38" s="59">
        <v>0</v>
      </c>
      <c r="I38" s="60">
        <f t="shared" si="0"/>
        <v>0</v>
      </c>
    </row>
    <row r="39" spans="2:9" s="14" customFormat="1" ht="15" thickBot="1" x14ac:dyDescent="0.35">
      <c r="B39" s="61">
        <v>27</v>
      </c>
      <c r="C39" s="55" t="s">
        <v>45</v>
      </c>
      <c r="D39" s="53" t="s">
        <v>24</v>
      </c>
      <c r="E39" s="53">
        <v>1</v>
      </c>
      <c r="F39" s="70">
        <v>5995045</v>
      </c>
      <c r="G39" s="70">
        <v>5995045</v>
      </c>
      <c r="H39" s="59">
        <v>0</v>
      </c>
      <c r="I39" s="60">
        <f t="shared" si="0"/>
        <v>0</v>
      </c>
    </row>
    <row r="40" spans="2:9" s="14" customFormat="1" ht="15" thickBot="1" x14ac:dyDescent="0.35">
      <c r="B40" s="61">
        <v>28</v>
      </c>
      <c r="C40" s="55" t="s">
        <v>46</v>
      </c>
      <c r="D40" s="53" t="s">
        <v>24</v>
      </c>
      <c r="E40" s="53">
        <v>14</v>
      </c>
      <c r="F40" s="70">
        <v>447731</v>
      </c>
      <c r="G40" s="70">
        <v>6268234</v>
      </c>
      <c r="H40" s="59">
        <v>0</v>
      </c>
      <c r="I40" s="60">
        <f t="shared" si="0"/>
        <v>0</v>
      </c>
    </row>
    <row r="41" spans="2:9" s="14" customFormat="1" ht="15" thickBot="1" x14ac:dyDescent="0.35">
      <c r="B41" s="61">
        <v>29</v>
      </c>
      <c r="C41" s="55" t="s">
        <v>47</v>
      </c>
      <c r="D41" s="53" t="s">
        <v>19</v>
      </c>
      <c r="E41" s="53">
        <v>238</v>
      </c>
      <c r="F41" s="70">
        <v>23971</v>
      </c>
      <c r="G41" s="70">
        <v>5705098</v>
      </c>
      <c r="H41" s="59">
        <v>0</v>
      </c>
      <c r="I41" s="60">
        <f t="shared" si="0"/>
        <v>0</v>
      </c>
    </row>
    <row r="42" spans="2:9" s="14" customFormat="1" ht="15" thickBot="1" x14ac:dyDescent="0.35">
      <c r="B42" s="61">
        <v>30</v>
      </c>
      <c r="C42" s="55" t="s">
        <v>48</v>
      </c>
      <c r="D42" s="53" t="s">
        <v>24</v>
      </c>
      <c r="E42" s="53">
        <v>9</v>
      </c>
      <c r="F42" s="70">
        <v>66677</v>
      </c>
      <c r="G42" s="70">
        <v>600093</v>
      </c>
      <c r="H42" s="59">
        <v>0</v>
      </c>
      <c r="I42" s="60">
        <f t="shared" si="0"/>
        <v>0</v>
      </c>
    </row>
    <row r="43" spans="2:9" s="14" customFormat="1" ht="15" thickBot="1" x14ac:dyDescent="0.35">
      <c r="B43" s="61">
        <v>31</v>
      </c>
      <c r="C43" s="55" t="s">
        <v>49</v>
      </c>
      <c r="D43" s="53" t="s">
        <v>21</v>
      </c>
      <c r="E43" s="53">
        <v>50</v>
      </c>
      <c r="F43" s="70">
        <v>100367</v>
      </c>
      <c r="G43" s="70">
        <v>5018350</v>
      </c>
      <c r="H43" s="59">
        <v>0</v>
      </c>
      <c r="I43" s="60">
        <f t="shared" si="0"/>
        <v>0</v>
      </c>
    </row>
    <row r="44" spans="2:9" s="14" customFormat="1" ht="15" thickBot="1" x14ac:dyDescent="0.35">
      <c r="B44" s="61">
        <v>32</v>
      </c>
      <c r="C44" s="55" t="s">
        <v>50</v>
      </c>
      <c r="D44" s="53" t="s">
        <v>24</v>
      </c>
      <c r="E44" s="53">
        <v>1</v>
      </c>
      <c r="F44" s="70">
        <v>713757</v>
      </c>
      <c r="G44" s="70">
        <v>713757</v>
      </c>
      <c r="H44" s="59">
        <v>0</v>
      </c>
      <c r="I44" s="60">
        <f t="shared" si="0"/>
        <v>0</v>
      </c>
    </row>
    <row r="45" spans="2:9" s="14" customFormat="1" ht="15" thickBot="1" x14ac:dyDescent="0.35">
      <c r="B45" s="61">
        <v>33</v>
      </c>
      <c r="C45" s="55" t="s">
        <v>51</v>
      </c>
      <c r="D45" s="53" t="s">
        <v>24</v>
      </c>
      <c r="E45" s="53">
        <v>1</v>
      </c>
      <c r="F45" s="70">
        <v>10231189</v>
      </c>
      <c r="G45" s="70">
        <v>10231189</v>
      </c>
      <c r="H45" s="59">
        <v>0</v>
      </c>
      <c r="I45" s="60">
        <f t="shared" si="0"/>
        <v>0</v>
      </c>
    </row>
    <row r="46" spans="2:9" s="14" customFormat="1" ht="15" thickBot="1" x14ac:dyDescent="0.35">
      <c r="B46" s="61">
        <v>34</v>
      </c>
      <c r="C46" s="55" t="s">
        <v>52</v>
      </c>
      <c r="D46" s="53" t="s">
        <v>53</v>
      </c>
      <c r="E46" s="53">
        <v>20</v>
      </c>
      <c r="F46" s="70">
        <v>76694</v>
      </c>
      <c r="G46" s="70">
        <v>1533880</v>
      </c>
      <c r="H46" s="59">
        <v>0</v>
      </c>
      <c r="I46" s="60">
        <f t="shared" si="0"/>
        <v>0</v>
      </c>
    </row>
    <row r="47" spans="2:9" s="14" customFormat="1" ht="15" thickBot="1" x14ac:dyDescent="0.35">
      <c r="B47" s="61">
        <v>35</v>
      </c>
      <c r="C47" s="55" t="s">
        <v>54</v>
      </c>
      <c r="D47" s="53" t="s">
        <v>19</v>
      </c>
      <c r="E47" s="53">
        <v>91.67</v>
      </c>
      <c r="F47" s="70">
        <v>174049</v>
      </c>
      <c r="G47" s="70">
        <v>15955071.83</v>
      </c>
      <c r="H47" s="59">
        <v>0</v>
      </c>
      <c r="I47" s="60">
        <f t="shared" si="0"/>
        <v>0</v>
      </c>
    </row>
    <row r="48" spans="2:9" s="14" customFormat="1" ht="15" thickBot="1" x14ac:dyDescent="0.35">
      <c r="B48" s="61">
        <v>36</v>
      </c>
      <c r="C48" s="55" t="s">
        <v>55</v>
      </c>
      <c r="D48" s="53" t="s">
        <v>21</v>
      </c>
      <c r="E48" s="53">
        <v>504</v>
      </c>
      <c r="F48" s="70">
        <v>145240</v>
      </c>
      <c r="G48" s="70">
        <v>73200960</v>
      </c>
      <c r="H48" s="59">
        <v>0</v>
      </c>
      <c r="I48" s="60">
        <f t="shared" si="0"/>
        <v>0</v>
      </c>
    </row>
    <row r="49" spans="2:10" s="14" customFormat="1" ht="15" thickBot="1" x14ac:dyDescent="0.35">
      <c r="B49" s="61">
        <v>37</v>
      </c>
      <c r="C49" s="55" t="s">
        <v>56</v>
      </c>
      <c r="D49" s="53" t="s">
        <v>21</v>
      </c>
      <c r="E49" s="53">
        <v>504</v>
      </c>
      <c r="F49" s="70">
        <v>115376</v>
      </c>
      <c r="G49" s="70">
        <v>58149504</v>
      </c>
      <c r="H49" s="59">
        <v>0</v>
      </c>
      <c r="I49" s="60">
        <f t="shared" si="0"/>
        <v>0</v>
      </c>
    </row>
    <row r="50" spans="2:10" s="14" customFormat="1" ht="15" thickBot="1" x14ac:dyDescent="0.35">
      <c r="B50" s="61">
        <v>38</v>
      </c>
      <c r="C50" s="55" t="s">
        <v>57</v>
      </c>
      <c r="D50" s="53" t="s">
        <v>19</v>
      </c>
      <c r="E50" s="53">
        <v>91.67</v>
      </c>
      <c r="F50" s="70">
        <v>59552</v>
      </c>
      <c r="G50" s="70">
        <v>5459131.8399999999</v>
      </c>
      <c r="H50" s="59">
        <v>0</v>
      </c>
      <c r="I50" s="60">
        <f t="shared" si="0"/>
        <v>0</v>
      </c>
    </row>
    <row r="51" spans="2:10" s="14" customFormat="1" ht="15" thickBot="1" x14ac:dyDescent="0.35">
      <c r="B51" s="61">
        <v>39</v>
      </c>
      <c r="C51" s="55" t="s">
        <v>58</v>
      </c>
      <c r="D51" s="53" t="s">
        <v>19</v>
      </c>
      <c r="E51" s="53">
        <v>30.56</v>
      </c>
      <c r="F51" s="70">
        <v>15092</v>
      </c>
      <c r="G51" s="70">
        <v>461211.52</v>
      </c>
      <c r="H51" s="59">
        <v>0</v>
      </c>
      <c r="I51" s="60">
        <f t="shared" si="0"/>
        <v>0</v>
      </c>
    </row>
    <row r="52" spans="2:10" s="14" customFormat="1" ht="15" thickBot="1" x14ac:dyDescent="0.35">
      <c r="B52" s="61">
        <v>40</v>
      </c>
      <c r="C52" s="55" t="s">
        <v>59</v>
      </c>
      <c r="D52" s="53" t="s">
        <v>19</v>
      </c>
      <c r="E52" s="53">
        <v>25</v>
      </c>
      <c r="F52" s="70">
        <v>67165</v>
      </c>
      <c r="G52" s="70">
        <v>1679125</v>
      </c>
      <c r="H52" s="59">
        <v>0</v>
      </c>
      <c r="I52" s="60">
        <f t="shared" si="0"/>
        <v>0</v>
      </c>
    </row>
    <row r="53" spans="2:10" s="14" customFormat="1" ht="15" thickBot="1" x14ac:dyDescent="0.35">
      <c r="B53" s="61">
        <v>41</v>
      </c>
      <c r="C53" s="55" t="s">
        <v>60</v>
      </c>
      <c r="D53" s="53" t="s">
        <v>24</v>
      </c>
      <c r="E53" s="53">
        <v>2</v>
      </c>
      <c r="F53" s="70">
        <v>1511760</v>
      </c>
      <c r="G53" s="70">
        <v>3023520</v>
      </c>
      <c r="H53" s="59">
        <v>0</v>
      </c>
      <c r="I53" s="60">
        <f t="shared" si="0"/>
        <v>0</v>
      </c>
    </row>
    <row r="54" spans="2:10" s="14" customFormat="1" ht="15" thickBot="1" x14ac:dyDescent="0.35">
      <c r="B54" s="61">
        <v>42</v>
      </c>
      <c r="C54" s="55" t="s">
        <v>61</v>
      </c>
      <c r="D54" s="53" t="s">
        <v>24</v>
      </c>
      <c r="E54" s="53">
        <v>2</v>
      </c>
      <c r="F54" s="70">
        <v>332700</v>
      </c>
      <c r="G54" s="70">
        <v>665400</v>
      </c>
      <c r="H54" s="59">
        <v>0</v>
      </c>
      <c r="I54" s="60">
        <f t="shared" si="0"/>
        <v>0</v>
      </c>
    </row>
    <row r="55" spans="2:10" s="14" customFormat="1" ht="15" thickBot="1" x14ac:dyDescent="0.35">
      <c r="B55" s="62">
        <v>43</v>
      </c>
      <c r="C55" s="63" t="s">
        <v>62</v>
      </c>
      <c r="D55" s="64" t="s">
        <v>24</v>
      </c>
      <c r="E55" s="64">
        <v>2</v>
      </c>
      <c r="F55" s="70">
        <v>161882</v>
      </c>
      <c r="G55" s="70">
        <v>323764</v>
      </c>
      <c r="H55" s="59">
        <v>0</v>
      </c>
      <c r="I55" s="60">
        <f t="shared" si="0"/>
        <v>0</v>
      </c>
    </row>
    <row r="56" spans="2:10" s="15" customFormat="1" ht="23.25" customHeight="1" thickBot="1" x14ac:dyDescent="0.35">
      <c r="B56" s="50"/>
      <c r="C56" s="50"/>
      <c r="D56" s="51"/>
      <c r="E56" s="52"/>
      <c r="F56" s="69">
        <f>+SUM(F13:F55)</f>
        <v>59327722</v>
      </c>
      <c r="G56" s="69">
        <f>+SUM(G13:G55)</f>
        <v>1590172509.1899998</v>
      </c>
      <c r="H56" s="77">
        <f>SUM(H13:H55)</f>
        <v>0</v>
      </c>
      <c r="I56" s="78">
        <f>SUM(I13:I55)</f>
        <v>0</v>
      </c>
    </row>
    <row r="57" spans="2:10" s="15" customFormat="1" ht="21.75" customHeight="1" x14ac:dyDescent="0.3">
      <c r="B57" s="23"/>
      <c r="C57" s="24"/>
      <c r="D57" s="25"/>
      <c r="E57" s="41" t="s">
        <v>63</v>
      </c>
      <c r="F57" s="42">
        <v>0.24</v>
      </c>
      <c r="G57" s="71">
        <f>G56*F57</f>
        <v>381641402.20559996</v>
      </c>
      <c r="H57" s="76">
        <v>0</v>
      </c>
      <c r="I57" s="79">
        <f>I56*H57</f>
        <v>0</v>
      </c>
    </row>
    <row r="58" spans="2:10" s="15" customFormat="1" ht="33" customHeight="1" x14ac:dyDescent="0.3">
      <c r="B58" s="23"/>
      <c r="C58" s="24"/>
      <c r="D58" s="25"/>
      <c r="E58" s="43" t="s">
        <v>64</v>
      </c>
      <c r="F58" s="44">
        <v>0.04</v>
      </c>
      <c r="G58" s="72">
        <f>G56*F58</f>
        <v>63606900.367599994</v>
      </c>
      <c r="H58" s="76">
        <v>0</v>
      </c>
      <c r="I58" s="79">
        <f>I56*H58</f>
        <v>0</v>
      </c>
    </row>
    <row r="59" spans="2:10" s="15" customFormat="1" ht="33" customHeight="1" x14ac:dyDescent="0.3">
      <c r="B59" s="23"/>
      <c r="C59" s="24"/>
      <c r="D59" s="25"/>
      <c r="E59" s="43" t="s">
        <v>65</v>
      </c>
      <c r="F59" s="44">
        <v>0.01</v>
      </c>
      <c r="G59" s="72">
        <f>G56*F59</f>
        <v>15901725.091899998</v>
      </c>
      <c r="H59" s="76">
        <v>0</v>
      </c>
      <c r="I59" s="79">
        <f>I56*H59</f>
        <v>0</v>
      </c>
    </row>
    <row r="60" spans="2:10" s="15" customFormat="1" ht="26.25" customHeight="1" thickBot="1" x14ac:dyDescent="0.35">
      <c r="B60" s="23"/>
      <c r="C60" s="24"/>
      <c r="D60" s="25"/>
      <c r="E60" s="40" t="s">
        <v>66</v>
      </c>
      <c r="F60" s="45">
        <v>0.19</v>
      </c>
      <c r="G60" s="73">
        <f>G59*F60</f>
        <v>3021327.7674609995</v>
      </c>
      <c r="H60" s="76">
        <v>0.19</v>
      </c>
      <c r="I60" s="79">
        <f>I59*H60</f>
        <v>0</v>
      </c>
    </row>
    <row r="61" spans="2:10" s="15" customFormat="1" ht="23.25" customHeight="1" thickBot="1" x14ac:dyDescent="0.35">
      <c r="B61" s="23"/>
      <c r="C61" s="24"/>
      <c r="D61" s="25"/>
      <c r="E61" s="26"/>
      <c r="F61" s="46" t="s">
        <v>67</v>
      </c>
      <c r="G61" s="74">
        <f>ROUND(SUM(G56:G60),0)</f>
        <v>2054343865</v>
      </c>
      <c r="H61" s="46" t="s">
        <v>67</v>
      </c>
      <c r="I61" s="80">
        <f>ROUND(SUM(I56:I60),0)</f>
        <v>0</v>
      </c>
    </row>
    <row r="62" spans="2:10" s="15" customFormat="1" ht="27.75" customHeight="1" x14ac:dyDescent="0.3">
      <c r="B62" s="117" t="s">
        <v>68</v>
      </c>
      <c r="C62" s="118"/>
      <c r="D62" s="75">
        <f>G61</f>
        <v>2054343865</v>
      </c>
      <c r="E62" s="119" t="s">
        <v>69</v>
      </c>
      <c r="F62" s="120"/>
      <c r="G62" s="120"/>
      <c r="H62" s="121"/>
      <c r="I62" s="122"/>
      <c r="J62" s="16"/>
    </row>
    <row r="63" spans="2:10" s="15" customFormat="1" ht="23.25" customHeight="1" x14ac:dyDescent="0.3">
      <c r="B63" s="23"/>
      <c r="C63" s="24"/>
      <c r="D63" s="25"/>
      <c r="E63" s="27"/>
      <c r="F63" s="28"/>
      <c r="G63" s="16"/>
      <c r="H63" s="16"/>
      <c r="I63" s="16"/>
      <c r="J63" s="16"/>
    </row>
    <row r="64" spans="2:10" s="15" customFormat="1" ht="171" customHeight="1" x14ac:dyDescent="0.3">
      <c r="B64" s="111" t="s">
        <v>86</v>
      </c>
      <c r="C64" s="112"/>
      <c r="D64" s="112"/>
      <c r="E64" s="112"/>
      <c r="F64" s="112"/>
      <c r="G64" s="112"/>
      <c r="H64" s="112"/>
      <c r="I64" s="113"/>
      <c r="J64" s="29"/>
    </row>
    <row r="65" spans="2:10" s="15" customFormat="1" ht="40.200000000000003" customHeight="1" x14ac:dyDescent="0.3">
      <c r="B65" s="114"/>
      <c r="C65" s="115"/>
      <c r="D65" s="115"/>
      <c r="E65" s="115"/>
      <c r="F65" s="115"/>
      <c r="G65" s="115"/>
      <c r="H65" s="115"/>
      <c r="I65" s="116"/>
      <c r="J65" s="29"/>
    </row>
    <row r="66" spans="2:10" s="15" customFormat="1" ht="23.25" customHeight="1" x14ac:dyDescent="0.3">
      <c r="B66" s="23"/>
      <c r="C66" s="24"/>
      <c r="D66" s="30"/>
      <c r="E66" s="26"/>
      <c r="F66" s="31"/>
      <c r="G66" s="16"/>
      <c r="H66" s="16"/>
      <c r="I66" s="16"/>
      <c r="J66" s="16"/>
    </row>
    <row r="67" spans="2:10" s="15" customFormat="1" ht="33.75" customHeight="1" x14ac:dyDescent="0.3">
      <c r="B67" s="124" t="s">
        <v>70</v>
      </c>
      <c r="C67" s="125"/>
      <c r="D67" s="126"/>
      <c r="E67" s="127"/>
      <c r="F67" s="128"/>
      <c r="G67" s="12"/>
      <c r="H67" s="12"/>
      <c r="I67" s="12"/>
      <c r="J67" s="12"/>
    </row>
    <row r="68" spans="2:10" s="15" customFormat="1" ht="33.75" customHeight="1" x14ac:dyDescent="0.3">
      <c r="B68" s="124" t="s">
        <v>71</v>
      </c>
      <c r="C68" s="125"/>
      <c r="D68" s="126"/>
      <c r="E68" s="127"/>
      <c r="F68" s="128"/>
      <c r="G68" s="12"/>
      <c r="H68" s="12"/>
      <c r="I68" s="12"/>
      <c r="J68" s="12"/>
    </row>
    <row r="69" spans="2:10" x14ac:dyDescent="0.25">
      <c r="C69" s="12"/>
      <c r="D69" s="12"/>
      <c r="F69" s="12"/>
      <c r="G69" s="12"/>
    </row>
  </sheetData>
  <sheetProtection formatCells="0" formatColumns="0" formatRows="0" insertColumns="0" insertRows="0" deleteColumns="0" deleteRows="0" sort="0" autoFilter="0"/>
  <mergeCells count="17">
    <mergeCell ref="B10:G10"/>
    <mergeCell ref="B67:C67"/>
    <mergeCell ref="B68:C68"/>
    <mergeCell ref="D67:F67"/>
    <mergeCell ref="D68:F68"/>
    <mergeCell ref="F11:G11"/>
    <mergeCell ref="H11:I11"/>
    <mergeCell ref="B64:I64"/>
    <mergeCell ref="B65:I65"/>
    <mergeCell ref="B62:C62"/>
    <mergeCell ref="E62:I62"/>
    <mergeCell ref="D1:G3"/>
    <mergeCell ref="B1:C3"/>
    <mergeCell ref="B4:I4"/>
    <mergeCell ref="B5:I5"/>
    <mergeCell ref="B7:C8"/>
    <mergeCell ref="D7:I8"/>
  </mergeCells>
  <pageMargins left="0.25" right="0.25" top="0.75" bottom="0.75" header="0.3" footer="0.3"/>
  <pageSetup paperSize="9" scale="32"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3"/>
  <sheetViews>
    <sheetView workbookViewId="0">
      <selection activeCell="D6" sqref="D6"/>
    </sheetView>
  </sheetViews>
  <sheetFormatPr baseColWidth="10" defaultColWidth="9.109375" defaultRowHeight="14.4" x14ac:dyDescent="0.3"/>
  <cols>
    <col min="4" max="4" width="48.5546875" customWidth="1"/>
  </cols>
  <sheetData>
    <row r="2" spans="2:7" s="1" customFormat="1" x14ac:dyDescent="0.3">
      <c r="B2" s="5"/>
      <c r="C2" s="10" t="s">
        <v>72</v>
      </c>
      <c r="D2" s="10" t="s">
        <v>73</v>
      </c>
      <c r="E2" s="10" t="s">
        <v>74</v>
      </c>
      <c r="F2" s="3"/>
      <c r="G2" s="4"/>
    </row>
    <row r="3" spans="2:7" s="1" customFormat="1" x14ac:dyDescent="0.3">
      <c r="B3" s="5"/>
      <c r="C3" s="9">
        <v>1</v>
      </c>
      <c r="D3" s="6" t="s">
        <v>75</v>
      </c>
      <c r="E3" s="6" t="b">
        <v>0</v>
      </c>
      <c r="F3" s="3"/>
      <c r="G3" s="4"/>
    </row>
    <row r="4" spans="2:7" s="1" customFormat="1" x14ac:dyDescent="0.3">
      <c r="B4" s="5"/>
      <c r="C4" s="9">
        <v>2</v>
      </c>
      <c r="D4" s="6" t="s">
        <v>76</v>
      </c>
      <c r="E4" s="6" t="b">
        <v>0</v>
      </c>
      <c r="F4" s="3"/>
      <c r="G4" s="4"/>
    </row>
    <row r="5" spans="2:7" s="1" customFormat="1" ht="28.8" x14ac:dyDescent="0.3">
      <c r="B5" s="5"/>
      <c r="C5" s="9">
        <v>3</v>
      </c>
      <c r="D5" s="11" t="s">
        <v>77</v>
      </c>
      <c r="E5" s="6" t="b">
        <v>0</v>
      </c>
      <c r="F5" s="3"/>
      <c r="G5" s="4"/>
    </row>
    <row r="6" spans="2:7" s="1" customFormat="1" x14ac:dyDescent="0.3">
      <c r="B6" s="5"/>
      <c r="C6" s="9">
        <v>4</v>
      </c>
      <c r="D6" s="6" t="s">
        <v>78</v>
      </c>
      <c r="E6" s="6" t="b">
        <v>0</v>
      </c>
      <c r="F6" s="3"/>
      <c r="G6" s="4"/>
    </row>
    <row r="7" spans="2:7" s="1" customFormat="1" x14ac:dyDescent="0.3">
      <c r="B7" s="5"/>
      <c r="C7" s="9">
        <v>5</v>
      </c>
      <c r="D7" s="6" t="s">
        <v>79</v>
      </c>
      <c r="E7" s="6" t="b">
        <v>0</v>
      </c>
      <c r="F7" s="3"/>
      <c r="G7" s="4"/>
    </row>
    <row r="8" spans="2:7" s="1" customFormat="1" x14ac:dyDescent="0.3">
      <c r="B8" s="5"/>
      <c r="C8" s="9">
        <v>6</v>
      </c>
      <c r="D8" s="6" t="s">
        <v>80</v>
      </c>
      <c r="E8" s="6" t="b">
        <v>0</v>
      </c>
      <c r="F8" s="3"/>
      <c r="G8" s="4"/>
    </row>
    <row r="9" spans="2:7" s="1" customFormat="1" x14ac:dyDescent="0.3">
      <c r="B9" s="5"/>
      <c r="C9" s="9">
        <v>7</v>
      </c>
      <c r="D9" s="7" t="s">
        <v>81</v>
      </c>
      <c r="E9" s="6" t="b">
        <v>0</v>
      </c>
      <c r="F9" s="3"/>
      <c r="G9" s="4"/>
    </row>
    <row r="10" spans="2:7" s="1" customFormat="1" x14ac:dyDescent="0.3">
      <c r="B10" s="5"/>
      <c r="C10" s="9">
        <v>8</v>
      </c>
      <c r="D10" s="6" t="s">
        <v>82</v>
      </c>
      <c r="E10" s="6" t="b">
        <v>0</v>
      </c>
      <c r="F10" s="3"/>
      <c r="G10" s="4"/>
    </row>
    <row r="11" spans="2:7" s="1" customFormat="1" x14ac:dyDescent="0.3">
      <c r="B11" s="5"/>
      <c r="C11" s="9">
        <v>9</v>
      </c>
      <c r="D11" s="6" t="s">
        <v>83</v>
      </c>
      <c r="E11" s="6" t="b">
        <v>0</v>
      </c>
      <c r="F11" s="3"/>
      <c r="G11" s="4"/>
    </row>
    <row r="12" spans="2:7" s="1" customFormat="1" x14ac:dyDescent="0.3">
      <c r="B12" s="5"/>
      <c r="C12" s="9"/>
      <c r="D12" s="8" t="s">
        <v>84</v>
      </c>
      <c r="E12" s="6" t="b">
        <v>0</v>
      </c>
      <c r="F12" s="3"/>
      <c r="G12" s="4"/>
    </row>
    <row r="13" spans="2:7" s="1" customFormat="1" x14ac:dyDescent="0.3">
      <c r="B13" s="5"/>
      <c r="C13" s="2"/>
      <c r="D13" s="2"/>
      <c r="E13"/>
      <c r="F13" s="3"/>
      <c r="G13"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c0d1831-0def-4e3c-a6a7-1aed21eec9a6">
      <Terms xmlns="http://schemas.microsoft.com/office/infopath/2007/PartnerControls"/>
    </lcf76f155ced4ddcb4097134ff3c332f>
    <TaxCatchAll xmlns="5d98647d-a4d5-4f94-8974-9a10bd52c8b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60D4AB6F7E2A418484B80BF44A6162" ma:contentTypeVersion="11" ma:contentTypeDescription="Crear nuevo documento." ma:contentTypeScope="" ma:versionID="d30a91c6189c80a2a8d7d70564173ece">
  <xsd:schema xmlns:xsd="http://www.w3.org/2001/XMLSchema" xmlns:xs="http://www.w3.org/2001/XMLSchema" xmlns:p="http://schemas.microsoft.com/office/2006/metadata/properties" xmlns:ns2="bc0d1831-0def-4e3c-a6a7-1aed21eec9a6" xmlns:ns3="5d98647d-a4d5-4f94-8974-9a10bd52c8bd" targetNamespace="http://schemas.microsoft.com/office/2006/metadata/properties" ma:root="true" ma:fieldsID="66c2404bb4e21aa236a9946b3384942a" ns2:_="" ns3:_="">
    <xsd:import namespace="bc0d1831-0def-4e3c-a6a7-1aed21eec9a6"/>
    <xsd:import namespace="5d98647d-a4d5-4f94-8974-9a10bd52c8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1831-0def-4e3c-a6a7-1aed21eec9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98647d-a4d5-4f94-8974-9a10bd52c8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9e83e67-8154-4363-a3b4-5ed7d2272b21}" ma:internalName="TaxCatchAll" ma:showField="CatchAllData" ma:web="5d98647d-a4d5-4f94-8974-9a10bd52c8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AFE062-7F8A-4254-A7A7-423761D7160A}">
  <ds:schemaRefs>
    <ds:schemaRef ds:uri="http://schemas.microsoft.com/office/2006/metadata/properties"/>
    <ds:schemaRef ds:uri="http://schemas.microsoft.com/office/infopath/2007/PartnerControls"/>
    <ds:schemaRef ds:uri="bc0d1831-0def-4e3c-a6a7-1aed21eec9a6"/>
    <ds:schemaRef ds:uri="5d98647d-a4d5-4f94-8974-9a10bd52c8bd"/>
  </ds:schemaRefs>
</ds:datastoreItem>
</file>

<file path=customXml/itemProps2.xml><?xml version="1.0" encoding="utf-8"?>
<ds:datastoreItem xmlns:ds="http://schemas.openxmlformats.org/officeDocument/2006/customXml" ds:itemID="{6C4985E1-E58B-4E3F-9DD3-F5CD9F56D013}">
  <ds:schemaRefs>
    <ds:schemaRef ds:uri="http://schemas.microsoft.com/sharepoint/v3/contenttype/forms"/>
  </ds:schemaRefs>
</ds:datastoreItem>
</file>

<file path=customXml/itemProps3.xml><?xml version="1.0" encoding="utf-8"?>
<ds:datastoreItem xmlns:ds="http://schemas.openxmlformats.org/officeDocument/2006/customXml" ds:itemID="{62EDC71E-4573-4883-B366-ECA862D7BF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0d1831-0def-4e3c-a6a7-1aed21eec9a6"/>
    <ds:schemaRef ds:uri="5d98647d-a4d5-4f94-8974-9a10bd52c8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PLANTILLA</vt:lpstr>
      <vt:lpstr>check</vt:lpstr>
      <vt:lpstr>PLANTILLA!Área_de_impresión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Ángela Patricia Barreto Plaza</cp:lastModifiedBy>
  <cp:revision/>
  <dcterms:created xsi:type="dcterms:W3CDTF">2023-05-24T19:36:50Z</dcterms:created>
  <dcterms:modified xsi:type="dcterms:W3CDTF">2026-08-14T00:46:39Z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y fmtid="{D5CDD505-2E9C-101B-9397-08002B2CF9AE}" pid="3" name="MediaServiceImageTags">
    <vt:lpwstr/>
  </property>
</Properties>
</file>