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3. SOCIAL\4. Transporte discapacidad                 2\"/>
    </mc:Choice>
  </mc:AlternateContent>
  <xr:revisionPtr revIDLastSave="0" documentId="13_ncr:1_{DA8CE1D3-F856-4ED4-BAF7-209919987780}"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5" i="1" l="1"/>
  <c r="T6" i="1"/>
  <c r="T7" i="1"/>
  <c r="T8" i="1"/>
  <c r="T9" i="1"/>
  <c r="T10" i="1"/>
  <c r="T4" i="1"/>
  <c r="L5" i="1"/>
  <c r="M5" i="1" s="1"/>
  <c r="N5" i="1" s="1"/>
  <c r="L6" i="1"/>
  <c r="M6" i="1" s="1"/>
  <c r="N6" i="1" s="1"/>
  <c r="L7" i="1"/>
  <c r="M7" i="1" s="1"/>
  <c r="N7" i="1" s="1"/>
  <c r="L8" i="1"/>
  <c r="M8" i="1" s="1"/>
  <c r="N8" i="1" s="1"/>
  <c r="L9" i="1"/>
  <c r="M9" i="1" s="1"/>
  <c r="N9" i="1" s="1"/>
  <c r="L10" i="1"/>
  <c r="M10" i="1" s="1"/>
  <c r="N10" i="1" s="1"/>
  <c r="L4" i="1"/>
  <c r="M4" i="1" s="1"/>
  <c r="N4" i="1" s="1"/>
  <c r="G9" i="1"/>
  <c r="H9" i="1" s="1"/>
  <c r="I9" i="1" s="1"/>
  <c r="O9" i="1"/>
  <c r="P9" i="1"/>
  <c r="Q9" i="1"/>
  <c r="R9" i="1"/>
  <c r="G10" i="1"/>
  <c r="H10" i="1" s="1"/>
  <c r="I10" i="1" s="1"/>
  <c r="O10" i="1"/>
  <c r="P10" i="1"/>
  <c r="Q10" i="1"/>
  <c r="R10" i="1"/>
  <c r="G4" i="1"/>
  <c r="H4" i="1" s="1"/>
  <c r="I4" i="1" s="1"/>
  <c r="Q5" i="1"/>
  <c r="Q6" i="1"/>
  <c r="Q7" i="1"/>
  <c r="Q8" i="1"/>
  <c r="Q4" i="1"/>
  <c r="P5" i="1"/>
  <c r="P6" i="1"/>
  <c r="P7" i="1"/>
  <c r="P8" i="1"/>
  <c r="P4" i="1"/>
  <c r="R5" i="1"/>
  <c r="R6" i="1"/>
  <c r="R7" i="1"/>
  <c r="R8" i="1"/>
  <c r="R4" i="1"/>
  <c r="O7" i="1"/>
  <c r="O5" i="1"/>
  <c r="O6" i="1"/>
  <c r="O8" i="1"/>
  <c r="O4" i="1"/>
  <c r="G5" i="1"/>
  <c r="H5" i="1" s="1"/>
  <c r="I5" i="1" s="1"/>
  <c r="G6" i="1"/>
  <c r="H6" i="1" s="1"/>
  <c r="I6" i="1" s="1"/>
  <c r="G7" i="1"/>
  <c r="H7" i="1" s="1"/>
  <c r="I7" i="1" s="1"/>
  <c r="G8" i="1"/>
  <c r="H8" i="1" s="1"/>
  <c r="I8" i="1" s="1"/>
  <c r="S8" i="1" l="1"/>
  <c r="S4" i="1"/>
  <c r="S7" i="1"/>
  <c r="S10" i="1"/>
  <c r="S6" i="1"/>
  <c r="S9" i="1"/>
  <c r="S5" i="1"/>
  <c r="N11" i="1"/>
  <c r="I11" i="1"/>
  <c r="T11" i="1" l="1"/>
</calcChain>
</file>

<file path=xl/sharedStrings.xml><?xml version="1.0" encoding="utf-8"?>
<sst xmlns="http://schemas.openxmlformats.org/spreadsheetml/2006/main" count="44" uniqueCount="28">
  <si>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</si>
  <si>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</si>
  <si>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</si>
  <si>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</si>
  <si>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</si>
  <si>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</si>
  <si>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</si>
  <si>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</si>
  <si>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</si>
  <si>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</si>
  <si>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</si>
  <si>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</si>
  <si>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</si>
  <si>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</si>
  <si>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</si>
  <si>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</si>
  <si>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</si>
  <si>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SERVICIO DE TRANSPORTE RUTA No 1. (SE REQUIERE TRANSPORTAR 2 SILLAS DE RUEDAS NEUROLOGICAS NO PLEGABLES)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REGRESO) CANTIDAD (PERSONAS CON DISCAPACIDAD) EDAD
(PCD) CANT. CUIDADORES
(ADULTO)
1 Vereda Santa Rosa – CVS Urbano 1 30 1
 CVS Urbano - Vereda Santa Rosa   
2 Vereda Santa Rosa – CVS Urbano 1 5 1
 CVS Urbano - Vereda Santa Rosa   
TOTAL PERSONAS 2 2
NOTA: El vehículo debe contar con suficiente espacio para desplazar a una de estas Personas Con Discapacidad, una de ellas se encuentra en el ciclo de vida de la adultez y la otra en niñez, presentan discapacidad múltiple y sus condiciones físicas son limitas, la adopción de posición sentado o sedente erguido (En el caso de la persona adulta No permite flexionar cadera, ni tronco de su cuerpo). Asimismo, el contratista tendrá en cuenta que el vehículo debe contar con espacio adicional para transportar una silla neurológica pediátrica y una de adulto).
</t>
  </si>
  <si>
    <t xml:space="preserve">Ida y Regreso </t>
  </si>
  <si>
    <t xml:space="preserve">SERVICIO DE TRANSPORTE RUTA No 2. (SE REQUIERE TRANSPORTAR 1 SILLA DE RUEDAS CONVENCIONAL PLEGABLE)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REGRESO CANTIDAD PERSONAS CON DISCAPACIDAD EDAD
(PCD CANT. CUIDADORES
(ADULTO)
1 Vereda Santa Lucia – CVS Urbano  1 26 1
 CVS Urbano - Vereda Santa Lucia   
2 Vereda Santa Lucia – CVS Urbano  1 22 1
 CVS Urbano - Vereda Santa Lucia   
3 Vereda Santa Lucia – CVS Urbano  1 59 1
 CVS Urbano - Vereda Santa Lucia   
4 Vereda Las Mercedes – CVS Urbano  1 49 1
 CVS Urbano - Vereda Las Mercedes   
5 Vereda Las Mercedes – CVS Urbano  1 27 1
 CVS Urbano - Vereda Las Mercedes   
6 Vereda Las Mercedes – CVS Urbano  1 25 1
 CVS Urbano - Vereda Las Mercedes   
TOTAL PERSONAS 6 6
NOTA: El vehículo debe contar con suficiente espacio para desplazar adecuadamente las personas que presentan discapacidad múltiple; Asimismo, el contratista tendrá en cuenta que el vehículo debe contar con espacio adicional para transportar una 1 silla convencional plegable.
</t>
  </si>
  <si>
    <t xml:space="preserve">SERVICIO DE TRANSPORTE RUTA No 3. SE REQUIERE TRANSPORTAR UNA (1) SILLA NEUROLOGICA NO PLEGABLE)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San Antonio Alto– CVS Urbano  1 32 1
 CVS Urbano - Vereda San Antonio Alto   
2 Vereda San Antonio Alto– CVS Urbano  1 25 1
 CVS Urbano - Vereda San Antonio Alto   
3 Vereda San Antonio Alto– CVS Urbano  1 18 1
 CVS Urbano - Vereda San Antonio Alto   
4 Vereda San Antonio Alto– CVS Urbano  1 60 0
 CVS Urbano - Vereda San Antonio Alto   
TOTAL PERSONAS 4 3
NOTA: El vehículo debe contar con suficiente espacio para desplazar a una de estas Personas Con Discapacidad, una de ellas se encuentra en el ciclo de vida de la adultez, presentan discapacidad múltiple y sus condiciones físicas son limitas, ya que limita mantener una postura firme. Asimismo, el contratista tendrá en cuenta que el vehículo debe contar con espacio adicional para transportar una silla neurológica para adulto).
</t>
  </si>
  <si>
    <t xml:space="preserve">SERVICIO DE TRANSPORTE RUTA No 4. (SE REQUIERE TRANSPORTAR UNA (1) SILLAS DE RUEDAS CONVENCIONAL - PLEGABLES)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El Rosario – CVS Urbano  1 31 1
 CVS Urbano - Vereda El Rosario   
2 Vereda El Rosario – CVS Urbano  1 5 1
 CVS Urbano - Vereda El Rosario   
3 Vereda El Rosario – CVS Urbano  1 4 1
 CVS Urbano - Vereda El Rosario   
4 Vereda Santa Ana – CVS Urbano 1 32 1
 CVS Urbano – Vereda Santa Ana   
TOTAL PERSONAS 4 4
NOTA: El vehículo debe contar con espacio para desplazar adecuadamente las personas que presentan discapacidad múltiple. Asimismo, el contratista tendrá en cuenta que el vehículo debe contar con espacio adicional para transportar la 1 silla convencional.
</t>
  </si>
  <si>
    <t xml:space="preserve">SERVICIO DE TRANSPORTE RUTA No 5. (SE REQUIERE TRANSPORTAR 1 SILLA DE RUEDAS CONVENCIONAL PLEGABLE Y 1 SILLA NEUROLOGICA NO PLEGABLE)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Esperanza – CVS Sector Patio Bonito  1 22 1
 CVS Sector Patio Bonito - Vereda La Esperanza   
2 Vereda Esperanza – CVS Sector Patio Bonito  1 40 1
 CVS Sector Patio Bonito - Vereda La Esperanza   
3
 Vereda Esperanza – CVS Sector Patio Bonito  
1
 62 1
 CVS Sector Patio Bonito - Vereda La Esperanza   
4 Vereda Golconda – CVS Sector Patio Bonito 1 65 1
 CVS Sector Patio Bonito – Vereda Gloconda   
 CVS Urbano – Inspección San Antonio    
TOTAL PERSONAS 4 4
NOTA: El vehículo debe contar con espacio para desplazar adecuadamente las personas que presentan discapacidad múltiple. Asimismo, el contratista tendrá en cuenta que el vehículo debe contar con espacio adicional para transportar la 1 silla convencional y 1 silla neurológica para adulto que no son plegables.
</t>
  </si>
  <si>
    <t xml:space="preserve">SERVICIO DE TRANSPORTE RUTA No 6.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11:30 a.m. en estas instalaciones para ser llevados nuevamente a sus respectivas residencias
CANT. LUGAR DE SERVICIO DE TRANSPORTE (IDA Y REGROSO CANTIDAD PERSONAS CON DISCAPACIDAD EDAD
(PCD) CANT. CUIDADORES
(ADULTO)
1 Vereda Golconda – CVS Sector Patio Bonito  1 60 1
 CVS Sector Patio Bonito - Vereda Golconda   
2 Vereda Golconda – CVS Sector Patio Bonito  1 38 1
 CVS Sector Patio Bonito - Vereda Golconda   
3
 Vereda Golconda – CVS Sector Patio Bonito  
1
 26 1
 CVS Sector Patio Bonito - Vereda Golconda   
4 Vereda Golconda – CVS Sector Patio Bonito  1  1
 CVS Sector Patio Bonito - Vereda Golconda   
5 Vereda Golconda – CVS Sector Patio Bonito  1 41 1
 CVS Sector Patio Bonito - Vereda Golconda   
6 Vereda Golconda – CVS Sector Patio Bonito  1 57 1
 CVS Sector Patio Bonito - Vereda Golconda   
 Vereda Golconda – CVS Sector Patio Bonito    
TOTAL PERSONAS 6 6
NOTA: El vehículo debe contar con espacio para desplazar adecuadamente las personas que presentan discapacidad múltiple, física, cognitiva y sensorial. 
</t>
  </si>
  <si>
    <t xml:space="preserve">SERVICIO DE TRANSPORTE RUTA No 7. (SE REQUIERE TRANSPORTAR 1 SILLA DE RUEDAS NEUROLOGICA NO PLEGABLE)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Calichana – CVS Sector Patio Bonito  1 53 1
 CVS Sector Patio Bonito - Vereda Calichana   
2 Vereda Calichana – CVS Sector Patio Bonito  1 16 1
 CVS Sector Patio Bonito - Vereda Calichana   
3
 Vereda Calichana – CVS Sector Patio Bonito  
1
 7 1
 Vereda Calichana – CVS Sector Patio Bonito    
4 Vereda Panamá – CVS Sector Patio Bonito  1 21 1
 CVS Sector Patio Bonito- Vereda Panamá –   
5 Vereda Panamá – CVS Sector Patio Bonito  1 38 1
 CVS Sector Patio Bonito- Vereda Panamá –   
TOTAL PERSONAS 5 5
NOTA: El vehículo debe contar con suficiente espacio para desplazar a una de estas Personas Con Discapacidad que se encuentra en el ciclo de vida de la infancia y la adultez, presenta discapacidad múltiple, física y cognitiva. Asimismo, el contratista tendrá en cuenta que el vehículo debe contar con espacio adicional para transportar una silla neurológica no plegable).
</t>
  </si>
  <si>
    <t>Cotización COOPERATIVA INTEGRAL DE TRANSPORTADORES DE ANAPOIMA</t>
  </si>
  <si>
    <t>Cotización TRANS OCEAN TOURS SAS</t>
  </si>
  <si>
    <t>Valor Unitario IMPUESTOS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</si>
</sst>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theme="5"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60">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5" borderId="8" xfId="0" applyFont="1" applyFill="1" applyBorder="1" applyAlignment="1">
      <alignment horizontal="center" vertical="center" wrapText="1"/>
    </xf>
    <xf numFmtId="165" fontId="4" fillId="5" borderId="7" xfId="2" applyNumberFormat="1" applyFont="1" applyFill="1" applyBorder="1" applyAlignment="1">
      <alignment horizontal="right" vertical="center"/>
    </xf>
    <xf numFmtId="9" fontId="5" fillId="5" borderId="1" xfId="1" applyFont="1" applyFill="1" applyBorder="1" applyAlignment="1">
      <alignment horizontal="center" vertical="center"/>
    </xf>
    <xf numFmtId="165" fontId="4" fillId="5" borderId="1" xfId="2" applyNumberFormat="1" applyFont="1" applyFill="1" applyBorder="1" applyAlignment="1">
      <alignment horizontal="right" vertical="center"/>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164" fontId="4" fillId="0" borderId="1" xfId="2" applyFont="1" applyFill="1" applyBorder="1"/>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2" borderId="0" xfId="0" applyFont="1" applyFill="1" applyAlignment="1">
      <alignment vertical="center"/>
    </xf>
    <xf numFmtId="0" fontId="4" fillId="2" borderId="1" xfId="0" applyFont="1" applyFill="1" applyBorder="1" applyAlignment="1">
      <alignment horizontal="right"/>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19</xdr:col>
      <xdr:colOff>0</xdr:colOff>
      <xdr:row>0</xdr:row>
      <xdr:rowOff>0</xdr:rowOff>
    </xdr:from>
    <xdr:to>
      <xdr:col>19</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T16"/>
  <sheetViews>
    <sheetView tabSelected="1" zoomScaleNormal="100" workbookViewId="0">
      <selection activeCell="O2" sqref="O2:T11"/>
    </sheetView>
  </sheetViews>
  <sheetFormatPr baseColWidth="10" defaultColWidth="11.5703125" defaultRowHeight="12.75" x14ac:dyDescent="0.2"/>
  <cols>
    <col min="1" max="1" width="4.28515625" style="4" customWidth="1"/>
    <col min="2" max="2" width="41.28515625" style="4" customWidth="1"/>
    <col min="3" max="3" width="15.7109375" style="8" customWidth="1"/>
    <col min="4" max="4" width="6.42578125" style="8" customWidth="1"/>
    <col min="5" max="5" width="12.140625" style="9" customWidth="1"/>
    <col min="6" max="6" width="5.28515625" style="8" customWidth="1"/>
    <col min="7" max="7" width="11.28515625" style="8" customWidth="1"/>
    <col min="8" max="8" width="13.140625" style="8" customWidth="1"/>
    <col min="9" max="10" width="12.85546875" style="8" customWidth="1"/>
    <col min="11" max="11" width="6.7109375" style="8" customWidth="1"/>
    <col min="12" max="12" width="10.140625" style="8" customWidth="1"/>
    <col min="13" max="13" width="12.85546875" style="8" customWidth="1"/>
    <col min="14" max="14" width="15" style="8" customWidth="1"/>
    <col min="15" max="15" width="6.28515625" style="10" customWidth="1"/>
    <col min="16" max="16" width="35.5703125" style="10" customWidth="1"/>
    <col min="17" max="17" width="14.85546875" style="10" customWidth="1"/>
    <col min="18" max="18" width="5.5703125" style="4" customWidth="1"/>
    <col min="19" max="19" width="10.28515625" style="4" customWidth="1"/>
    <col min="20" max="20" width="15.140625" style="4" customWidth="1"/>
    <col min="21" max="16384" width="11.5703125" style="4"/>
  </cols>
  <sheetData>
    <row r="1" spans="1:20" ht="49.5" customHeight="1" thickBot="1" x14ac:dyDescent="0.25">
      <c r="C1" s="53" t="s">
        <v>12</v>
      </c>
      <c r="D1" s="53"/>
      <c r="E1" s="53"/>
      <c r="F1" s="53"/>
      <c r="G1" s="53"/>
      <c r="H1" s="53"/>
      <c r="I1" s="53"/>
      <c r="J1" s="53"/>
      <c r="K1" s="53"/>
      <c r="L1" s="53"/>
      <c r="M1" s="53"/>
      <c r="N1" s="53"/>
      <c r="O1" s="53"/>
      <c r="P1" s="53"/>
      <c r="Q1" s="53"/>
      <c r="R1" s="53"/>
      <c r="S1" s="53"/>
      <c r="T1" s="10"/>
    </row>
    <row r="2" spans="1:20" ht="26.25" customHeight="1" x14ac:dyDescent="0.2">
      <c r="A2" s="55" t="s">
        <v>0</v>
      </c>
      <c r="B2" s="55" t="s">
        <v>5</v>
      </c>
      <c r="C2" s="56" t="s">
        <v>1</v>
      </c>
      <c r="D2" s="57" t="s">
        <v>2</v>
      </c>
      <c r="E2" s="45" t="s">
        <v>25</v>
      </c>
      <c r="F2" s="46"/>
      <c r="G2" s="46"/>
      <c r="H2" s="46"/>
      <c r="I2" s="47"/>
      <c r="J2" s="48" t="s">
        <v>26</v>
      </c>
      <c r="K2" s="49"/>
      <c r="L2" s="49"/>
      <c r="M2" s="49"/>
      <c r="N2" s="50"/>
      <c r="O2" s="38" t="s">
        <v>15</v>
      </c>
      <c r="P2" s="39"/>
      <c r="Q2" s="39"/>
      <c r="R2" s="39"/>
      <c r="S2" s="39"/>
      <c r="T2" s="40"/>
    </row>
    <row r="3" spans="1:20" s="5" customFormat="1" ht="51" x14ac:dyDescent="0.2">
      <c r="A3" s="55"/>
      <c r="B3" s="55"/>
      <c r="C3" s="56"/>
      <c r="D3" s="57"/>
      <c r="E3" s="17" t="s">
        <v>3</v>
      </c>
      <c r="F3" s="18" t="s">
        <v>8</v>
      </c>
      <c r="G3" s="18" t="s">
        <v>4</v>
      </c>
      <c r="H3" s="18" t="s">
        <v>9</v>
      </c>
      <c r="I3" s="19" t="s">
        <v>10</v>
      </c>
      <c r="J3" s="29" t="s">
        <v>3</v>
      </c>
      <c r="K3" s="30" t="s">
        <v>8</v>
      </c>
      <c r="L3" s="30" t="s">
        <v>4</v>
      </c>
      <c r="M3" s="30" t="s">
        <v>9</v>
      </c>
      <c r="N3" s="31" t="s">
        <v>10</v>
      </c>
      <c r="O3" s="11" t="s">
        <v>0</v>
      </c>
      <c r="P3" s="12" t="s">
        <v>5</v>
      </c>
      <c r="Q3" s="12" t="s">
        <v>6</v>
      </c>
      <c r="R3" s="12" t="s">
        <v>2</v>
      </c>
      <c r="S3" s="25" t="s">
        <v>27</v>
      </c>
      <c r="T3" s="13" t="s">
        <v>10</v>
      </c>
    </row>
    <row r="4" spans="1:20" ht="12" customHeight="1" x14ac:dyDescent="0.2">
      <c r="A4" s="1">
        <v>1</v>
      </c>
      <c r="B4" s="6" t="s">
        <v>17</v>
      </c>
      <c r="C4" s="2" t="s">
        <v>18</v>
      </c>
      <c r="D4" s="3">
        <v>1</v>
      </c>
      <c r="E4" s="21">
        <v>360000</v>
      </c>
      <c r="F4" s="20"/>
      <c r="G4" s="22">
        <f>E4*F4</f>
        <v>0</v>
      </c>
      <c r="H4" s="22">
        <f>E4+G4</f>
        <v>360000</v>
      </c>
      <c r="I4" s="23">
        <f>H4*D4</f>
        <v>360000</v>
      </c>
      <c r="J4" s="32">
        <v>396000</v>
      </c>
      <c r="K4" s="33"/>
      <c r="L4" s="34">
        <f>J4*K4</f>
        <v>0</v>
      </c>
      <c r="M4" s="34">
        <f>J4+L4</f>
        <v>396000</v>
      </c>
      <c r="N4" s="35">
        <f>M4*D4</f>
        <v>396000</v>
      </c>
      <c r="O4" s="14">
        <f>+A4</f>
        <v>1</v>
      </c>
      <c r="P4" s="15" t="str">
        <f>+B4</f>
        <v xml:space="preserve">SERVICIO DE TRANSPORTE RUTA No 1. (SE REQUIERE TRANSPORTAR 2 SILLAS DE RUEDAS NEUROLOGICAS NO PLEGABLES)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REGRESO) CANTIDAD (PERSONAS CON DISCAPACIDAD) EDAD
(PCD) CANT. CUIDADORES
(ADULTO)
1 Vereda Santa Rosa – CVS Urbano 1 30 1
 CVS Urbano - Vereda Santa Rosa   
2 Vereda Santa Rosa – CVS Urbano 1 5 1
 CVS Urbano - Vereda Santa Rosa   
TOTAL PERSONAS 2 2
NOTA: El vehículo debe contar con suficiente espacio para desplazar a una de estas Personas Con Discapacidad, una de ellas se encuentra en el ciclo de vida de la adultez y la otra en niñez, presentan discapacidad múltiple y sus condiciones físicas son limitas, la adopción de posición sentado o sedente erguido (En el caso de la persona adulta No permite flexionar cadera, ni tronco de su cuerpo). Asimismo, el contratista tendrá en cuenta que el vehículo debe contar con espacio adicional para transportar una silla neurológica pediátrica y una de adulto).
</v>
      </c>
      <c r="Q4" s="16" t="str">
        <f>+C4</f>
        <v xml:space="preserve">Ida y Regreso </v>
      </c>
      <c r="R4" s="16">
        <f>+D4</f>
        <v>1</v>
      </c>
      <c r="S4" s="26">
        <f>MIN(H4,M4)</f>
        <v>360000</v>
      </c>
      <c r="T4" s="27">
        <f>SUM(R4*S4)</f>
        <v>360000</v>
      </c>
    </row>
    <row r="5" spans="1:20" ht="12" customHeight="1" x14ac:dyDescent="0.2">
      <c r="A5" s="1">
        <v>2</v>
      </c>
      <c r="B5" s="6" t="s">
        <v>19</v>
      </c>
      <c r="C5" s="2" t="s">
        <v>18</v>
      </c>
      <c r="D5" s="3">
        <v>1</v>
      </c>
      <c r="E5" s="21">
        <v>480000</v>
      </c>
      <c r="F5" s="20"/>
      <c r="G5" s="22">
        <f t="shared" ref="G5:G8" si="0">E5*F5</f>
        <v>0</v>
      </c>
      <c r="H5" s="22">
        <f t="shared" ref="H5:H8" si="1">E5+G5</f>
        <v>480000</v>
      </c>
      <c r="I5" s="23">
        <f t="shared" ref="I5:I8" si="2">H5*D5</f>
        <v>480000</v>
      </c>
      <c r="J5" s="32">
        <v>528000</v>
      </c>
      <c r="K5" s="33"/>
      <c r="L5" s="34">
        <f t="shared" ref="L5:L10" si="3">J5*K5</f>
        <v>0</v>
      </c>
      <c r="M5" s="34">
        <f t="shared" ref="M5:M10" si="4">J5+L5</f>
        <v>528000</v>
      </c>
      <c r="N5" s="35">
        <f t="shared" ref="N5:N10" si="5">M5*D5</f>
        <v>528000</v>
      </c>
      <c r="O5" s="14">
        <f>+A5</f>
        <v>2</v>
      </c>
      <c r="P5" s="15" t="str">
        <f>+B5</f>
        <v xml:space="preserve">SERVICIO DE TRANSPORTE RUTA No 2. (SE REQUIERE TRANSPORTAR 1 SILLA DE RUEDAS CONVENCIONAL PLEGABLE)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REGRESO CANTIDAD PERSONAS CON DISCAPACIDAD EDAD
(PCD CANT. CUIDADORES
(ADULTO)
1 Vereda Santa Lucia – CVS Urbano  1 26 1
 CVS Urbano - Vereda Santa Lucia   
2 Vereda Santa Lucia – CVS Urbano  1 22 1
 CVS Urbano - Vereda Santa Lucia   
3 Vereda Santa Lucia – CVS Urbano  1 59 1
 CVS Urbano - Vereda Santa Lucia   
4 Vereda Las Mercedes – CVS Urbano  1 49 1
 CVS Urbano - Vereda Las Mercedes   
5 Vereda Las Mercedes – CVS Urbano  1 27 1
 CVS Urbano - Vereda Las Mercedes   
6 Vereda Las Mercedes – CVS Urbano  1 25 1
 CVS Urbano - Vereda Las Mercedes   
TOTAL PERSONAS 6 6
NOTA: El vehículo debe contar con suficiente espacio para desplazar adecuadamente las personas que presentan discapacidad múltiple; Asimismo, el contratista tendrá en cuenta que el vehículo debe contar con espacio adicional para transportar una 1 silla convencional plegable.
</v>
      </c>
      <c r="Q5" s="16" t="str">
        <f>+C5</f>
        <v xml:space="preserve">Ida y Regreso </v>
      </c>
      <c r="R5" s="16">
        <f>+D5</f>
        <v>1</v>
      </c>
      <c r="S5" s="26">
        <f t="shared" ref="S5:S10" si="6">MIN(H5,M5)</f>
        <v>480000</v>
      </c>
      <c r="T5" s="27">
        <f t="shared" ref="T5:T10" si="7">SUM(R5*S5)</f>
        <v>480000</v>
      </c>
    </row>
    <row r="6" spans="1:20" ht="12" customHeight="1" x14ac:dyDescent="0.2">
      <c r="A6" s="1">
        <v>3</v>
      </c>
      <c r="B6" s="6" t="s">
        <v>20</v>
      </c>
      <c r="C6" s="2" t="s">
        <v>18</v>
      </c>
      <c r="D6" s="3">
        <v>1</v>
      </c>
      <c r="E6" s="21">
        <v>460000</v>
      </c>
      <c r="F6" s="20"/>
      <c r="G6" s="22">
        <f t="shared" si="0"/>
        <v>0</v>
      </c>
      <c r="H6" s="22">
        <f t="shared" si="1"/>
        <v>460000</v>
      </c>
      <c r="I6" s="23">
        <f t="shared" si="2"/>
        <v>460000</v>
      </c>
      <c r="J6" s="32">
        <v>506000</v>
      </c>
      <c r="K6" s="33"/>
      <c r="L6" s="34">
        <f t="shared" si="3"/>
        <v>0</v>
      </c>
      <c r="M6" s="34">
        <f t="shared" si="4"/>
        <v>506000</v>
      </c>
      <c r="N6" s="35">
        <f t="shared" si="5"/>
        <v>506000</v>
      </c>
      <c r="O6" s="14">
        <f>+A6</f>
        <v>3</v>
      </c>
      <c r="P6" s="15" t="str">
        <f>+B6</f>
        <v xml:space="preserve">SERVICIO DE TRANSPORTE RUTA No 3. SE REQUIERE TRANSPORTAR UNA (1) SILLA NEUROLOGICA NO PLEGABLE)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San Antonio Alto– CVS Urbano  1 32 1
 CVS Urbano - Vereda San Antonio Alto   
2 Vereda San Antonio Alto– CVS Urbano  1 25 1
 CVS Urbano - Vereda San Antonio Alto   
3 Vereda San Antonio Alto– CVS Urbano  1 18 1
 CVS Urbano - Vereda San Antonio Alto   
4 Vereda San Antonio Alto– CVS Urbano  1 60 0
 CVS Urbano - Vereda San Antonio Alto   
TOTAL PERSONAS 4 3
NOTA: El vehículo debe contar con suficiente espacio para desplazar a una de estas Personas Con Discapacidad, una de ellas se encuentra en el ciclo de vida de la adultez, presentan discapacidad múltiple y sus condiciones físicas son limitas, ya que limita mantener una postura firme. Asimismo, el contratista tendrá en cuenta que el vehículo debe contar con espacio adicional para transportar una silla neurológica para adulto).
</v>
      </c>
      <c r="Q6" s="16" t="str">
        <f>+C6</f>
        <v xml:space="preserve">Ida y Regreso </v>
      </c>
      <c r="R6" s="16">
        <f>+D6</f>
        <v>1</v>
      </c>
      <c r="S6" s="26">
        <f t="shared" si="6"/>
        <v>460000</v>
      </c>
      <c r="T6" s="27">
        <f t="shared" si="7"/>
        <v>460000</v>
      </c>
    </row>
    <row r="7" spans="1:20" ht="12" customHeight="1" x14ac:dyDescent="0.2">
      <c r="A7" s="1">
        <v>4</v>
      </c>
      <c r="B7" s="6" t="s">
        <v>21</v>
      </c>
      <c r="C7" s="2" t="s">
        <v>18</v>
      </c>
      <c r="D7" s="3">
        <v>1</v>
      </c>
      <c r="E7" s="21">
        <v>560000</v>
      </c>
      <c r="F7" s="20"/>
      <c r="G7" s="22">
        <f t="shared" si="0"/>
        <v>0</v>
      </c>
      <c r="H7" s="22">
        <f t="shared" si="1"/>
        <v>560000</v>
      </c>
      <c r="I7" s="23">
        <f t="shared" si="2"/>
        <v>560000</v>
      </c>
      <c r="J7" s="32">
        <v>616000</v>
      </c>
      <c r="K7" s="33"/>
      <c r="L7" s="34">
        <f t="shared" si="3"/>
        <v>0</v>
      </c>
      <c r="M7" s="34">
        <f t="shared" si="4"/>
        <v>616000</v>
      </c>
      <c r="N7" s="35">
        <f t="shared" si="5"/>
        <v>616000</v>
      </c>
      <c r="O7" s="14">
        <f>+A7</f>
        <v>4</v>
      </c>
      <c r="P7" s="15" t="str">
        <f>+B7</f>
        <v xml:space="preserve">SERVICIO DE TRANSPORTE RUTA No 4. (SE REQUIERE TRANSPORTAR UNA (1) SILLAS DE RUEDAS CONVENCIONAL - PLEGABLES)
El contratista deberá garantizar la hora de llegada al Centro de Vida Sensorial (CVS) del sector Urbano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El Rosario – CVS Urbano  1 31 1
 CVS Urbano - Vereda El Rosario   
2 Vereda El Rosario – CVS Urbano  1 5 1
 CVS Urbano - Vereda El Rosario   
3 Vereda El Rosario – CVS Urbano  1 4 1
 CVS Urbano - Vereda El Rosario   
4 Vereda Santa Ana – CVS Urbano 1 32 1
 CVS Urbano – Vereda Santa Ana   
TOTAL PERSONAS 4 4
NOTA: El vehículo debe contar con espacio para desplazar adecuadamente las personas que presentan discapacidad múltiple. Asimismo, el contratista tendrá en cuenta que el vehículo debe contar con espacio adicional para transportar la 1 silla convencional.
</v>
      </c>
      <c r="Q7" s="16" t="str">
        <f>+C7</f>
        <v xml:space="preserve">Ida y Regreso </v>
      </c>
      <c r="R7" s="16">
        <f>+D7</f>
        <v>1</v>
      </c>
      <c r="S7" s="26">
        <f t="shared" si="6"/>
        <v>560000</v>
      </c>
      <c r="T7" s="27">
        <f t="shared" si="7"/>
        <v>560000</v>
      </c>
    </row>
    <row r="8" spans="1:20" ht="12" customHeight="1" x14ac:dyDescent="0.2">
      <c r="A8" s="1">
        <v>5</v>
      </c>
      <c r="B8" s="6" t="s">
        <v>22</v>
      </c>
      <c r="C8" s="2" t="s">
        <v>18</v>
      </c>
      <c r="D8" s="3">
        <v>1</v>
      </c>
      <c r="E8" s="21">
        <v>530000</v>
      </c>
      <c r="F8" s="20"/>
      <c r="G8" s="22">
        <f t="shared" si="0"/>
        <v>0</v>
      </c>
      <c r="H8" s="22">
        <f t="shared" si="1"/>
        <v>530000</v>
      </c>
      <c r="I8" s="23">
        <f t="shared" si="2"/>
        <v>530000</v>
      </c>
      <c r="J8" s="32">
        <v>583000</v>
      </c>
      <c r="K8" s="33"/>
      <c r="L8" s="34">
        <f t="shared" si="3"/>
        <v>0</v>
      </c>
      <c r="M8" s="34">
        <f t="shared" si="4"/>
        <v>583000</v>
      </c>
      <c r="N8" s="35">
        <f t="shared" si="5"/>
        <v>583000</v>
      </c>
      <c r="O8" s="14">
        <f>+A8</f>
        <v>5</v>
      </c>
      <c r="P8" s="15" t="str">
        <f>+B8</f>
        <v xml:space="preserve">SERVICIO DE TRANSPORTE RUTA No 5. (SE REQUIERE TRANSPORTAR 1 SILLA DE RUEDAS CONVENCIONAL PLEGABLE Y 1 SILLA NEUROLOGICA NO PLEGABLE)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Esperanza – CVS Sector Patio Bonito  1 22 1
 CVS Sector Patio Bonito - Vereda La Esperanza   
2 Vereda Esperanza – CVS Sector Patio Bonito  1 40 1
 CVS Sector Patio Bonito - Vereda La Esperanza   
3
 Vereda Esperanza – CVS Sector Patio Bonito  
1
 62 1
 CVS Sector Patio Bonito - Vereda La Esperanza   
4 Vereda Golconda – CVS Sector Patio Bonito 1 65 1
 CVS Sector Patio Bonito – Vereda Gloconda   
 CVS Urbano – Inspección San Antonio    
TOTAL PERSONAS 4 4
NOTA: El vehículo debe contar con espacio para desplazar adecuadamente las personas que presentan discapacidad múltiple. Asimismo, el contratista tendrá en cuenta que el vehículo debe contar con espacio adicional para transportar la 1 silla convencional y 1 silla neurológica para adulto que no son plegables.
</v>
      </c>
      <c r="Q8" s="16" t="str">
        <f>+C8</f>
        <v xml:space="preserve">Ida y Regreso </v>
      </c>
      <c r="R8" s="16">
        <f>+D8</f>
        <v>1</v>
      </c>
      <c r="S8" s="26">
        <f t="shared" si="6"/>
        <v>530000</v>
      </c>
      <c r="T8" s="27">
        <f t="shared" si="7"/>
        <v>530000</v>
      </c>
    </row>
    <row r="9" spans="1:20" ht="12" customHeight="1" x14ac:dyDescent="0.2">
      <c r="A9" s="1">
        <v>6</v>
      </c>
      <c r="B9" s="6" t="s">
        <v>23</v>
      </c>
      <c r="C9" s="2" t="s">
        <v>18</v>
      </c>
      <c r="D9" s="3">
        <v>1</v>
      </c>
      <c r="E9" s="21">
        <v>580000</v>
      </c>
      <c r="F9" s="20"/>
      <c r="G9" s="22">
        <f t="shared" ref="G9:G10" si="8">E9*F9</f>
        <v>0</v>
      </c>
      <c r="H9" s="22">
        <f t="shared" ref="H9:H10" si="9">E9+G9</f>
        <v>580000</v>
      </c>
      <c r="I9" s="23">
        <f t="shared" ref="I9:I10" si="10">H9*D9</f>
        <v>580000</v>
      </c>
      <c r="J9" s="32">
        <v>638000</v>
      </c>
      <c r="K9" s="33"/>
      <c r="L9" s="34">
        <f t="shared" si="3"/>
        <v>0</v>
      </c>
      <c r="M9" s="34">
        <f t="shared" si="4"/>
        <v>638000</v>
      </c>
      <c r="N9" s="35">
        <f t="shared" si="5"/>
        <v>638000</v>
      </c>
      <c r="O9" s="14">
        <f>+A9</f>
        <v>6</v>
      </c>
      <c r="P9" s="15" t="str">
        <f>+B9</f>
        <v xml:space="preserve">SERVICIO DE TRANSPORTE RUTA No 6.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11:30 a.m. en estas instalaciones para ser llevados nuevamente a sus respectivas residencias
CANT. LUGAR DE SERVICIO DE TRANSPORTE (IDA Y REGROSO CANTIDAD PERSONAS CON DISCAPACIDAD EDAD
(PCD) CANT. CUIDADORES
(ADULTO)
1 Vereda Golconda – CVS Sector Patio Bonito  1 60 1
 CVS Sector Patio Bonito - Vereda Golconda   
2 Vereda Golconda – CVS Sector Patio Bonito  1 38 1
 CVS Sector Patio Bonito - Vereda Golconda   
3
 Vereda Golconda – CVS Sector Patio Bonito  
1
 26 1
 CVS Sector Patio Bonito - Vereda Golconda   
4 Vereda Golconda – CVS Sector Patio Bonito  1  1
 CVS Sector Patio Bonito - Vereda Golconda   
5 Vereda Golconda – CVS Sector Patio Bonito  1 41 1
 CVS Sector Patio Bonito - Vereda Golconda   
6 Vereda Golconda – CVS Sector Patio Bonito  1 57 1
 CVS Sector Patio Bonito - Vereda Golconda   
 Vereda Golconda – CVS Sector Patio Bonito    
TOTAL PERSONAS 6 6
NOTA: El vehículo debe contar con espacio para desplazar adecuadamente las personas que presentan discapacidad múltiple, física, cognitiva y sensorial. 
</v>
      </c>
      <c r="Q9" s="16" t="str">
        <f>+C9</f>
        <v xml:space="preserve">Ida y Regreso </v>
      </c>
      <c r="R9" s="16">
        <f>+D9</f>
        <v>1</v>
      </c>
      <c r="S9" s="26">
        <f t="shared" si="6"/>
        <v>580000</v>
      </c>
      <c r="T9" s="27">
        <f t="shared" si="7"/>
        <v>580000</v>
      </c>
    </row>
    <row r="10" spans="1:20" ht="12" customHeight="1" x14ac:dyDescent="0.2">
      <c r="A10" s="1">
        <v>7</v>
      </c>
      <c r="B10" s="6" t="s">
        <v>24</v>
      </c>
      <c r="C10" s="2" t="s">
        <v>18</v>
      </c>
      <c r="D10" s="3">
        <v>1</v>
      </c>
      <c r="E10" s="21">
        <v>530000</v>
      </c>
      <c r="F10" s="20"/>
      <c r="G10" s="22">
        <f t="shared" si="8"/>
        <v>0</v>
      </c>
      <c r="H10" s="22">
        <f t="shared" si="9"/>
        <v>530000</v>
      </c>
      <c r="I10" s="23">
        <f t="shared" si="10"/>
        <v>530000</v>
      </c>
      <c r="J10" s="32">
        <v>583000</v>
      </c>
      <c r="K10" s="33"/>
      <c r="L10" s="34">
        <f t="shared" si="3"/>
        <v>0</v>
      </c>
      <c r="M10" s="34">
        <f t="shared" si="4"/>
        <v>583000</v>
      </c>
      <c r="N10" s="35">
        <f t="shared" si="5"/>
        <v>583000</v>
      </c>
      <c r="O10" s="14">
        <f>+A10</f>
        <v>7</v>
      </c>
      <c r="P10" s="15" t="str">
        <f>+B10</f>
        <v xml:space="preserve">SERVICIO DE TRANSPORTE RUTA No 7. (SE REQUIERE TRANSPORTAR 1 SILLA DE RUEDAS NEUROLOGICA NO PLEGABLE)
El contratista deberá garantizar la hora de llegada al Centro de Vida Sensorial (CVS) del sector Patio Bonito a las 8:30 a.m. horario en el que se iniciará las actividades en este programa para este grupo de Personas con Discapacidad y se recogerá a los mismos beneficiarios a las 11:00 a.m. en estas instalaciones para ser llevados nuevamente a sus respectivas residencias
CANT. LUGAR DE SERVICIO DE TRANSPORTE (IDA Y REGROSO CANTIDAD PERSONAS CON DISCAPACIDAD EDAD
(PCD) CANT. CUIDADORES
(ADULTO)
1 Vereda Calichana – CVS Sector Patio Bonito  1 53 1
 CVS Sector Patio Bonito - Vereda Calichana   
2 Vereda Calichana – CVS Sector Patio Bonito  1 16 1
 CVS Sector Patio Bonito - Vereda Calichana   
3
 Vereda Calichana – CVS Sector Patio Bonito  
1
 7 1
 Vereda Calichana – CVS Sector Patio Bonito    
4 Vereda Panamá – CVS Sector Patio Bonito  1 21 1
 CVS Sector Patio Bonito- Vereda Panamá –   
5 Vereda Panamá – CVS Sector Patio Bonito  1 38 1
 CVS Sector Patio Bonito- Vereda Panamá –   
TOTAL PERSONAS 5 5
NOTA: El vehículo debe contar con suficiente espacio para desplazar a una de estas Personas Con Discapacidad que se encuentra en el ciclo de vida de la infancia y la adultez, presenta discapacidad múltiple, física y cognitiva. Asimismo, el contratista tendrá en cuenta que el vehículo debe contar con espacio adicional para transportar una silla neurológica no plegable).
</v>
      </c>
      <c r="Q10" s="16" t="str">
        <f>+C10</f>
        <v xml:space="preserve">Ida y Regreso </v>
      </c>
      <c r="R10" s="16">
        <f>+D10</f>
        <v>1</v>
      </c>
      <c r="S10" s="26">
        <f t="shared" si="6"/>
        <v>530000</v>
      </c>
      <c r="T10" s="27">
        <f t="shared" si="7"/>
        <v>530000</v>
      </c>
    </row>
    <row r="11" spans="1:20" s="7" customFormat="1" ht="15.75" customHeight="1" thickBot="1" x14ac:dyDescent="0.25">
      <c r="A11" s="54"/>
      <c r="B11" s="54"/>
      <c r="C11" s="54"/>
      <c r="D11" s="54"/>
      <c r="E11" s="43" t="s">
        <v>11</v>
      </c>
      <c r="F11" s="44"/>
      <c r="G11" s="44"/>
      <c r="H11" s="44"/>
      <c r="I11" s="24">
        <f>SUM(I4:I10)</f>
        <v>3500000</v>
      </c>
      <c r="J11" s="51" t="s">
        <v>11</v>
      </c>
      <c r="K11" s="52"/>
      <c r="L11" s="52"/>
      <c r="M11" s="52"/>
      <c r="N11" s="36">
        <f>SUM(N4:N10)</f>
        <v>3850000</v>
      </c>
      <c r="O11" s="41" t="s">
        <v>7</v>
      </c>
      <c r="P11" s="42"/>
      <c r="Q11" s="42"/>
      <c r="R11" s="42"/>
      <c r="S11" s="42"/>
      <c r="T11" s="28">
        <f>SUM(T4:T10)</f>
        <v>3500000</v>
      </c>
    </row>
    <row r="13" spans="1:20" x14ac:dyDescent="0.2">
      <c r="P13" s="59" t="s">
        <v>16</v>
      </c>
      <c r="Q13" s="37">
        <v>49025340</v>
      </c>
    </row>
    <row r="15" spans="1:20" x14ac:dyDescent="0.2">
      <c r="O15" s="58" t="s">
        <v>13</v>
      </c>
      <c r="P15" s="58"/>
      <c r="Q15" s="58"/>
      <c r="R15" s="58"/>
      <c r="S15" s="58"/>
      <c r="T15" s="58"/>
    </row>
    <row r="16" spans="1:20" x14ac:dyDescent="0.2">
      <c r="O16" s="58" t="s">
        <v>14</v>
      </c>
      <c r="P16" s="58"/>
      <c r="Q16" s="58"/>
      <c r="R16" s="58"/>
      <c r="S16" s="58"/>
      <c r="T16" s="58"/>
    </row>
  </sheetData>
  <mergeCells count="12">
    <mergeCell ref="C1:S1"/>
    <mergeCell ref="A11:D11"/>
    <mergeCell ref="A2:A3"/>
    <mergeCell ref="B2:B3"/>
    <mergeCell ref="C2:C3"/>
    <mergeCell ref="D2:D3"/>
    <mergeCell ref="O2:T2"/>
    <mergeCell ref="O11:S11"/>
    <mergeCell ref="E11:H11"/>
    <mergeCell ref="E2:I2"/>
    <mergeCell ref="J2:N2"/>
    <mergeCell ref="J11:M11"/>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2026-05-08T16:50:22Z</dcterms:modified>
</cp:coreProperties>
</file>