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jehisonpradafonseca/Documents/Descargas Icloud/ajustesaiuyformulario1delprocesomnlp0012026/"/>
    </mc:Choice>
  </mc:AlternateContent>
  <xr:revisionPtr revIDLastSave="0" documentId="13_ncr:1_{AC0AC13E-1EFD-A545-935F-9E22476102B5}" xr6:coauthVersionLast="47" xr6:coauthVersionMax="47" xr10:uidLastSave="{00000000-0000-0000-0000-000000000000}"/>
  <bookViews>
    <workbookView xWindow="0" yWindow="0" windowWidth="22280" windowHeight="25200" xr2:uid="{532DC738-42A2-0C40-820A-81386DDF6813}"/>
  </bookViews>
  <sheets>
    <sheet name="PRESUPUESTO OFICIAL (Entidad)" sheetId="4" r:id="rId1"/>
    <sheet name="PROPUESTA ECONOMICA(Proponente)" sheetId="2" r:id="rId2"/>
    <sheet name="INDICAR CÓDIGO DEL ITEM DE PAGO" sheetId="3" r:id="rId3"/>
  </sheets>
  <definedNames>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04_Información_Estadística">#REF!</definedName>
    <definedName name="_0401__Levantamiento_y_actualización_de_información_estadística_de_calidad">#REF!</definedName>
    <definedName name="_0401001_Bases_de_datos_de_la_temática_de_Demografía_y_Población">#REF!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f2005">#N/A</definedName>
    <definedName name="_Fill" localSheetId="2" hidden="1">#REF!</definedName>
    <definedName name="_Fill" hidden="1">#REF!</definedName>
    <definedName name="_xlnm._FilterDatabase" localSheetId="0" hidden="1">'PRESUPUESTO OFICIAL (Entidad)'!$H$7:$H$140</definedName>
    <definedName name="_xlnm._FilterDatabase" localSheetId="1" hidden="1">'PROPUESTA ECONOMICA(Proponente)'!$I$11:$I$144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104" hidden="1">#NAME?</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#REF!</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02">#REF!</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dres">#REF!</definedName>
    <definedName name="ANDRES2">#REF!</definedName>
    <definedName name="ANDRES3">#REF!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(Entidad)'!$A$1:$K$153</definedName>
    <definedName name="_xlnm.Print_Area" localSheetId="1">'PROPUESTA ECONOMICA(Proponente)'!$B$2:$L$159</definedName>
    <definedName name="_xlnm.Print_Area">#REF!</definedName>
    <definedName name="AreaLimpiar">#REF!,#REF!,#REF!,#REF!,#REF!,#REF!,#REF!,#REF!,#REF!,#REF!</definedName>
    <definedName name="Areatotal">#REF!</definedName>
    <definedName name="Aref">#REF!</definedName>
    <definedName name="ARENA">#REF!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scHSeguim">#REF!</definedName>
    <definedName name="BuscHSeguim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#REF!</definedName>
    <definedName name="CDctrl">#REF!</definedName>
    <definedName name="CDE">#REF!</definedName>
    <definedName name="cdfgrtfd" hidden="1">#REF!</definedName>
    <definedName name="CDSeguim">#REF!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esse">#N/A</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#REF!</definedName>
    <definedName name="CONC">#REF!</definedName>
    <definedName name="ConseqCat">0</definedName>
    <definedName name="ConseqForMitRisk">3</definedName>
    <definedName name="CONT">#REF!</definedName>
    <definedName name="contador" hidden="1">1</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Poblado" hidden="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onogFechaFin">#REF!</definedName>
    <definedName name="CronogFechaInic">#REF!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CC">#REF!</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#REF!</definedName>
    <definedName name="equipo">#REF!</definedName>
    <definedName name="EQUIPO_1">#REF!</definedName>
    <definedName name="EQUIPO_LISTA">#REF!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#REF!</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#REF!</definedName>
    <definedName name="Estados">#REF!</definedName>
    <definedName name="Estimate_Factor">1</definedName>
    <definedName name="ESTRAE">#REF!</definedName>
    <definedName name="ESTRU">#REF!</definedName>
    <definedName name="ESTRUC">#REF!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V">#REF!</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DH" hidden="1">#REF!</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QWRG">#REF!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RW">#REF!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#REF!</definedName>
    <definedName name="HOJA1" localSheetId="2">#REF!</definedName>
    <definedName name="HOJA1">#REF!</definedName>
    <definedName name="HOJA11">#REF!</definedName>
    <definedName name="HOJAOIU">#REF!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ev">#REF!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SUtl">#REF!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on">#REF!</definedName>
    <definedName name="JHON1">#REF!</definedName>
    <definedName name="JHON44">#REF!</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#REF!</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#REF!</definedName>
    <definedName name="LISTA1">#N/A</definedName>
    <definedName name="LISTA2">#N/A</definedName>
    <definedName name="LISTA3">#N/A</definedName>
    <definedName name="LISTA4">#N/A</definedName>
    <definedName name="LISTA5">#N/A</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is">#REF!</definedName>
    <definedName name="lun" localSheetId="2">#REF!</definedName>
    <definedName name="lun">#REF!</definedName>
    <definedName name="lv">#REF!</definedName>
    <definedName name="m">#REF!</definedName>
    <definedName name="MA" localSheetId="2">#REF!</definedName>
    <definedName name="MA">#REF!</definedName>
    <definedName name="MACO">#REF!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RT">#REF!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DO_LISTA">#REF!</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unicipio" hidden="1">"NIMAIMA"</definedName>
    <definedName name="Mv">#REF!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VOCD">#REF!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DR">#REF!</definedName>
    <definedName name="PEDRO">#REF!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OY">#REF!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#REF!</definedName>
    <definedName name="PSTRESS_RELIEVI">#REF!</definedName>
    <definedName name="PTA">#REF!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LLENO">#REF!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btPpto">#REF!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#REF!</definedName>
    <definedName name="SECTOR" localSheetId="2">#REF!</definedName>
    <definedName name="SECTOR">#REF!</definedName>
    <definedName name="SEMANA_C3">#REF!</definedName>
    <definedName name="SEN">#REF!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istemasPlazos" hidden="1">1</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(Entidad)'!$J$142</definedName>
    <definedName name="solver_adj" localSheetId="1" hidden="1">'PROPUESTA ECONOMICA(Proponente)'!$K$146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(Entidad)'!$J$149</definedName>
    <definedName name="solver_lhs1" localSheetId="1" hidden="1">'PROPUESTA ECONOMICA(Proponente)'!$K$153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(Entidad)'!$J$149</definedName>
    <definedName name="solver_opt" localSheetId="1" hidden="1">'PROPUESTA ECONOMICA(Proponente)'!$K$153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(Entidad)'!$J$150</definedName>
    <definedName name="solver_rhs1" localSheetId="1" hidden="1">'PROPUESTA ECONOMICA(Proponente)'!$K$154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AIU">#REF!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NSPORTE_LISTA">#REF!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lCD">#REF!</definedName>
    <definedName name="TtlCDCronog">#REF!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36">#REF!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ilidad">#REF!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#REF!</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144" i="4" l="1"/>
  <c r="J143" i="4"/>
  <c r="J27" i="4"/>
  <c r="J17" i="4"/>
  <c r="J138" i="4"/>
  <c r="J137" i="4"/>
  <c r="J136" i="4"/>
  <c r="J135" i="4"/>
  <c r="J139" i="4" s="1"/>
  <c r="J132" i="4"/>
  <c r="J131" i="4"/>
  <c r="J130" i="4"/>
  <c r="J129" i="4"/>
  <c r="J128" i="4"/>
  <c r="J133" i="4" s="1"/>
  <c r="J125" i="4"/>
  <c r="J124" i="4"/>
  <c r="J123" i="4"/>
  <c r="J122" i="4"/>
  <c r="J126" i="4" s="1"/>
  <c r="J119" i="4"/>
  <c r="J118" i="4"/>
  <c r="J117" i="4"/>
  <c r="J116" i="4"/>
  <c r="J120" i="4" s="1"/>
  <c r="J113" i="4"/>
  <c r="J112" i="4"/>
  <c r="J111" i="4"/>
  <c r="J110" i="4"/>
  <c r="J109" i="4"/>
  <c r="J108" i="4"/>
  <c r="J107" i="4"/>
  <c r="J106" i="4"/>
  <c r="J105" i="4"/>
  <c r="J104" i="4"/>
  <c r="J103" i="4"/>
  <c r="J102" i="4"/>
  <c r="J101" i="4"/>
  <c r="J100" i="4"/>
  <c r="J99" i="4"/>
  <c r="J98" i="4"/>
  <c r="J97" i="4"/>
  <c r="J114" i="4" s="1"/>
  <c r="J94" i="4"/>
  <c r="J93" i="4"/>
  <c r="J92" i="4"/>
  <c r="J91" i="4"/>
  <c r="J90" i="4"/>
  <c r="J89" i="4"/>
  <c r="J88" i="4"/>
  <c r="J87" i="4"/>
  <c r="J86" i="4"/>
  <c r="J85" i="4"/>
  <c r="J84" i="4"/>
  <c r="J95" i="4" s="1"/>
  <c r="J81" i="4"/>
  <c r="J80" i="4"/>
  <c r="J79" i="4"/>
  <c r="J78" i="4"/>
  <c r="J77" i="4"/>
  <c r="J76" i="4"/>
  <c r="J75" i="4"/>
  <c r="J74" i="4"/>
  <c r="J73" i="4"/>
  <c r="J72" i="4"/>
  <c r="J71" i="4"/>
  <c r="J70" i="4"/>
  <c r="J69" i="4"/>
  <c r="J68" i="4"/>
  <c r="J67" i="4"/>
  <c r="J82" i="4" s="1"/>
  <c r="J64" i="4"/>
  <c r="J63" i="4"/>
  <c r="J62" i="4"/>
  <c r="J65" i="4" s="1"/>
  <c r="J59" i="4"/>
  <c r="J58" i="4"/>
  <c r="J57" i="4"/>
  <c r="J56" i="4"/>
  <c r="J60" i="4" s="1"/>
  <c r="J53" i="4"/>
  <c r="J52" i="4"/>
  <c r="J51" i="4"/>
  <c r="J54" i="4" s="1"/>
  <c r="J48" i="4"/>
  <c r="J47" i="4"/>
  <c r="J46" i="4"/>
  <c r="J49" i="4" s="1"/>
  <c r="J43" i="4"/>
  <c r="J42" i="4"/>
  <c r="J41" i="4"/>
  <c r="J44" i="4" s="1"/>
  <c r="J38" i="4"/>
  <c r="J37" i="4"/>
  <c r="J36" i="4"/>
  <c r="J35" i="4"/>
  <c r="J39" i="4" s="1"/>
  <c r="J32" i="4"/>
  <c r="J31" i="4"/>
  <c r="J30" i="4"/>
  <c r="J29" i="4"/>
  <c r="J33" i="4" s="1"/>
  <c r="J26" i="4"/>
  <c r="J25" i="4"/>
  <c r="J24" i="4"/>
  <c r="J23" i="4"/>
  <c r="J22" i="4"/>
  <c r="J21" i="4"/>
  <c r="J20" i="4"/>
  <c r="J19" i="4"/>
  <c r="J16" i="4"/>
  <c r="J15" i="4"/>
  <c r="J14" i="4"/>
  <c r="J13" i="4"/>
  <c r="J151" i="4"/>
  <c r="J10" i="4"/>
  <c r="J11" i="4" s="1"/>
  <c r="J140" i="4" l="1"/>
</calcChain>
</file>

<file path=xl/sharedStrings.xml><?xml version="1.0" encoding="utf-8"?>
<sst xmlns="http://schemas.openxmlformats.org/spreadsheetml/2006/main" count="696" uniqueCount="310">
  <si>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</si>
  <si>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</si>
  <si>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</si>
  <si>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</si>
  <si>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</si>
  <si>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</si>
  <si>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</si>
  <si>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</si>
  <si>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</si>
  <si>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</si>
  <si>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</si>
  <si>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</si>
  <si>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</si>
  <si>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</si>
  <si>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CAP. 1:  PRELIMINARES </t>
  </si>
  <si>
    <t>2.01.62</t>
  </si>
  <si>
    <t>LOCALIZACIÓN Y REPLANTEO DE OBRA ARQUITECTÓNICA</t>
  </si>
  <si>
    <t>M2</t>
  </si>
  <si>
    <t>Subtotal</t>
  </si>
  <si>
    <t>CAP. 2: EXCAVACIONES Y RELLENOS</t>
  </si>
  <si>
    <t>3.02.07</t>
  </si>
  <si>
    <t>EXCAVACIÓNES MECANICAS VARIAS EN MATERIAL COMUN SECO. (INCLUYE ACARREO LIBRE HASTA 5 KM.)</t>
  </si>
  <si>
    <t>M3-KM</t>
  </si>
  <si>
    <t>3.03.10</t>
  </si>
  <si>
    <t xml:space="preserve">EXCAVACIÓN MANUAL EN MATERIAL COMUN </t>
  </si>
  <si>
    <t>M3</t>
  </si>
  <si>
    <t>2.05.06</t>
  </si>
  <si>
    <t>BASE EN MATERIAL DE AFIRMADO COMPACTADO</t>
  </si>
  <si>
    <t>3.12.03</t>
  </si>
  <si>
    <t>TRANSPORTE DE MATERIAL DE AFIRMADO Y/O GRANULAR SUELTO (MEDIDO EN BANCO) DESPUÉS DE 5 KM.</t>
  </si>
  <si>
    <t>CAP. 3:  CIMENTACIÓN Y ESTRCUTURA</t>
  </si>
  <si>
    <t>2.02.25</t>
  </si>
  <si>
    <t>SOLADO EN CONCRETO DE ESPESOR E = 0.05 M. 14 MPa (2000 PSI)</t>
  </si>
  <si>
    <t>2.02.35</t>
  </si>
  <si>
    <t>SUMINISTRO, FIGURADA Y AMARRE DE ACERO DE 420 MPa (60000 PSI)</t>
  </si>
  <si>
    <t>KG</t>
  </si>
  <si>
    <t>2.02.10</t>
  </si>
  <si>
    <t>CONCRETO PARA ZAPATAS DE 21 MPa (3000 PSI) + FORMALETA MADERA</t>
  </si>
  <si>
    <t>2.02.13</t>
  </si>
  <si>
    <t>CONCRETO PARA VIGA DE AMARRE 21 MPa (3000 PSI) SECCION RECTANGULAR</t>
  </si>
  <si>
    <t>3.13.24</t>
  </si>
  <si>
    <t>SUMINISTRO E INSTALACIÓN DE MALLA ELECTROSOLDADA</t>
  </si>
  <si>
    <t>2.02.18</t>
  </si>
  <si>
    <t>LOSA MACIZA PARA CIMIENTO EN CONCRETO DE 21 MPa (3000 PSI) H = 10 CM.</t>
  </si>
  <si>
    <t>2.03.02</t>
  </si>
  <si>
    <t xml:space="preserve">COLUMNAS Y PEDESTALES EN CONCRETO DE 21 MPa - (3000 PSI), H &gt; 3.01 M. (FORMALETA MADERA) </t>
  </si>
  <si>
    <t>2.03.29</t>
  </si>
  <si>
    <t>VIGA AÉREA EN CONCRETO DE 21 MPa - (3000 PSI)</t>
  </si>
  <si>
    <t>CAP. 4: CUBIERTA</t>
  </si>
  <si>
    <t>2.08.33</t>
  </si>
  <si>
    <t>SUMINISTRO E INSTALACIÓN PERFILERIA METALICA PARA ESTRUCTURA DE CUBIERTA DE EDIFICACIONES. DIMENSIONES Y CALIBRES SEGÚN DISEÑO</t>
  </si>
  <si>
    <t>2.08.37</t>
  </si>
  <si>
    <t>SUMINISTRO E INSTALACIÓN TEJA TERMOACUSTICA TIPO TRAPEZOIDAL</t>
  </si>
  <si>
    <t>2.03.05</t>
  </si>
  <si>
    <t>VIGA CANAL EN CONCRETO IMPERMEABILZADO DE 21 MPa - (3000 PSI)</t>
  </si>
  <si>
    <t>3.13.28</t>
  </si>
  <si>
    <t>SUMINISTRO E INSTALACIÓN DE ESMALTE SINTÉTICO PARA ESTRUCTURA METALICA. (INCLUYE BASE EN ANTICORROSIVO).</t>
  </si>
  <si>
    <t>CAP. 5: MAMPOSTERIA</t>
  </si>
  <si>
    <t>2.04.20</t>
  </si>
  <si>
    <t>MURO EN MAMPOSTERÍA DE LADRILLO ESTRUCTURAL E = 0.15 M.</t>
  </si>
  <si>
    <t>2.04.09</t>
  </si>
  <si>
    <t>MESONES EN CONCRETO A = 0.60 M. 17.5 MPa - (2500 PSI) INCLUYE REFUERZO, E = 0.10 M.</t>
  </si>
  <si>
    <t>2.05.27</t>
  </si>
  <si>
    <t>POYOS EN CONCRETO DE 17.5 (2500 PSI) PARA COCINA Y BASE DE MUEBLES.(A = 60 CM. E = 8 CM)</t>
  </si>
  <si>
    <t>2.03.31</t>
  </si>
  <si>
    <t>VIGA DE AMARRE SOBRE MURO DE 21 MPa - (3000 PSI).</t>
  </si>
  <si>
    <t>CAP 6: PAÑETES</t>
  </si>
  <si>
    <t>1.03.12</t>
  </si>
  <si>
    <t>PAÑETE LISO MUROS 1:4</t>
  </si>
  <si>
    <t>1.03.07</t>
  </si>
  <si>
    <t xml:space="preserve">PAÑETE IMPERMEABILIZADO 1:3 </t>
  </si>
  <si>
    <t>1.03.01</t>
  </si>
  <si>
    <t xml:space="preserve">FILOS Y DILATACIONES EN PAÑETES </t>
  </si>
  <si>
    <t>ML</t>
  </si>
  <si>
    <t>CAP. 7:  PISOS Y ACABADOS</t>
  </si>
  <si>
    <t>2.05.03</t>
  </si>
  <si>
    <t xml:space="preserve">ALISTADO DE PISO 1:3 IMPERMEABILIZADO, E = 4.0 CM. </t>
  </si>
  <si>
    <t>2.05.19</t>
  </si>
  <si>
    <t>PISO EN CERÁMICA</t>
  </si>
  <si>
    <t>2.05.33</t>
  </si>
  <si>
    <t>SUMINISTRO E INSTALACIÓN DE GUARDAESCOBA EN BALDOSÍN DE GRANITO DE H = 7.0 A 8.0 CM.</t>
  </si>
  <si>
    <t>CAP. 8: CARPINTERIA METALICA</t>
  </si>
  <si>
    <t>2.15.12</t>
  </si>
  <si>
    <t>SUMINSITRO E INSTALACIÓN DE VENTANA EN LÁMINA COLD ROLLED CAL.18 CON VIDRIO. (INCLUYE ANTICORROSIVO)</t>
  </si>
  <si>
    <t>2.15.07</t>
  </si>
  <si>
    <t xml:space="preserve">SUMINISTRO E INSTALACIÓN DE PUERTA VENTANA EN LÁMINA CAL 18 INC. ANTICORR. (INCLUYE MARCO Y VIDRIO) </t>
  </si>
  <si>
    <t>2.15.08</t>
  </si>
  <si>
    <t>SUMINISTRO E INSTALACIÓN DE PUERTA Y MARCO EN LÁMINA COLD ROLLED CAL. 18 (INCLUYE ANTICORROSIVO)</t>
  </si>
  <si>
    <t>UND</t>
  </si>
  <si>
    <t>CAP. 9: APARATOS SANITARIOS</t>
  </si>
  <si>
    <t>2.12.174</t>
  </si>
  <si>
    <t>SUMINISTRO E INSTALACIÓN DE LAVAMANOS INFANTIL</t>
  </si>
  <si>
    <t>2.12.175</t>
  </si>
  <si>
    <t>SUMINISTRO E INSTALACIÓN DE COMBO SANITARIO. INCLUYE GRIFERÍAS Y ACCESORIOS</t>
  </si>
  <si>
    <t>2.12.192</t>
  </si>
  <si>
    <t>SUMINISTRO E INSTALACIÓN GRIFERÍA PARA DUCHA SENCILLA</t>
  </si>
  <si>
    <t>2.06.06</t>
  </si>
  <si>
    <t xml:space="preserve">MURETE PARA DUCHA DE 0.10 X 0.20 M. </t>
  </si>
  <si>
    <t>CAP. 10: VIDRIOS Y CERRADURAS</t>
  </si>
  <si>
    <t>2.17.07</t>
  </si>
  <si>
    <t>SUMINISTRO E INSTALACIÓN DE ESPEJO DE 4 MM. SIN BICEL</t>
  </si>
  <si>
    <t>2.17.04</t>
  </si>
  <si>
    <t xml:space="preserve">SUMINISTRO E INSTALACIÓN DE CERRADURA BAÑO DE PALANCA METÁLICA USO INSTITUCIONAL </t>
  </si>
  <si>
    <t>2.17.05</t>
  </si>
  <si>
    <t>SUMINISTRO E INSTALACIÓN DE CERRADURA DOBLE CILINDRO TIPO YALE 105 O SIMILAR</t>
  </si>
  <si>
    <t>CAP. 11: INSTALACIONES HIDRÁULICAS Y SANITARIAS</t>
  </si>
  <si>
    <t xml:space="preserve">BASE EN MATERIAL DE AFIRMADO COMPACTADO </t>
  </si>
  <si>
    <t>5.03.01</t>
  </si>
  <si>
    <t>CONCRETO SIMPLE DE 21 MPa - (3000 PSI) IMPERMEABILIZADO PARA MUROS</t>
  </si>
  <si>
    <t>5.03.02</t>
  </si>
  <si>
    <t>CONCRETO SIMPLE DE 21 MPa - (3000 PSI) IMPERMEABILIZADO PARA PLACAS PISOS</t>
  </si>
  <si>
    <t>2.12.02</t>
  </si>
  <si>
    <t>SUMINISTRO E INSTALACIÓN DE TUBERÍA PVC DE 3/4" T.P, PARA RED DE SUMINISTRO.</t>
  </si>
  <si>
    <t>2.12.87</t>
  </si>
  <si>
    <t xml:space="preserve">SUMINISTRO E INSTALACIÓN DE CODO CPVC DE 3/4" </t>
  </si>
  <si>
    <t>APU - 01</t>
  </si>
  <si>
    <t>SUMINISTRO E INSTALACIÓN VÁLVULA COMPUERTA H.D. D = 3/4" EXTREMO BRIDA SELLO ELASTICO, 250 PSI</t>
  </si>
  <si>
    <t>2.12.90</t>
  </si>
  <si>
    <t xml:space="preserve">SUMINISTRO E INSTALACIÓN DE SEMICODO CPVC DE 3/4" </t>
  </si>
  <si>
    <t>2.12.43</t>
  </si>
  <si>
    <t>SUMINISTRO E INSTALACIÓN DE REGISTRO DE BOLA ROSCADO PVC DE 3/4" T.P.</t>
  </si>
  <si>
    <t>APU - 02</t>
  </si>
  <si>
    <t>SUMINISTRO E INSTALACIÓN DE ELECTROBOMBA 2HP</t>
  </si>
  <si>
    <t>2.02.33</t>
  </si>
  <si>
    <t>SUMINISTRO E INSTALACIÓN DE TUBERÍA PVC SANITARIA D = 4"</t>
  </si>
  <si>
    <t>5.01.25</t>
  </si>
  <si>
    <t>SUMINISTRO E INSTALACIÓN TUBERÍA DE ALCANTARILLADO PVC D= 6"</t>
  </si>
  <si>
    <t>2.02.05</t>
  </si>
  <si>
    <t>CAJAS DE INSPECCIÓN EN LADRILLO DE 1.20 X 1.20 X 1.20 M. (NO INCLUYE TAPA).</t>
  </si>
  <si>
    <t>5.01.11</t>
  </si>
  <si>
    <t>PUNTO SANITARIO O DE DESAGUES DE 2"</t>
  </si>
  <si>
    <t>CAP. 12: RED CONTRA INCENDIOS</t>
  </si>
  <si>
    <t>2.14.48</t>
  </si>
  <si>
    <t>SUMINISTRO E INSTALACIÓN DE SIAMESA EN U DE 4X2</t>
  </si>
  <si>
    <t>2.01.70</t>
  </si>
  <si>
    <t>EXCAVACIÓN MANUAL EN MATERIAL COMÚN</t>
  </si>
  <si>
    <t>2.02.24</t>
  </si>
  <si>
    <t>RELLENO CON MATERIAL DE SITIO, COMPACTADO CON PLANCHA VIBRATORIA (RANA)</t>
  </si>
  <si>
    <t>2.14.02</t>
  </si>
  <si>
    <t>SUMINISTRO E INSTALACIÓN DE SALIDA PARA DETECTOR DE HUMO. INCLUYE TUBERÍA, CABLE AISLADO FPLR NO. 16 Y ELEMENTOS DE FIJACIÓN.</t>
  </si>
  <si>
    <t>2.14.03</t>
  </si>
  <si>
    <t>SUMINISTRO E INSTALACIÓN DE SALIDA PARA DETECTOR TÉRMICO. INCLUYE TUBERÍA, CABLE AISLADO FPLR NO. 16 Y ELEMENTOS DE FIJACIÓN.</t>
  </si>
  <si>
    <t>2.14.22</t>
  </si>
  <si>
    <t>SUMNISTRO E INSTALACIÓN DE TUBERÍA DE ACERO AL CARBÓN SCH40 DE 2 1/2"</t>
  </si>
  <si>
    <t>2.14.47</t>
  </si>
  <si>
    <t>SUMINISTRO E INSTALACIÓN DE GABINETE PARA RED CONTRA INCENDIOS TIPO III</t>
  </si>
  <si>
    <t>4.02.11</t>
  </si>
  <si>
    <t>UNIÓN POR MEDIO DE TERMOFUSIÓN PARA TUBERÍA Y ACCESORIOS PEAD DE 110 MM- 90 MM- 63 MM</t>
  </si>
  <si>
    <t>4.02.06</t>
  </si>
  <si>
    <t>SUMINISTRO E INSTALACIÓN TUBERÍA PN 16 DIAMETRO 110 mm (UNION CADA 50 M)</t>
  </si>
  <si>
    <t>APU - 03</t>
  </si>
  <si>
    <t>EQUIPO DE BOMBEO DISEL DE 250 GPM - 35 MCA + BOMBA JOCKEY</t>
  </si>
  <si>
    <t>APU - 04</t>
  </si>
  <si>
    <t xml:space="preserve">EQUIPO DE BOMBEO DE 70 GPM - 45 MCA </t>
  </si>
  <si>
    <t>CAP. 13:  INSTALACIONES ELÉCTRICAS - LUMINARIAS - LÁMPARAS</t>
  </si>
  <si>
    <t>2.10.165</t>
  </si>
  <si>
    <t>SUMINISTRO E INSTALACIÓN DE SALIDA DE ILUMINACIÓN EXPUESTA EN CALIBRE 12 AWG (F, N, T) EN DUCTO EMT 3/4"</t>
  </si>
  <si>
    <t>2.10.121</t>
  </si>
  <si>
    <t>SUMINISTRO E INSTALACIÓN DE SALIDA COMPLETA PARA TOMACORRIENTE BIFÁSICO, EN CALIBRE 10 AWG (2F, T) FREETOX - LHFR - LS Y DUCTO PVC DE 3/4". (INCLUYE APARATO).</t>
  </si>
  <si>
    <t>2.10.198</t>
  </si>
  <si>
    <t xml:space="preserve">SUMINISTRO E INSTALACIÓN DE LUMINARIA LED TIPO HIGH BAY DE 200 W </t>
  </si>
  <si>
    <t>2.10.189</t>
  </si>
  <si>
    <t>SUMINISTRO E INSTALACIÓN DE REFLECTOR LED DE 20 W</t>
  </si>
  <si>
    <t>2.10.16</t>
  </si>
  <si>
    <t>SUMINISTRO, INSTALACIÓN Y CONEXIONADO DE CABLE CONCENTRICO (ANTIFRAUDE) No. 2 x 8 +8 AWG EN COBRE (ACOMETIDA BIFÁSICA)</t>
  </si>
  <si>
    <t>2.10.81</t>
  </si>
  <si>
    <t>SUMINISTRO E INSTALACIÓN DE TABLERO DE DISTRIBUCIÓN BIFASICO DE 12 CIRCUITOS.</t>
  </si>
  <si>
    <t>APU - 05</t>
  </si>
  <si>
    <t xml:space="preserve">VARILLA COOPER WELD DE 14 28MM X 2 40 DE COBRE MACIZO, INCLUYE SOLDADURA EXOTERMICA DE 90 GRAMOS	</t>
  </si>
  <si>
    <t>APU - 06</t>
  </si>
  <si>
    <t xml:space="preserve">CIRCUITO ELÉCTRICO EN 3X12 AWG/THHN, FASE COLOR AZUL, TRENZADO DE FÁBRICA	</t>
  </si>
  <si>
    <t>APU - 07</t>
  </si>
  <si>
    <t xml:space="preserve">CIRCUITO ELÉCTRICO EN 3X8 AWG/THHN, FASE COLOR AZUL, TRENZADO DE FÁBRICA	</t>
  </si>
  <si>
    <t>2.10.95</t>
  </si>
  <si>
    <t>SUMINISTRO E INSTALACIÓN DE TUBERÍA PVC CONDUIT DE 2". (TIPO PESADO - DB)</t>
  </si>
  <si>
    <t>2.10.96</t>
  </si>
  <si>
    <t xml:space="preserve">SUMINISTRO E INSTALACIÓN DE TUBERÍA PVC CONDUIT DE 3". (TIPO PESADO - DB). </t>
  </si>
  <si>
    <t>2.10.91</t>
  </si>
  <si>
    <t>SUMINISTRO E INSTALACIÓN DE TUBERÍA PVC CONDUIT DE 3/4". (TIPO PESADO - DB).</t>
  </si>
  <si>
    <t>APU - 08</t>
  </si>
  <si>
    <t>CIRCUITO ELÉCTRICO EN 3X2 AWG/THHN, FASE COLOR AZUL, TRENZADO DE FÁBRICA</t>
  </si>
  <si>
    <t>APU - 09</t>
  </si>
  <si>
    <t>SISTEMA DE COMUNICACIONES INCLUYE RACK DE 3 KVA BIFASICO Y CABLEADO UTP HASTA 60 METROS</t>
  </si>
  <si>
    <t>GLO</t>
  </si>
  <si>
    <t>APU - 10</t>
  </si>
  <si>
    <t>TABLERO RPISMA SEGÚN UNIFILAR</t>
  </si>
  <si>
    <t>APU - 11</t>
  </si>
  <si>
    <t>TRANSFERENCIA RED NORMAL Y ESCENCIAL</t>
  </si>
  <si>
    <t>APU - 12</t>
  </si>
  <si>
    <t>CAP. 14: PINTURA</t>
  </si>
  <si>
    <t>2.07.22</t>
  </si>
  <si>
    <t>SUMINISTRO E INSTALACIÓN DE ESTUCO ACRÍLICO Y PINTURA DE FACHADAS HASTA 3 METROS</t>
  </si>
  <si>
    <t>2.07.01</t>
  </si>
  <si>
    <t>SUMINISTRO E INSTALACIÓN DE ESMALTE LÁMINA LINEAL 3 MANOS</t>
  </si>
  <si>
    <t>2.07.02</t>
  </si>
  <si>
    <t>SUMINISTRO E INSTALACIÓN DE ESMALTE LÁMINA LLENA 3 MANOS</t>
  </si>
  <si>
    <t>2.07.19</t>
  </si>
  <si>
    <t>SUMINISTRO E INSTALACIÓN DE VINILO TIPO II SOBRE PAÑETE O ESTUCO A DOS MANOS EN MUROS</t>
  </si>
  <si>
    <t>CAP. 15: JARDIN Y ZONA VERDE</t>
  </si>
  <si>
    <t>2.18.16</t>
  </si>
  <si>
    <t>PISO EN GRAMA NATURAL. (INCLUYE TIERRA NEGRA).</t>
  </si>
  <si>
    <t>2.18.15</t>
  </si>
  <si>
    <t>SUMINISTRO E INSTALACIÓN DE GRAMA SINTÉTICA. (INCLUYE DEMARCACIÓN, MONOFILAMENTADA 100% POLIETILENO, BICOLOR DE 50 MM., RELLENO DE ARENA SÍLICE DE 0.3 A 0.8 MM., GRANO DE CAUCHO SIN IMPUREZAS DE 0.5 A 2.5 MM., PEGANTE BICOMPOENTE, CON PROTECTOR UV Y TODOS LOS DEMÁS INSUMOS PARA SU CORRECTA INSTALACIÓN).</t>
  </si>
  <si>
    <t>2.03.26</t>
  </si>
  <si>
    <t>PLACA MACIZA EN CONCRETO DE 21 MPa - (3000 PSI) E = 0.10 M.</t>
  </si>
  <si>
    <t>CAP. 16: GAS</t>
  </si>
  <si>
    <t>2.13.05</t>
  </si>
  <si>
    <t>SUMINISTRO E INSTALACIÓN DE CENTRO DE REGULACIÓN DE GAS R7 PRIMERA ETAPA</t>
  </si>
  <si>
    <t>2.13.12</t>
  </si>
  <si>
    <t>SUMINISTRO E INSTALACIÓN DE TUBERÍA DE COBRE PARA RED DE GAS DE 3/4"</t>
  </si>
  <si>
    <t>2.13.19</t>
  </si>
  <si>
    <t>SUMINISTRO E INSTALACIÓN DE TUBERÍA DE POLIETILENO DE 1``</t>
  </si>
  <si>
    <t>2.13.25</t>
  </si>
  <si>
    <t>SUMINISTRO E INSTALACIÓN DE CODO EN COBRE DE 3/4"</t>
  </si>
  <si>
    <t>2.13.38</t>
  </si>
  <si>
    <t>SUMINISTRO E INSTALACIÓN DE CONJUNTO VÁLVULA - ELEVADOR DE 3/4"</t>
  </si>
  <si>
    <t>CAP. 17: CERRAMIENTO</t>
  </si>
  <si>
    <t>2.02.09</t>
  </si>
  <si>
    <t>CONCRETO CICLÓPEO DE 21 MPa (3000 PSI) RELACIÓN 60C/40P</t>
  </si>
  <si>
    <t>2.08.23</t>
  </si>
  <si>
    <t>SUMINISTRO E INSTALACIÓN CUBIERTA EN TEJA DE POLICARBONATO ALVEOLAR DE 6 MM</t>
  </si>
  <si>
    <t xml:space="preserve">SUMINISTRO E INSTALACIÓN PERFILERIA METALICA PARA ESTRUCTURA DE CUBIERTA DE EDIFICACIONES. DIMENSIONES Y CALIBRES SEGÚN DISEÑO </t>
  </si>
  <si>
    <t xml:space="preserve">SUBTOTAL OBRAS </t>
  </si>
  <si>
    <t>SUBTOTAL OBRAS (INCLUYE IVA)</t>
  </si>
  <si>
    <t>VALOR TOTAL PRESUPUESTO OFICIAL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</si>
  <si>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</si>
  <si>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</si>
  <si>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</si>
  <si>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</si>
  <si>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</si>
  <si>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</si>
  <si>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</si>
  <si>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</si>
  <si>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</si>
  <si>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</si>
  <si>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</si>
  <si>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</si>
  <si>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</si>
  <si>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</si>
  <si>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</si>
  <si>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</si>
  <si>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</si>
  <si>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TOTAL PROPUESTA ECONOMICA</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</si>
  <si>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</si>
  <si>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</si>
  <si>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</si>
  <si>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</si>
  <si>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</si>
  <si>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</si>
  <si>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</si>
  <si>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</si>
  <si>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</si>
  <si>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</si>
  <si>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</si>
  <si>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</si>
  <si>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</si>
  <si>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</si>
  <si>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</si>
  <si>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</si>
  <si>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</si>
  <si>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</si>
  <si>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</si>
  <si>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</si>
  <si>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</si>
  <si>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</si>
  <si>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</si>
  <si>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</si>
  <si>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</si>
  <si>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</si>
  <si>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</si>
  <si>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</si>
  <si>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</si>
  <si>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</si>
  <si>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</si>
  <si>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</si>
  <si>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</si>
  <si>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</si>
  <si>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</si>
  <si>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</si>
  <si>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</si>
  <si>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</si>
  <si>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</si>
  <si>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</si>
  <si>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</si>
  <si>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</si>
  <si>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</si>
  <si>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</si>
  <si>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</si>
  <si>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</si>
  <si>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</si>
  <si>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</si>
  <si>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</si>
  <si>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</si>
  <si>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</si>
  <si>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</si>
  <si>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</si>
  <si>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</si>
  <si>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</si>
  <si>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</si>
  <si>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</si>
  <si>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</si>
  <si>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</si>
  <si>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</si>
  <si>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</si>
  <si>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</si>
  <si>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</si>
  <si>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SISTEMA DE DETECCION DE INCENDIOS CABLEADO HASTA  60 METROS</t>
  </si>
  <si>
    <t>SUBTOTAL</t>
  </si>
  <si>
    <t>SUBTOTAL OBRAS (INCLUYE A.I.U.)</t>
  </si>
  <si>
    <t xml:space="preserve">RETIE Y RETILAP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</si>
</sst>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43" formatCode="_-* #,##0.00_-;\-* #,##0.00_-;_-* &quot;-&quot;??_-;_-@_-"/>
    <numFmt numFmtId="164" formatCode="_ &quot;$&quot;\ * #,##0_ ;_ &quot;$&quot;\ * \-#,##0_ ;_ &quot;$&quot;\ * &quot;-&quot;_ ;_ @_ "/>
    <numFmt numFmtId="165" formatCode="&quot;$&quot;\ #,##0"/>
    <numFmt numFmtId="166" formatCode="_([$$-240A]\ * #,##0_);_([$$-240A]\ * \(#,##0\);_([$$-240A]\ * &quot;-&quot;??_);_(@_)"/>
    <numFmt numFmtId="167" formatCode="_ [$$-240A]\ * #,##0.00_ ;_ [$$-240A]\ * \-#,##0.00_ ;_ [$$-240A]\ * &quot;-&quot;??_ ;_ @_ "/>
    <numFmt numFmtId="168" formatCode="_ * #,##0.00_ ;_ * \-#,##0.00_ ;_ * &quot;-&quot;??_ ;_ @_ "/>
    <numFmt numFmtId="169" formatCode="_ * #,##0_ ;_ * \-#,##0_ ;_ * &quot;-&quot;??_ ;_ @_ "/>
    <numFmt numFmtId="170" formatCode="_-[$$-240A]\ * #,##0.00_ ;_-[$$-240A]\ * \-#,##0.00\ ;_-[$$-240A]\ * &quot;-&quot;??_ ;_-@_ "/>
    <numFmt numFmtId="171" formatCode="_-* #,##0.00\ &quot;Pts&quot;_-;\-* #,##0.00\ &quot;Pts&quot;_-;_-* &quot;-&quot;??\ &quot;Pts&quot;_-;_-@_-"/>
    <numFmt numFmtId="172" formatCode="_([$$-240A]\ * #,##0.00_);_([$$-240A]\ * \(#,##0.00\);_([$$-240A]\ * &quot;-&quot;??_);_(@_)"/>
    <numFmt numFmtId="173" formatCode="0#.00\ \L\t"/>
    <numFmt numFmtId="174" formatCode="_-* #,##0.00\ _€_-;\-* #,##0.00\ _€_-;_-* &quot;-&quot;??\ _€_-;_-@_-"/>
    <numFmt numFmtId="175" formatCode="&quot;$&quot;\ #,##0.00"/>
  </numFmts>
  <fonts count="32" x14ac:knownFonts="1">
    <font>
      <sz val="10"/>
      <name val="Arial"/>
      <family val="2"/>
    </font>
    <font>
      <sz val="11"/>
      <color theme="1"/>
      <name val="Calibri"/>
      <family val="2"/>
      <scheme val="minor"/>
    </font>
    <font>
      <sz val="12"/>
      <name val="Verdana"/>
      <family val="2"/>
    </font>
    <font>
      <sz val="8"/>
      <name val="Arial"/>
      <family val="2"/>
    </font>
    <font>
      <sz val="9"/>
      <name val="Arial"/>
      <family val="2"/>
    </font>
    <font>
      <b/>
      <sz val="11"/>
      <name val="Verdana"/>
      <family val="2"/>
    </font>
    <font>
      <sz val="10"/>
      <name val="Arial"/>
      <family val="2"/>
    </font>
    <font>
      <sz val="11"/>
      <name val="Verdana"/>
      <family val="2"/>
    </font>
    <font>
      <b/>
      <sz val="8"/>
      <name val="Arial"/>
      <family val="2"/>
    </font>
    <font>
      <b/>
      <u/>
      <sz val="11"/>
      <name val="Verdana"/>
      <family val="2"/>
    </font>
    <font>
      <sz val="8"/>
      <name val="Verdana"/>
      <family val="2"/>
    </font>
    <font>
      <sz val="10"/>
      <name val="Verdana"/>
      <family val="2"/>
    </font>
    <font>
      <sz val="12"/>
      <name val="Arial Narrow"/>
      <family val="2"/>
    </font>
    <font>
      <sz val="11"/>
      <name val="Arial Narrow"/>
      <family val="2"/>
    </font>
    <font>
      <b/>
      <sz val="11"/>
      <name val="Arial"/>
      <family val="2"/>
    </font>
    <font>
      <sz val="11"/>
      <color rgb="FFFF0000"/>
      <name val="Arial"/>
      <family val="2"/>
    </font>
    <font>
      <b/>
      <u/>
      <sz val="11"/>
      <color rgb="FFFF0000"/>
      <name val="Arial"/>
      <family val="2"/>
    </font>
    <font>
      <sz val="11"/>
      <name val="Arial"/>
      <family val="2"/>
    </font>
    <font>
      <sz val="8"/>
      <name val="Arial Narrow"/>
      <family val="2"/>
    </font>
    <font>
      <sz val="10"/>
      <name val="Arial Narrow"/>
      <family val="2"/>
    </font>
    <font>
      <b/>
      <sz val="11"/>
      <name val="Arial Narrow"/>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8">
    <border>
      <left/>
      <right/>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double">
        <color indexed="64"/>
      </right>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s>
  <cellStyleXfs count="18">
    <xf numFmtId="0" fontId="0" fillId="0" borderId="0"/>
    <xf numFmtId="44" fontId="6"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0" fontId="6" fillId="0" borderId="0"/>
    <xf numFmtId="0" fontId="6" fillId="0" borderId="0"/>
    <xf numFmtId="164" fontId="6" fillId="0" borderId="0" applyFont="0" applyFill="0" applyBorder="0" applyAlignment="0" applyProtection="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9" fontId="6" fillId="0" borderId="0" applyFont="0" applyFill="0" applyBorder="0" applyAlignment="0" applyProtection="0"/>
    <xf numFmtId="0" fontId="26" fillId="0" borderId="0" applyNumberFormat="0" applyFill="0" applyBorder="0" applyAlignment="0" applyProtection="0">
      <alignment vertical="top"/>
      <protection locked="0"/>
    </xf>
    <xf numFmtId="0" fontId="28" fillId="0" borderId="0"/>
  </cellStyleXfs>
  <cellXfs count="440">
    <xf numFmtId="0" fontId="0" fillId="0" borderId="0" xfId="0"/>
    <xf numFmtId="0" fontId="2" fillId="0" borderId="1" xfId="3" applyFont="1" applyBorder="1"/>
    <xf numFmtId="0" fontId="5" fillId="0" borderId="0" xfId="4" applyFont="1" applyAlignment="1">
      <alignment horizontal="center" vertical="top"/>
    </xf>
    <xf numFmtId="44" fontId="5" fillId="0" borderId="0" xfId="1" applyFont="1" applyAlignment="1">
      <alignment horizontal="center" vertical="top"/>
    </xf>
    <xf numFmtId="0" fontId="2" fillId="0" borderId="3" xfId="3" applyFont="1" applyBorder="1"/>
    <xf numFmtId="0" fontId="2" fillId="0" borderId="0" xfId="3" applyFont="1"/>
    <xf numFmtId="0" fontId="7" fillId="0" borderId="0" xfId="3" applyFont="1"/>
    <xf numFmtId="0" fontId="8" fillId="0" borderId="4" xfId="0" applyFont="1" applyBorder="1" applyAlignment="1">
      <alignment horizontal="left" vertical="center"/>
    </xf>
    <xf numFmtId="0" fontId="3" fillId="0" borderId="4" xfId="0" applyFont="1" applyBorder="1" applyAlignment="1">
      <alignment horizontal="left" vertical="center"/>
    </xf>
    <xf numFmtId="0" fontId="5" fillId="0" borderId="0" xfId="4" applyFont="1" applyAlignment="1">
      <alignment horizontal="center"/>
    </xf>
    <xf numFmtId="44" fontId="5" fillId="0" borderId="0" xfId="1" applyFont="1" applyBorder="1" applyAlignment="1">
      <alignment horizontal="center"/>
    </xf>
    <xf numFmtId="0" fontId="2" fillId="2" borderId="1" xfId="3" applyFont="1" applyFill="1" applyBorder="1"/>
    <xf numFmtId="0" fontId="2" fillId="2" borderId="3" xfId="3" applyFont="1" applyFill="1" applyBorder="1"/>
    <xf numFmtId="0" fontId="2" fillId="2" borderId="0" xfId="3" applyFont="1" applyFill="1"/>
    <xf numFmtId="0" fontId="7" fillId="2" borderId="0" xfId="3" applyFont="1" applyFill="1"/>
    <xf numFmtId="0" fontId="5" fillId="0" borderId="18" xfId="6" applyFont="1" applyBorder="1" applyAlignment="1">
      <alignment horizontal="center" vertical="center" wrapText="1"/>
    </xf>
    <xf numFmtId="0" fontId="7" fillId="0" borderId="8" xfId="5" applyFont="1" applyBorder="1" applyAlignment="1">
      <alignment horizontal="center" vertical="center"/>
    </xf>
    <xf numFmtId="0" fontId="7" fillId="0" borderId="9" xfId="6" applyFont="1" applyBorder="1" applyAlignment="1">
      <alignment horizontal="center" vertical="center"/>
    </xf>
    <xf numFmtId="0" fontId="7" fillId="0" borderId="9" xfId="6" applyFont="1" applyBorder="1" applyAlignment="1">
      <alignment horizontal="left" vertical="center" wrapText="1"/>
    </xf>
    <xf numFmtId="4" fontId="7" fillId="0" borderId="9" xfId="7" applyNumberFormat="1" applyFont="1" applyBorder="1" applyAlignment="1">
      <alignment horizontal="center" vertical="center" wrapText="1"/>
    </xf>
    <xf numFmtId="165" fontId="7" fillId="0" borderId="9" xfId="1" applyNumberFormat="1" applyFont="1" applyBorder="1" applyAlignment="1">
      <alignment horizontal="right" vertical="center" wrapText="1"/>
    </xf>
    <xf numFmtId="165" fontId="7" fillId="0" borderId="10" xfId="1" applyNumberFormat="1" applyFont="1" applyBorder="1" applyAlignment="1">
      <alignment horizontal="right" vertical="center" wrapText="1"/>
    </xf>
    <xf numFmtId="165" fontId="5" fillId="0" borderId="10" xfId="1" applyNumberFormat="1" applyFont="1" applyBorder="1" applyAlignment="1">
      <alignment horizontal="right" vertical="center"/>
    </xf>
    <xf numFmtId="0" fontId="7" fillId="0" borderId="1" xfId="3" applyFont="1" applyBorder="1"/>
    <xf numFmtId="0" fontId="7" fillId="0" borderId="3" xfId="3" applyFont="1" applyBorder="1"/>
    <xf numFmtId="165" fontId="7" fillId="2" borderId="9" xfId="1" applyNumberFormat="1" applyFont="1" applyFill="1" applyBorder="1" applyAlignment="1">
      <alignment horizontal="right" vertical="center" wrapText="1"/>
    </xf>
    <xf numFmtId="0" fontId="2" fillId="0" borderId="1" xfId="8" applyFont="1" applyBorder="1"/>
    <xf numFmtId="165" fontId="5" fillId="5" borderId="22" xfId="1" applyNumberFormat="1" applyFont="1" applyFill="1" applyBorder="1" applyAlignment="1">
      <alignment vertical="center"/>
    </xf>
    <xf numFmtId="0" fontId="2" fillId="0" borderId="3" xfId="8" applyFont="1" applyBorder="1"/>
    <xf numFmtId="0" fontId="2" fillId="0" borderId="0" xfId="8" applyFont="1"/>
    <xf numFmtId="0" fontId="10" fillId="0" borderId="0" xfId="8" applyFont="1"/>
    <xf numFmtId="49" fontId="5" fillId="0" borderId="0" xfId="9" applyNumberFormat="1" applyFont="1" applyAlignment="1">
      <alignment horizontal="right" vertical="center"/>
    </xf>
    <xf numFmtId="49" fontId="5" fillId="0" borderId="0" xfId="9" applyNumberFormat="1" applyFont="1" applyAlignment="1">
      <alignment horizontal="center" vertical="center"/>
    </xf>
    <xf numFmtId="44" fontId="5" fillId="0" borderId="0" xfId="1" applyFont="1" applyAlignment="1">
      <alignment vertical="center"/>
    </xf>
    <xf numFmtId="0" fontId="7" fillId="0" borderId="0" xfId="10" applyFont="1"/>
    <xf numFmtId="0" fontId="7" fillId="0" borderId="0" xfId="10" applyFont="1" applyAlignment="1">
      <alignment horizontal="center"/>
    </xf>
    <xf numFmtId="165" fontId="7" fillId="0" borderId="7" xfId="1" applyNumberFormat="1" applyFont="1" applyBorder="1" applyAlignment="1">
      <alignment vertical="center"/>
    </xf>
    <xf numFmtId="0" fontId="7" fillId="0" borderId="0" xfId="6" applyFont="1" applyAlignment="1">
      <alignment horizontal="center" vertical="center"/>
    </xf>
    <xf numFmtId="165" fontId="5" fillId="0" borderId="10" xfId="1" applyNumberFormat="1" applyFont="1" applyBorder="1" applyAlignment="1">
      <alignment vertical="center"/>
    </xf>
    <xf numFmtId="165" fontId="10" fillId="0" borderId="0" xfId="8" applyNumberFormat="1" applyFont="1"/>
    <xf numFmtId="165" fontId="5" fillId="5" borderId="30" xfId="1" applyNumberFormat="1" applyFont="1" applyFill="1" applyBorder="1" applyAlignment="1">
      <alignment vertical="center"/>
    </xf>
    <xf numFmtId="2" fontId="7" fillId="0" borderId="0" xfId="10" applyNumberFormat="1" applyFont="1" applyAlignment="1">
      <alignment horizontal="center"/>
    </xf>
    <xf numFmtId="44" fontId="7" fillId="0" borderId="0" xfId="1" applyFont="1"/>
    <xf numFmtId="0" fontId="5" fillId="0" borderId="23" xfId="11" applyFont="1" applyBorder="1" applyAlignment="1">
      <alignment vertical="center"/>
    </xf>
    <xf numFmtId="166" fontId="2" fillId="0" borderId="3" xfId="8" applyNumberFormat="1" applyFont="1" applyBorder="1"/>
    <xf numFmtId="44" fontId="5" fillId="4" borderId="33" xfId="1" applyFont="1" applyFill="1" applyBorder="1" applyAlignment="1">
      <alignment horizontal="center" vertical="center"/>
    </xf>
    <xf numFmtId="167" fontId="2" fillId="0" borderId="3" xfId="8" applyNumberFormat="1" applyFont="1" applyBorder="1"/>
    <xf numFmtId="9" fontId="7" fillId="3" borderId="10" xfId="2" applyFont="1" applyFill="1" applyBorder="1" applyAlignment="1">
      <alignment horizontal="center" vertical="center"/>
    </xf>
    <xf numFmtId="0" fontId="7" fillId="0" borderId="34" xfId="0" applyFont="1" applyBorder="1" applyAlignment="1">
      <alignment vertical="center" wrapText="1"/>
    </xf>
    <xf numFmtId="0" fontId="11" fillId="0" borderId="0" xfId="8" applyFont="1"/>
    <xf numFmtId="0" fontId="7" fillId="0" borderId="35" xfId="0" applyFont="1" applyBorder="1" applyAlignment="1">
      <alignment vertical="center" wrapText="1"/>
    </xf>
    <xf numFmtId="0" fontId="7" fillId="0" borderId="36" xfId="0" applyFont="1" applyBorder="1" applyAlignment="1">
      <alignment vertical="center" wrapText="1"/>
    </xf>
    <xf numFmtId="0" fontId="7" fillId="0" borderId="37" xfId="0" applyFont="1" applyBorder="1" applyAlignment="1">
      <alignment vertical="center" wrapText="1"/>
    </xf>
    <xf numFmtId="0" fontId="7" fillId="0" borderId="0" xfId="0" applyFont="1" applyAlignment="1">
      <alignment vertical="center" wrapText="1"/>
    </xf>
    <xf numFmtId="0" fontId="7" fillId="0" borderId="38" xfId="0" applyFont="1" applyBorder="1" applyAlignment="1">
      <alignment vertical="center" wrapText="1"/>
    </xf>
    <xf numFmtId="0" fontId="7" fillId="0" borderId="14" xfId="0" applyFont="1" applyBorder="1" applyAlignment="1">
      <alignment vertical="center" wrapText="1"/>
    </xf>
    <xf numFmtId="0" fontId="7" fillId="0" borderId="15" xfId="0" applyFont="1" applyBorder="1" applyAlignment="1">
      <alignment vertical="center" wrapText="1"/>
    </xf>
    <xf numFmtId="0" fontId="7" fillId="0" borderId="39" xfId="0" applyFont="1" applyBorder="1" applyAlignment="1">
      <alignment vertical="center" wrapText="1"/>
    </xf>
    <xf numFmtId="0" fontId="2" fillId="0" borderId="40" xfId="8" applyFont="1" applyBorder="1"/>
    <xf numFmtId="0" fontId="2" fillId="0" borderId="41" xfId="3" applyFont="1" applyBorder="1"/>
    <xf numFmtId="0" fontId="2" fillId="0" borderId="41" xfId="3" applyFont="1" applyBorder="1" applyAlignment="1">
      <alignment horizontal="center"/>
    </xf>
    <xf numFmtId="169" fontId="2" fillId="0" borderId="41" xfId="12" applyNumberFormat="1" applyFont="1" applyBorder="1"/>
    <xf numFmtId="44" fontId="2" fillId="0" borderId="41" xfId="1" applyFont="1" applyBorder="1"/>
    <xf numFmtId="0" fontId="2" fillId="0" borderId="42" xfId="3" applyFont="1" applyBorder="1"/>
    <xf numFmtId="0" fontId="2" fillId="0" borderId="0" xfId="3" applyFont="1" applyAlignment="1">
      <alignment horizontal="center"/>
    </xf>
    <xf numFmtId="44" fontId="2" fillId="0" borderId="0" xfId="1" applyFont="1"/>
    <xf numFmtId="0" fontId="7" fillId="0" borderId="0" xfId="3" applyFont="1" applyAlignment="1">
      <alignment horizontal="center"/>
    </xf>
    <xf numFmtId="0" fontId="12" fillId="0" borderId="0" xfId="3" applyFont="1"/>
    <xf numFmtId="0" fontId="12" fillId="0" borderId="0" xfId="3" applyFont="1" applyAlignment="1">
      <alignment horizontal="center"/>
    </xf>
    <xf numFmtId="0" fontId="13" fillId="0" borderId="0" xfId="3" applyFont="1"/>
    <xf numFmtId="0" fontId="12" fillId="0" borderId="43" xfId="3" applyFont="1" applyBorder="1"/>
    <xf numFmtId="0" fontId="12" fillId="0" borderId="44" xfId="3" applyFont="1" applyBorder="1"/>
    <xf numFmtId="0" fontId="12" fillId="0" borderId="44" xfId="3" applyFont="1" applyBorder="1" applyAlignment="1">
      <alignment horizontal="center"/>
    </xf>
    <xf numFmtId="0" fontId="12" fillId="0" borderId="45" xfId="3" applyFont="1" applyBorder="1"/>
    <xf numFmtId="0" fontId="12" fillId="0" borderId="1" xfId="3" applyFont="1" applyBorder="1"/>
    <xf numFmtId="0" fontId="12" fillId="0" borderId="3" xfId="3" applyFont="1" applyBorder="1"/>
    <xf numFmtId="0" fontId="8" fillId="0" borderId="46" xfId="0" applyFont="1" applyBorder="1" applyAlignment="1">
      <alignment horizontal="left" vertical="center"/>
    </xf>
    <xf numFmtId="0" fontId="3" fillId="0" borderId="46" xfId="0" applyFont="1" applyBorder="1" applyAlignment="1">
      <alignment horizontal="left" vertical="center"/>
    </xf>
    <xf numFmtId="0" fontId="12" fillId="2" borderId="0" xfId="3" applyFont="1" applyFill="1"/>
    <xf numFmtId="0" fontId="12" fillId="2" borderId="47" xfId="3" applyFont="1" applyFill="1" applyBorder="1"/>
    <xf numFmtId="0" fontId="12" fillId="2" borderId="3" xfId="3" applyFont="1" applyFill="1" applyBorder="1"/>
    <xf numFmtId="0" fontId="13" fillId="2" borderId="0" xfId="3" applyFont="1" applyFill="1"/>
    <xf numFmtId="0" fontId="12" fillId="0" borderId="47" xfId="3" applyFont="1" applyBorder="1"/>
    <xf numFmtId="0" fontId="14" fillId="0" borderId="21" xfId="6" applyFont="1" applyBorder="1" applyAlignment="1">
      <alignment horizontal="center" vertical="center" wrapText="1"/>
    </xf>
    <xf numFmtId="0" fontId="13" fillId="0" borderId="1" xfId="3" applyFont="1" applyBorder="1"/>
    <xf numFmtId="0" fontId="13" fillId="0" borderId="3" xfId="3" applyFont="1" applyBorder="1"/>
    <xf numFmtId="0" fontId="12" fillId="0" borderId="0" xfId="8" applyFont="1"/>
    <xf numFmtId="0" fontId="12" fillId="0" borderId="1" xfId="8" applyFont="1" applyBorder="1"/>
    <xf numFmtId="49" fontId="14" fillId="0" borderId="0" xfId="9" applyNumberFormat="1" applyFont="1" applyAlignment="1">
      <alignment horizontal="right" vertical="center"/>
    </xf>
    <xf numFmtId="170" fontId="14" fillId="0" borderId="0" xfId="9" applyNumberFormat="1" applyFont="1" applyAlignment="1">
      <alignment vertical="center"/>
    </xf>
    <xf numFmtId="0" fontId="12" fillId="0" borderId="3" xfId="8" applyFont="1" applyBorder="1"/>
    <xf numFmtId="0" fontId="18" fillId="0" borderId="0" xfId="8" applyFont="1"/>
    <xf numFmtId="0" fontId="17" fillId="0" borderId="0" xfId="10" applyFont="1"/>
    <xf numFmtId="0" fontId="17" fillId="0" borderId="0" xfId="10" applyFont="1" applyAlignment="1">
      <alignment horizontal="center"/>
    </xf>
    <xf numFmtId="0" fontId="17" fillId="0" borderId="0" xfId="6" applyFont="1" applyAlignment="1">
      <alignment horizontal="center" vertical="center"/>
    </xf>
    <xf numFmtId="2" fontId="17" fillId="0" borderId="0" xfId="10" applyNumberFormat="1" applyFont="1"/>
    <xf numFmtId="172" fontId="17" fillId="0" borderId="0" xfId="13" applyNumberFormat="1" applyFont="1"/>
    <xf numFmtId="39" fontId="14" fillId="0" borderId="0" xfId="13" applyNumberFormat="1" applyFont="1" applyAlignment="1">
      <alignment vertical="center"/>
    </xf>
    <xf numFmtId="0" fontId="14" fillId="0" borderId="23" xfId="11" applyFont="1" applyBorder="1" applyAlignment="1">
      <alignment vertical="center"/>
    </xf>
    <xf numFmtId="166" fontId="12" fillId="0" borderId="3" xfId="8" applyNumberFormat="1" applyFont="1" applyBorder="1"/>
    <xf numFmtId="170" fontId="14" fillId="4" borderId="33" xfId="14" applyNumberFormat="1" applyFont="1" applyFill="1" applyBorder="1" applyAlignment="1">
      <alignment horizontal="center" vertical="center"/>
    </xf>
    <xf numFmtId="167" fontId="12" fillId="0" borderId="3" xfId="8" applyNumberFormat="1" applyFont="1" applyBorder="1"/>
    <xf numFmtId="170" fontId="14" fillId="4" borderId="9" xfId="14" applyNumberFormat="1" applyFont="1" applyFill="1" applyBorder="1" applyAlignment="1">
      <alignment horizontal="center" vertical="center"/>
    </xf>
    <xf numFmtId="9" fontId="17" fillId="3" borderId="10" xfId="15" applyFont="1" applyFill="1" applyBorder="1" applyAlignment="1">
      <alignment horizontal="center" vertical="center"/>
    </xf>
    <xf numFmtId="167" fontId="12" fillId="0" borderId="51" xfId="8" applyNumberFormat="1" applyFont="1" applyBorder="1"/>
    <xf numFmtId="0" fontId="17" fillId="0" borderId="34" xfId="0" applyFont="1" applyBorder="1" applyAlignment="1">
      <alignment vertical="center" wrapText="1"/>
    </xf>
    <xf numFmtId="0" fontId="17" fillId="0" borderId="35" xfId="0" applyFont="1" applyBorder="1" applyAlignment="1">
      <alignment vertical="center" wrapText="1"/>
    </xf>
    <xf numFmtId="0" fontId="17" fillId="0" borderId="36" xfId="0" applyFont="1" applyBorder="1" applyAlignment="1">
      <alignment vertical="center" wrapText="1"/>
    </xf>
    <xf numFmtId="0" fontId="19" fillId="0" borderId="0" xfId="8" applyFont="1"/>
    <xf numFmtId="0" fontId="17" fillId="0" borderId="37" xfId="0" applyFont="1" applyBorder="1" applyAlignment="1">
      <alignment vertical="center" wrapText="1"/>
    </xf>
    <xf numFmtId="0" fontId="17" fillId="0" borderId="0" xfId="0" applyFont="1" applyAlignment="1">
      <alignment vertical="center" wrapText="1"/>
    </xf>
    <xf numFmtId="0" fontId="17" fillId="0" borderId="38" xfId="0" applyFont="1" applyBorder="1" applyAlignment="1">
      <alignment vertical="center" wrapText="1"/>
    </xf>
    <xf numFmtId="0" fontId="17" fillId="0" borderId="15" xfId="0" applyFont="1" applyBorder="1" applyAlignment="1">
      <alignment vertical="center" wrapText="1"/>
    </xf>
    <xf numFmtId="0" fontId="17" fillId="0" borderId="39" xfId="0" applyFont="1" applyBorder="1" applyAlignment="1">
      <alignment vertical="center" wrapText="1"/>
    </xf>
    <xf numFmtId="0" fontId="17" fillId="2" borderId="52" xfId="4" applyFont="1" applyFill="1" applyBorder="1" applyAlignment="1">
      <alignment horizontal="center" vertical="center" wrapText="1"/>
    </xf>
    <xf numFmtId="0" fontId="17" fillId="2" borderId="0" xfId="4" applyFont="1" applyFill="1" applyAlignment="1">
      <alignment horizontal="center" vertical="center" wrapText="1"/>
    </xf>
    <xf numFmtId="0" fontId="14" fillId="2" borderId="35" xfId="4" applyFont="1" applyFill="1" applyBorder="1" applyAlignment="1">
      <alignment horizontal="center" vertical="center" wrapText="1"/>
    </xf>
    <xf numFmtId="0" fontId="12" fillId="0" borderId="40" xfId="8" applyFont="1" applyBorder="1"/>
    <xf numFmtId="0" fontId="12" fillId="0" borderId="41" xfId="3" applyFont="1" applyBorder="1"/>
    <xf numFmtId="0" fontId="12" fillId="0" borderId="41" xfId="3" applyFont="1" applyBorder="1" applyAlignment="1">
      <alignment horizontal="center"/>
    </xf>
    <xf numFmtId="169" fontId="12" fillId="0" borderId="41" xfId="12" applyNumberFormat="1" applyFont="1" applyBorder="1"/>
    <xf numFmtId="0" fontId="12" fillId="0" borderId="42" xfId="3" applyFont="1" applyBorder="1"/>
    <xf numFmtId="0" fontId="20" fillId="0" borderId="0" xfId="3" applyFont="1"/>
    <xf numFmtId="0" fontId="13" fillId="0" borderId="0" xfId="3" applyFont="1" applyAlignment="1">
      <alignment horizontal="center"/>
    </xf>
    <xf numFmtId="0" fontId="19" fillId="0" borderId="0" xfId="0" applyFont="1"/>
    <xf numFmtId="0" fontId="19" fillId="0" borderId="43" xfId="0" applyFont="1" applyBorder="1"/>
    <xf numFmtId="0" fontId="19" fillId="0" borderId="44" xfId="0" applyFont="1" applyBorder="1"/>
    <xf numFmtId="0" fontId="19" fillId="0" borderId="45" xfId="0" applyFont="1" applyBorder="1"/>
    <xf numFmtId="0" fontId="19" fillId="0" borderId="1" xfId="0" applyFont="1" applyBorder="1"/>
    <xf numFmtId="0" fontId="19" fillId="0" borderId="3" xfId="0" applyFont="1" applyBorder="1"/>
    <xf numFmtId="0" fontId="22" fillId="0" borderId="2" xfId="0" applyFont="1" applyBorder="1" applyAlignment="1">
      <alignment horizontal="left" vertical="center"/>
    </xf>
    <xf numFmtId="0" fontId="3" fillId="0" borderId="2" xfId="0" applyFont="1" applyBorder="1" applyAlignment="1">
      <alignment horizontal="left" vertical="center"/>
    </xf>
    <xf numFmtId="0" fontId="23" fillId="0" borderId="2" xfId="0" applyFont="1" applyBorder="1" applyAlignment="1">
      <alignment horizontal="left" vertical="center"/>
    </xf>
    <xf numFmtId="0" fontId="24" fillId="0" borderId="0" xfId="0" applyFont="1"/>
    <xf numFmtId="0" fontId="25" fillId="0" borderId="0" xfId="0" applyFont="1"/>
    <xf numFmtId="0" fontId="12" fillId="0" borderId="3" xfId="0" applyFont="1" applyBorder="1" applyAlignment="1">
      <alignment horizontal="center" wrapText="1"/>
    </xf>
    <xf numFmtId="0" fontId="17" fillId="0" borderId="0" xfId="0" applyFont="1"/>
    <xf numFmtId="0" fontId="14" fillId="0" borderId="52" xfId="0" applyFont="1" applyBorder="1" applyAlignment="1">
      <alignment horizontal="center"/>
    </xf>
    <xf numFmtId="0" fontId="21" fillId="0" borderId="3" xfId="17" applyFont="1" applyBorder="1" applyAlignment="1">
      <alignment horizontal="center" vertical="center"/>
    </xf>
    <xf numFmtId="0" fontId="14" fillId="0" borderId="0" xfId="0" applyFont="1" applyAlignment="1">
      <alignment horizontal="center"/>
    </xf>
    <xf numFmtId="0" fontId="21" fillId="0" borderId="3" xfId="0" applyFont="1" applyBorder="1" applyAlignment="1">
      <alignment horizontal="center" vertical="center"/>
    </xf>
    <xf numFmtId="0" fontId="17" fillId="0" borderId="34" xfId="0" applyFont="1" applyBorder="1" applyAlignment="1">
      <alignment horizontal="center"/>
    </xf>
    <xf numFmtId="0" fontId="14" fillId="0" borderId="35" xfId="0" applyFont="1" applyBorder="1" applyAlignment="1">
      <alignment horizontal="center"/>
    </xf>
    <xf numFmtId="0" fontId="17" fillId="0" borderId="35" xfId="0" applyFont="1" applyBorder="1" applyAlignment="1">
      <alignment vertical="center"/>
    </xf>
    <xf numFmtId="0" fontId="17" fillId="0" borderId="61" xfId="0" applyFont="1" applyBorder="1" applyAlignment="1">
      <alignment vertical="center"/>
    </xf>
    <xf numFmtId="0" fontId="21" fillId="0" borderId="3" xfId="0" applyFont="1" applyBorder="1" applyAlignment="1">
      <alignment vertical="center"/>
    </xf>
    <xf numFmtId="0" fontId="17" fillId="0" borderId="64" xfId="0" applyFont="1" applyBorder="1" applyAlignment="1">
      <alignment horizontal="center"/>
    </xf>
    <xf numFmtId="0" fontId="17" fillId="0" borderId="52" xfId="0" applyFont="1" applyBorder="1" applyAlignment="1">
      <alignment horizontal="right"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37" xfId="0" applyFont="1" applyBorder="1" applyAlignment="1">
      <alignment horizontal="center"/>
    </xf>
    <xf numFmtId="0" fontId="17" fillId="0" borderId="0" xfId="0" applyFont="1" applyAlignment="1">
      <alignment horizontal="right" vertical="center"/>
    </xf>
    <xf numFmtId="1" fontId="17" fillId="0" borderId="9" xfId="0" applyNumberFormat="1" applyFont="1" applyBorder="1" applyAlignment="1">
      <alignment horizontal="center" vertical="center"/>
    </xf>
    <xf numFmtId="1" fontId="17" fillId="0" borderId="10" xfId="0" applyNumberFormat="1" applyFont="1" applyBorder="1" applyAlignment="1">
      <alignment horizontal="center" vertical="center"/>
    </xf>
    <xf numFmtId="1" fontId="21" fillId="0" borderId="3" xfId="0" applyNumberFormat="1" applyFont="1" applyBorder="1" applyAlignment="1">
      <alignment horizontal="center" vertical="center"/>
    </xf>
    <xf numFmtId="1" fontId="17" fillId="0" borderId="65" xfId="0" applyNumberFormat="1" applyFont="1" applyBorder="1" applyAlignment="1">
      <alignment horizontal="center" vertical="center"/>
    </xf>
    <xf numFmtId="0" fontId="17" fillId="0" borderId="48" xfId="0" applyFont="1" applyBorder="1" applyAlignment="1">
      <alignment horizontal="left"/>
    </xf>
    <xf numFmtId="0" fontId="17" fillId="0" borderId="49" xfId="0" applyFont="1" applyBorder="1" applyAlignment="1">
      <alignment horizontal="center"/>
    </xf>
    <xf numFmtId="0" fontId="17" fillId="0" borderId="50" xfId="0" applyFont="1" applyBorder="1" applyAlignment="1">
      <alignment horizontal="center"/>
    </xf>
    <xf numFmtId="0" fontId="21" fillId="0" borderId="3" xfId="0" applyFont="1" applyBorder="1" applyAlignment="1">
      <alignment horizontal="center"/>
    </xf>
    <xf numFmtId="0" fontId="17" fillId="0" borderId="27" xfId="0" applyFont="1" applyBorder="1"/>
    <xf numFmtId="0" fontId="17" fillId="0" borderId="28" xfId="0" applyFont="1" applyBorder="1"/>
    <xf numFmtId="0" fontId="17" fillId="0" borderId="66" xfId="0" applyFont="1" applyBorder="1"/>
    <xf numFmtId="0" fontId="17" fillId="0" borderId="64" xfId="0" applyFont="1" applyBorder="1"/>
    <xf numFmtId="0" fontId="17" fillId="0" borderId="52" xfId="0" applyFont="1" applyBorder="1"/>
    <xf numFmtId="0" fontId="17" fillId="0" borderId="56" xfId="0" applyFont="1" applyBorder="1"/>
    <xf numFmtId="0" fontId="29" fillId="0" borderId="3" xfId="0" applyFont="1" applyBorder="1" applyAlignment="1" applyProtection="1">
      <alignment horizontal="center"/>
      <protection locked="0"/>
    </xf>
    <xf numFmtId="0" fontId="17" fillId="0" borderId="37" xfId="0" applyFont="1" applyBorder="1"/>
    <xf numFmtId="0" fontId="17" fillId="0" borderId="65" xfId="0" applyFont="1" applyBorder="1"/>
    <xf numFmtId="0" fontId="14" fillId="5" borderId="67" xfId="0" applyFont="1" applyFill="1" applyBorder="1" applyAlignment="1">
      <alignment horizontal="center" vertical="center"/>
    </xf>
    <xf numFmtId="0" fontId="29" fillId="0" borderId="3" xfId="0" applyFont="1" applyBorder="1" applyAlignment="1">
      <alignment horizontal="center" vertical="center"/>
    </xf>
    <xf numFmtId="0" fontId="17" fillId="5" borderId="68" xfId="0" applyFont="1" applyFill="1" applyBorder="1" applyAlignment="1">
      <alignment horizontal="center" vertical="center"/>
    </xf>
    <xf numFmtId="4" fontId="17" fillId="5" borderId="68" xfId="0" applyNumberFormat="1" applyFont="1" applyFill="1" applyBorder="1" applyAlignment="1">
      <alignment horizontal="center" vertical="center"/>
    </xf>
    <xf numFmtId="4" fontId="19" fillId="0" borderId="3" xfId="0" applyNumberFormat="1" applyFont="1" applyBorder="1" applyAlignment="1">
      <alignment horizontal="center" vertical="center"/>
    </xf>
    <xf numFmtId="0" fontId="29" fillId="0" borderId="3" xfId="0" applyFont="1" applyBorder="1" applyAlignment="1">
      <alignment horizontal="left" vertical="center"/>
    </xf>
    <xf numFmtId="0" fontId="14" fillId="5" borderId="69" xfId="0" applyFont="1" applyFill="1" applyBorder="1" applyAlignment="1">
      <alignment horizontal="center"/>
    </xf>
    <xf numFmtId="0" fontId="14" fillId="5" borderId="6" xfId="0" applyFont="1" applyFill="1" applyBorder="1" applyAlignment="1">
      <alignment horizontal="center"/>
    </xf>
    <xf numFmtId="0" fontId="14" fillId="5" borderId="7" xfId="0" applyFont="1" applyFill="1" applyBorder="1" applyAlignment="1">
      <alignment horizontal="center"/>
    </xf>
    <xf numFmtId="0" fontId="29" fillId="0" borderId="3" xfId="0" applyFont="1" applyBorder="1" applyAlignment="1">
      <alignment horizontal="center"/>
    </xf>
    <xf numFmtId="0" fontId="17" fillId="0" borderId="12" xfId="0" applyFont="1" applyBorder="1"/>
    <xf numFmtId="168" fontId="17" fillId="0" borderId="9" xfId="12" applyFont="1" applyBorder="1"/>
    <xf numFmtId="168" fontId="17" fillId="0" borderId="10" xfId="12" applyFont="1" applyBorder="1"/>
    <xf numFmtId="168" fontId="19" fillId="0" borderId="3" xfId="12" applyFont="1" applyFill="1" applyBorder="1"/>
    <xf numFmtId="0" fontId="17" fillId="0" borderId="34" xfId="0" applyFont="1" applyBorder="1"/>
    <xf numFmtId="0" fontId="17" fillId="0" borderId="35" xfId="0" applyFont="1" applyBorder="1"/>
    <xf numFmtId="0" fontId="17" fillId="0" borderId="36" xfId="0" applyFont="1" applyBorder="1"/>
    <xf numFmtId="0" fontId="17" fillId="0" borderId="60" xfId="0" applyFont="1" applyBorder="1"/>
    <xf numFmtId="168" fontId="17" fillId="0" borderId="73" xfId="12" applyFont="1" applyBorder="1"/>
    <xf numFmtId="168" fontId="17" fillId="0" borderId="76" xfId="0" applyNumberFormat="1" applyFont="1" applyBorder="1"/>
    <xf numFmtId="168" fontId="19" fillId="0" borderId="3" xfId="0" applyNumberFormat="1" applyFont="1" applyBorder="1"/>
    <xf numFmtId="0" fontId="14" fillId="5" borderId="24" xfId="0" applyFont="1" applyFill="1" applyBorder="1" applyAlignment="1">
      <alignment horizontal="center"/>
    </xf>
    <xf numFmtId="0" fontId="17" fillId="0" borderId="12" xfId="0" applyFont="1" applyBorder="1" applyAlignment="1">
      <alignment horizontal="center"/>
    </xf>
    <xf numFmtId="2" fontId="17" fillId="0" borderId="9" xfId="0" applyNumberFormat="1" applyFont="1" applyBorder="1"/>
    <xf numFmtId="0" fontId="17" fillId="0" borderId="21" xfId="0" applyFont="1" applyBorder="1"/>
    <xf numFmtId="168" fontId="17" fillId="0" borderId="22" xfId="12" applyFont="1" applyBorder="1"/>
    <xf numFmtId="168" fontId="17" fillId="0" borderId="76" xfId="12" applyFont="1" applyBorder="1"/>
    <xf numFmtId="0" fontId="14" fillId="5" borderId="6" xfId="0" applyFont="1" applyFill="1" applyBorder="1"/>
    <xf numFmtId="2" fontId="17" fillId="0" borderId="9" xfId="0" applyNumberFormat="1" applyFont="1" applyBorder="1" applyAlignment="1">
      <alignment horizontal="center"/>
    </xf>
    <xf numFmtId="2" fontId="17" fillId="0" borderId="12" xfId="0" applyNumberFormat="1" applyFont="1" applyBorder="1" applyAlignment="1">
      <alignment horizontal="center"/>
    </xf>
    <xf numFmtId="0" fontId="17" fillId="0" borderId="73" xfId="0" applyFont="1" applyBorder="1"/>
    <xf numFmtId="0" fontId="17" fillId="0" borderId="15" xfId="0" applyFont="1" applyBorder="1"/>
    <xf numFmtId="168" fontId="17" fillId="0" borderId="77" xfId="12" applyFont="1" applyBorder="1"/>
    <xf numFmtId="0" fontId="14" fillId="5" borderId="24" xfId="0" applyFont="1" applyFill="1" applyBorder="1" applyAlignment="1">
      <alignment horizontal="center" wrapText="1"/>
    </xf>
    <xf numFmtId="0" fontId="14" fillId="5" borderId="6" xfId="0" applyFont="1" applyFill="1" applyBorder="1" applyAlignment="1">
      <alignment horizontal="center" wrapText="1"/>
    </xf>
    <xf numFmtId="0" fontId="14" fillId="5" borderId="25" xfId="0" applyFont="1" applyFill="1" applyBorder="1" applyAlignment="1">
      <alignment horizontal="center" wrapText="1"/>
    </xf>
    <xf numFmtId="0" fontId="14" fillId="5" borderId="7" xfId="0" applyFont="1" applyFill="1" applyBorder="1" applyAlignment="1">
      <alignment horizontal="center" wrapText="1"/>
    </xf>
    <xf numFmtId="0" fontId="29" fillId="0" borderId="3" xfId="0" applyFont="1" applyBorder="1" applyAlignment="1">
      <alignment horizontal="center" wrapText="1"/>
    </xf>
    <xf numFmtId="0" fontId="17" fillId="0" borderId="11" xfId="0" applyFont="1" applyBorder="1" applyAlignment="1">
      <alignment horizontal="left"/>
    </xf>
    <xf numFmtId="0" fontId="17" fillId="0" borderId="12" xfId="0" applyFont="1" applyBorder="1" applyAlignment="1">
      <alignment horizontal="left"/>
    </xf>
    <xf numFmtId="168" fontId="17" fillId="0" borderId="9" xfId="12" applyFont="1" applyBorder="1" applyAlignment="1">
      <alignment horizontal="center"/>
    </xf>
    <xf numFmtId="0" fontId="17" fillId="0" borderId="12" xfId="15" applyNumberFormat="1" applyFont="1" applyBorder="1" applyAlignment="1">
      <alignment horizontal="center"/>
    </xf>
    <xf numFmtId="174" fontId="17" fillId="0" borderId="32" xfId="0" applyNumberFormat="1" applyFont="1" applyBorder="1" applyAlignment="1">
      <alignment horizontal="center" wrapText="1"/>
    </xf>
    <xf numFmtId="168" fontId="17" fillId="0" borderId="33" xfId="12" applyFont="1" applyBorder="1" applyAlignment="1">
      <alignment horizontal="center" wrapText="1"/>
    </xf>
    <xf numFmtId="168" fontId="19" fillId="0" borderId="3" xfId="12" applyFont="1" applyFill="1" applyBorder="1" applyAlignment="1">
      <alignment horizontal="center" wrapText="1"/>
    </xf>
    <xf numFmtId="174" fontId="17" fillId="5" borderId="76" xfId="0" applyNumberFormat="1" applyFont="1" applyFill="1" applyBorder="1"/>
    <xf numFmtId="174" fontId="19" fillId="0" borderId="3" xfId="0" applyNumberFormat="1" applyFont="1" applyBorder="1"/>
    <xf numFmtId="43" fontId="17" fillId="0" borderId="12" xfId="12" applyNumberFormat="1" applyFont="1" applyBorder="1"/>
    <xf numFmtId="9" fontId="17" fillId="0" borderId="26" xfId="15" applyFont="1" applyBorder="1"/>
    <xf numFmtId="9" fontId="17" fillId="0" borderId="9" xfId="15" applyFont="1" applyBorder="1" applyAlignment="1">
      <alignment horizontal="center"/>
    </xf>
    <xf numFmtId="43" fontId="17" fillId="0" borderId="10" xfId="12" applyNumberFormat="1" applyFont="1" applyBorder="1"/>
    <xf numFmtId="43" fontId="19" fillId="0" borderId="3" xfId="12" applyNumberFormat="1" applyFont="1" applyFill="1" applyBorder="1"/>
    <xf numFmtId="43" fontId="17" fillId="0" borderId="28" xfId="12" applyNumberFormat="1" applyFont="1" applyBorder="1"/>
    <xf numFmtId="9" fontId="17" fillId="0" borderId="29" xfId="15" applyFont="1" applyBorder="1"/>
    <xf numFmtId="43" fontId="17" fillId="0" borderId="76" xfId="0" applyNumberFormat="1" applyFont="1" applyBorder="1"/>
    <xf numFmtId="43" fontId="19" fillId="0" borderId="3" xfId="0" applyNumberFormat="1" applyFont="1" applyBorder="1"/>
    <xf numFmtId="43" fontId="17" fillId="5" borderId="76" xfId="0" applyNumberFormat="1" applyFont="1" applyFill="1" applyBorder="1"/>
    <xf numFmtId="0" fontId="17" fillId="0" borderId="49" xfId="0" applyFont="1" applyBorder="1"/>
    <xf numFmtId="0" fontId="18" fillId="0" borderId="3" xfId="0" applyFont="1" applyBorder="1"/>
    <xf numFmtId="0" fontId="17" fillId="0" borderId="0" xfId="0" applyFont="1" applyAlignment="1">
      <alignment horizontal="center"/>
    </xf>
    <xf numFmtId="0" fontId="17" fillId="0" borderId="65" xfId="0" applyFont="1" applyBorder="1" applyAlignment="1">
      <alignment horizontal="center"/>
    </xf>
    <xf numFmtId="0" fontId="19" fillId="0" borderId="3" xfId="0" applyFont="1" applyBorder="1" applyAlignment="1">
      <alignment horizontal="center"/>
    </xf>
    <xf numFmtId="0" fontId="14" fillId="0" borderId="11" xfId="0" applyFont="1" applyBorder="1"/>
    <xf numFmtId="0" fontId="17" fillId="0" borderId="13" xfId="0" applyFont="1" applyBorder="1"/>
    <xf numFmtId="0" fontId="14" fillId="0" borderId="37" xfId="0" applyFont="1" applyBorder="1" applyAlignment="1">
      <alignment horizontal="left"/>
    </xf>
    <xf numFmtId="0" fontId="31" fillId="0" borderId="3" xfId="0" applyFont="1" applyBorder="1" applyAlignment="1">
      <alignment wrapText="1"/>
    </xf>
    <xf numFmtId="0" fontId="17" fillId="0" borderId="0" xfId="0" applyFont="1" applyAlignment="1">
      <alignment horizontal="left"/>
    </xf>
    <xf numFmtId="0" fontId="17" fillId="0" borderId="37" xfId="0" applyFont="1" applyBorder="1" applyAlignment="1">
      <alignment horizontal="left"/>
    </xf>
    <xf numFmtId="0" fontId="12" fillId="0" borderId="3" xfId="0" applyFont="1" applyBorder="1" applyAlignment="1">
      <alignment horizontal="right"/>
    </xf>
    <xf numFmtId="0" fontId="19" fillId="0" borderId="40" xfId="0" applyFont="1" applyBorder="1"/>
    <xf numFmtId="0" fontId="19" fillId="0" borderId="41" xfId="0" applyFont="1" applyBorder="1"/>
    <xf numFmtId="0" fontId="19" fillId="0" borderId="42" xfId="0" applyFont="1" applyBorder="1"/>
    <xf numFmtId="175" fontId="7" fillId="0" borderId="9" xfId="1" applyNumberFormat="1" applyFont="1" applyBorder="1" applyAlignment="1">
      <alignment horizontal="right" vertical="center" wrapText="1"/>
    </xf>
    <xf numFmtId="175" fontId="5" fillId="0" borderId="0" xfId="1" applyNumberFormat="1" applyFont="1" applyAlignment="1">
      <alignment horizontal="center" vertical="top"/>
    </xf>
    <xf numFmtId="175" fontId="5" fillId="0" borderId="0" xfId="1" applyNumberFormat="1" applyFont="1" applyBorder="1" applyAlignment="1">
      <alignment horizontal="center"/>
    </xf>
    <xf numFmtId="175" fontId="7" fillId="2" borderId="9" xfId="1" applyNumberFormat="1" applyFont="1" applyFill="1" applyBorder="1" applyAlignment="1">
      <alignment horizontal="right" vertical="center" wrapText="1"/>
    </xf>
    <xf numFmtId="175" fontId="5" fillId="0" borderId="0" xfId="1" applyNumberFormat="1" applyFont="1" applyAlignment="1">
      <alignment horizontal="right" vertical="center"/>
    </xf>
    <xf numFmtId="175" fontId="7" fillId="0" borderId="0" xfId="1" applyNumberFormat="1" applyFont="1"/>
    <xf numFmtId="175" fontId="5" fillId="4" borderId="9" xfId="1" applyNumberFormat="1" applyFont="1" applyFill="1" applyBorder="1" applyAlignment="1">
      <alignment horizontal="center" vertical="center"/>
    </xf>
    <xf numFmtId="175" fontId="2" fillId="0" borderId="41" xfId="1" applyNumberFormat="1" applyFont="1" applyBorder="1"/>
    <xf numFmtId="175" fontId="2" fillId="0" borderId="0" xfId="1" applyNumberFormat="1" applyFont="1"/>
    <xf numFmtId="4" fontId="7" fillId="2" borderId="9" xfId="7" applyNumberFormat="1" applyFont="1" applyFill="1" applyBorder="1" applyAlignment="1">
      <alignment horizontal="center" vertical="center" wrapText="1"/>
    </xf>
    <xf numFmtId="0" fontId="7" fillId="2" borderId="8" xfId="5" applyFont="1" applyFill="1" applyBorder="1" applyAlignment="1">
      <alignment horizontal="center" vertical="center"/>
    </xf>
    <xf numFmtId="0" fontId="7" fillId="2" borderId="9" xfId="6" applyFont="1" applyFill="1" applyBorder="1" applyAlignment="1">
      <alignment horizontal="center" vertical="center"/>
    </xf>
    <xf numFmtId="0" fontId="7" fillId="2" borderId="9" xfId="6" applyFont="1" applyFill="1" applyBorder="1" applyAlignment="1">
      <alignment horizontal="left" vertical="center" wrapText="1"/>
    </xf>
    <xf numFmtId="0" fontId="17" fillId="2" borderId="18" xfId="4" applyFont="1" applyFill="1" applyBorder="1" applyAlignment="1">
      <alignment horizontal="center" vertical="center" wrapText="1"/>
    </xf>
    <xf numFmtId="0" fontId="17" fillId="2" borderId="19" xfId="4" applyFont="1" applyFill="1" applyBorder="1" applyAlignment="1">
      <alignment horizontal="center" vertical="center" wrapText="1"/>
    </xf>
    <xf numFmtId="0" fontId="17" fillId="4" borderId="8" xfId="4" applyFont="1" applyFill="1" applyBorder="1" applyAlignment="1">
      <alignment vertical="center" wrapText="1"/>
    </xf>
    <xf numFmtId="0" fontId="17" fillId="4" borderId="9" xfId="4" applyFont="1" applyFill="1" applyBorder="1" applyAlignment="1">
      <alignment vertical="center" wrapText="1"/>
    </xf>
    <xf numFmtId="3" fontId="14" fillId="4" borderId="9" xfId="4" applyNumberFormat="1" applyFont="1" applyFill="1" applyBorder="1" applyAlignment="1">
      <alignment horizontal="center" vertical="center"/>
    </xf>
    <xf numFmtId="0" fontId="14" fillId="4" borderId="9" xfId="4" applyFont="1" applyFill="1" applyBorder="1" applyAlignment="1">
      <alignment horizontal="center" vertical="center" wrapText="1"/>
    </xf>
    <xf numFmtId="0" fontId="14" fillId="4" borderId="9" xfId="4" applyFont="1" applyFill="1" applyBorder="1" applyAlignment="1">
      <alignment horizontal="center" vertical="center"/>
    </xf>
    <xf numFmtId="3" fontId="14" fillId="4" borderId="9" xfId="4" applyNumberFormat="1" applyFont="1" applyFill="1" applyBorder="1" applyAlignment="1">
      <alignment horizontal="center" vertical="center" wrapText="1"/>
    </xf>
    <xf numFmtId="3" fontId="14" fillId="4" borderId="32" xfId="4" applyNumberFormat="1" applyFont="1" applyFill="1" applyBorder="1" applyAlignment="1">
      <alignment horizontal="center" vertical="center" wrapText="1"/>
    </xf>
    <xf numFmtId="0" fontId="5" fillId="5" borderId="8" xfId="5" applyFont="1" applyFill="1" applyBorder="1" applyAlignment="1">
      <alignment horizontal="left" vertical="center"/>
    </xf>
    <xf numFmtId="0" fontId="5" fillId="5" borderId="9" xfId="5" applyFont="1" applyFill="1" applyBorder="1" applyAlignment="1">
      <alignment horizontal="left" vertical="center"/>
    </xf>
    <xf numFmtId="0" fontId="5" fillId="5" borderId="10" xfId="5" applyFont="1" applyFill="1" applyBorder="1" applyAlignment="1">
      <alignment horizontal="left" vertical="center"/>
    </xf>
    <xf numFmtId="0" fontId="5" fillId="0" borderId="8" xfId="5" applyFont="1" applyBorder="1" applyAlignment="1">
      <alignment horizontal="right" vertical="center"/>
    </xf>
    <xf numFmtId="0" fontId="5" fillId="0" borderId="9" xfId="5" applyFont="1" applyBorder="1" applyAlignment="1">
      <alignment horizontal="right" vertical="center"/>
    </xf>
    <xf numFmtId="0" fontId="5" fillId="5" borderId="20" xfId="5" applyFont="1" applyFill="1" applyBorder="1" applyAlignment="1">
      <alignment horizontal="right" vertical="center"/>
    </xf>
    <xf numFmtId="0" fontId="5" fillId="5" borderId="21" xfId="5" applyFont="1" applyFill="1" applyBorder="1" applyAlignment="1">
      <alignment horizontal="right" vertical="center"/>
    </xf>
    <xf numFmtId="0" fontId="5" fillId="0" borderId="23" xfId="10" applyFont="1" applyBorder="1" applyAlignment="1">
      <alignment horizontal="right" vertical="center" wrapText="1"/>
    </xf>
    <xf numFmtId="0" fontId="5" fillId="0" borderId="24" xfId="10" applyFont="1" applyBorder="1" applyAlignment="1">
      <alignment horizontal="right" vertical="center" wrapText="1"/>
    </xf>
    <xf numFmtId="0" fontId="5" fillId="0" borderId="25" xfId="10" applyFont="1" applyBorder="1" applyAlignment="1">
      <alignment horizontal="right" vertical="center" wrapText="1"/>
    </xf>
    <xf numFmtId="0" fontId="5" fillId="0" borderId="11" xfId="10" applyFont="1" applyBorder="1" applyAlignment="1">
      <alignment horizontal="right" vertical="center"/>
    </xf>
    <xf numFmtId="0" fontId="5" fillId="0" borderId="12" xfId="10" applyFont="1" applyBorder="1" applyAlignment="1">
      <alignment horizontal="right" vertical="center"/>
    </xf>
    <xf numFmtId="0" fontId="5" fillId="0" borderId="26" xfId="10" applyFont="1" applyBorder="1" applyAlignment="1">
      <alignment horizontal="right" vertical="center"/>
    </xf>
    <xf numFmtId="0" fontId="5" fillId="0" borderId="27" xfId="10" applyFont="1" applyBorder="1" applyAlignment="1">
      <alignment horizontal="right" vertical="center"/>
    </xf>
    <xf numFmtId="0" fontId="5" fillId="0" borderId="28" xfId="10" applyFont="1" applyBorder="1" applyAlignment="1">
      <alignment horizontal="right" vertical="center"/>
    </xf>
    <xf numFmtId="0" fontId="5" fillId="0" borderId="29" xfId="10" applyFont="1" applyBorder="1" applyAlignment="1">
      <alignment horizontal="right" vertical="center"/>
    </xf>
    <xf numFmtId="0" fontId="17" fillId="0" borderId="24" xfId="11" applyFont="1" applyBorder="1" applyAlignment="1">
      <alignment horizontal="center" vertical="center"/>
    </xf>
    <xf numFmtId="0" fontId="17" fillId="0" borderId="31" xfId="11" applyFont="1" applyBorder="1" applyAlignment="1">
      <alignment horizontal="center" vertical="center"/>
    </xf>
    <xf numFmtId="4" fontId="14" fillId="2" borderId="7" xfId="5" applyNumberFormat="1" applyFont="1" applyFill="1" applyBorder="1" applyAlignment="1">
      <alignment horizontal="center" vertical="center" wrapText="1"/>
    </xf>
    <xf numFmtId="4" fontId="14" fillId="2" borderId="22" xfId="5" applyNumberFormat="1" applyFont="1" applyFill="1" applyBorder="1" applyAlignment="1">
      <alignment horizontal="center" vertical="center" wrapText="1"/>
    </xf>
    <xf numFmtId="0" fontId="14" fillId="2" borderId="5" xfId="5" applyFont="1" applyFill="1" applyBorder="1" applyAlignment="1">
      <alignment horizontal="center" vertical="center" wrapText="1"/>
    </xf>
    <xf numFmtId="0" fontId="14" fillId="2" borderId="20" xfId="5" applyFont="1" applyFill="1" applyBorder="1" applyAlignment="1">
      <alignment horizontal="center" vertical="center" wrapText="1"/>
    </xf>
    <xf numFmtId="0" fontId="14" fillId="2" borderId="6" xfId="5" applyFont="1" applyFill="1" applyBorder="1" applyAlignment="1">
      <alignment horizontal="center" vertical="center" wrapText="1"/>
    </xf>
    <xf numFmtId="0" fontId="14" fillId="2" borderId="21" xfId="5" applyFont="1" applyFill="1" applyBorder="1" applyAlignment="1">
      <alignment horizontal="center" vertical="center" wrapText="1"/>
    </xf>
    <xf numFmtId="0" fontId="14" fillId="0" borderId="6" xfId="6" applyFont="1" applyBorder="1" applyAlignment="1">
      <alignment horizontal="center" vertical="center" wrapText="1"/>
    </xf>
    <xf numFmtId="4" fontId="14" fillId="2" borderId="6" xfId="5" applyNumberFormat="1" applyFont="1" applyFill="1" applyBorder="1" applyAlignment="1">
      <alignment horizontal="center" vertical="center" wrapText="1"/>
    </xf>
    <xf numFmtId="4" fontId="14" fillId="2" borderId="21" xfId="5" applyNumberFormat="1" applyFont="1" applyFill="1" applyBorder="1" applyAlignment="1">
      <alignment horizontal="center" vertical="center" wrapText="1"/>
    </xf>
    <xf numFmtId="0" fontId="14" fillId="5" borderId="15" xfId="5" applyFont="1" applyFill="1" applyBorder="1" applyAlignment="1">
      <alignment horizontal="left" vertical="center"/>
    </xf>
    <xf numFmtId="0" fontId="14" fillId="5" borderId="16" xfId="5" applyFont="1" applyFill="1" applyBorder="1" applyAlignment="1">
      <alignment horizontal="left" vertical="center"/>
    </xf>
    <xf numFmtId="0" fontId="3" fillId="0" borderId="2" xfId="3" applyFont="1" applyBorder="1" applyAlignment="1">
      <alignment horizontal="center" wrapText="1"/>
    </xf>
    <xf numFmtId="0" fontId="4" fillId="0" borderId="2" xfId="3" applyFont="1" applyBorder="1" applyAlignment="1">
      <alignment horizontal="center" wrapText="1"/>
    </xf>
    <xf numFmtId="0" fontId="14" fillId="0" borderId="0" xfId="4" applyFont="1" applyAlignment="1">
      <alignment horizontal="center" vertical="center"/>
    </xf>
    <xf numFmtId="0" fontId="14" fillId="0" borderId="15" xfId="4" applyFont="1" applyBorder="1" applyAlignment="1">
      <alignment horizontal="center"/>
    </xf>
    <xf numFmtId="0" fontId="15" fillId="3" borderId="5" xfId="3" applyFont="1" applyFill="1" applyBorder="1" applyAlignment="1">
      <alignment horizontal="left" vertical="top" wrapText="1"/>
    </xf>
    <xf numFmtId="0" fontId="15" fillId="3" borderId="6" xfId="3" applyFont="1" applyFill="1" applyBorder="1" applyAlignment="1">
      <alignment horizontal="left" vertical="top" wrapText="1"/>
    </xf>
    <xf numFmtId="0" fontId="15" fillId="3" borderId="7" xfId="3" applyFont="1" applyFill="1" applyBorder="1" applyAlignment="1">
      <alignment horizontal="left" vertical="top" wrapText="1"/>
    </xf>
    <xf numFmtId="0" fontId="15" fillId="3" borderId="20" xfId="3" applyFont="1" applyFill="1" applyBorder="1" applyAlignment="1">
      <alignment horizontal="left" vertical="top" wrapText="1"/>
    </xf>
    <xf numFmtId="0" fontId="15" fillId="3" borderId="21" xfId="3" applyFont="1" applyFill="1" applyBorder="1" applyAlignment="1">
      <alignment horizontal="left" vertical="top" wrapText="1"/>
    </xf>
    <xf numFmtId="0" fontId="15" fillId="3" borderId="22" xfId="3" applyFont="1" applyFill="1" applyBorder="1" applyAlignment="1">
      <alignment horizontal="left" vertical="top" wrapText="1"/>
    </xf>
    <xf numFmtId="0" fontId="17" fillId="4" borderId="48" xfId="3" applyFont="1" applyFill="1" applyBorder="1" applyAlignment="1">
      <alignment horizontal="center" wrapText="1"/>
    </xf>
    <xf numFmtId="0" fontId="17" fillId="4" borderId="49" xfId="3" applyFont="1" applyFill="1" applyBorder="1" applyAlignment="1">
      <alignment horizontal="center" wrapText="1"/>
    </xf>
    <xf numFmtId="0" fontId="17" fillId="4" borderId="50" xfId="3" applyFont="1" applyFill="1" applyBorder="1" applyAlignment="1">
      <alignment horizontal="center" wrapText="1"/>
    </xf>
    <xf numFmtId="0" fontId="7" fillId="3" borderId="5" xfId="3" applyFont="1" applyFill="1" applyBorder="1" applyAlignment="1">
      <alignment horizontal="left" vertical="center" wrapText="1"/>
    </xf>
    <xf numFmtId="0" fontId="7" fillId="3" borderId="6" xfId="3" applyFont="1" applyFill="1" applyBorder="1" applyAlignment="1">
      <alignment horizontal="left" vertical="center" wrapText="1"/>
    </xf>
    <xf numFmtId="0" fontId="7" fillId="3" borderId="7" xfId="3" applyFont="1" applyFill="1" applyBorder="1" applyAlignment="1">
      <alignment horizontal="left" vertical="center" wrapText="1"/>
    </xf>
    <xf numFmtId="0" fontId="7" fillId="3" borderId="8" xfId="3" applyFont="1" applyFill="1" applyBorder="1" applyAlignment="1">
      <alignment horizontal="left" vertical="center" wrapText="1"/>
    </xf>
    <xf numFmtId="0" fontId="7" fillId="3" borderId="9" xfId="3" applyFont="1" applyFill="1" applyBorder="1" applyAlignment="1">
      <alignment horizontal="left" vertical="center" wrapText="1"/>
    </xf>
    <xf numFmtId="0" fontId="7" fillId="3" borderId="10" xfId="3" applyFont="1" applyFill="1" applyBorder="1" applyAlignment="1">
      <alignment horizontal="left" vertical="center" wrapText="1"/>
    </xf>
    <xf numFmtId="0" fontId="7" fillId="4" borderId="11" xfId="3" applyFont="1" applyFill="1" applyBorder="1" applyAlignment="1">
      <alignment horizontal="center" vertical="center" wrapText="1"/>
    </xf>
    <xf numFmtId="0" fontId="7" fillId="4" borderId="12" xfId="3" applyFont="1" applyFill="1" applyBorder="1" applyAlignment="1">
      <alignment horizontal="center" vertical="center" wrapText="1"/>
    </xf>
    <xf numFmtId="0" fontId="7" fillId="4" borderId="13" xfId="3" applyFont="1" applyFill="1" applyBorder="1" applyAlignment="1">
      <alignment horizontal="center" vertical="center" wrapText="1"/>
    </xf>
    <xf numFmtId="0" fontId="5" fillId="5" borderId="14" xfId="5" applyFont="1" applyFill="1" applyBorder="1" applyAlignment="1">
      <alignment horizontal="left" vertical="center"/>
    </xf>
    <xf numFmtId="0" fontId="5" fillId="5" borderId="15" xfId="5" applyFont="1" applyFill="1" applyBorder="1" applyAlignment="1">
      <alignment horizontal="left" vertical="center"/>
    </xf>
    <xf numFmtId="0" fontId="5" fillId="5" borderId="16" xfId="5" applyFont="1" applyFill="1" applyBorder="1" applyAlignment="1">
      <alignment horizontal="left" vertical="center"/>
    </xf>
    <xf numFmtId="0" fontId="5" fillId="2" borderId="5" xfId="5" applyFont="1" applyFill="1" applyBorder="1" applyAlignment="1">
      <alignment horizontal="center" vertical="center" wrapText="1"/>
    </xf>
    <xf numFmtId="0" fontId="5" fillId="2" borderId="17" xfId="5" applyFont="1" applyFill="1" applyBorder="1" applyAlignment="1">
      <alignment horizontal="center" vertical="center" wrapText="1"/>
    </xf>
    <xf numFmtId="0" fontId="5" fillId="2" borderId="6" xfId="5" applyFont="1" applyFill="1" applyBorder="1" applyAlignment="1">
      <alignment horizontal="center" vertical="center" wrapText="1"/>
    </xf>
    <xf numFmtId="0" fontId="5" fillId="2" borderId="18" xfId="5" applyFont="1" applyFill="1" applyBorder="1" applyAlignment="1">
      <alignment horizontal="center" vertical="center" wrapText="1"/>
    </xf>
    <xf numFmtId="0" fontId="5" fillId="0" borderId="6" xfId="6" applyFont="1" applyBorder="1" applyAlignment="1">
      <alignment horizontal="center" vertical="center" wrapText="1"/>
    </xf>
    <xf numFmtId="175" fontId="5" fillId="2" borderId="6" xfId="1" applyNumberFormat="1" applyFont="1" applyFill="1" applyBorder="1" applyAlignment="1">
      <alignment horizontal="center" vertical="center" wrapText="1"/>
    </xf>
    <xf numFmtId="175" fontId="5" fillId="2" borderId="18" xfId="1" applyNumberFormat="1" applyFont="1" applyFill="1" applyBorder="1" applyAlignment="1">
      <alignment horizontal="center" vertical="center" wrapText="1"/>
    </xf>
    <xf numFmtId="44" fontId="5" fillId="2" borderId="7" xfId="1" applyFont="1" applyFill="1" applyBorder="1" applyAlignment="1">
      <alignment horizontal="center" vertical="center" wrapText="1"/>
    </xf>
    <xf numFmtId="44" fontId="5" fillId="2" borderId="19" xfId="1" applyFont="1" applyFill="1" applyBorder="1" applyAlignment="1">
      <alignment horizontal="center" vertical="center" wrapText="1"/>
    </xf>
    <xf numFmtId="0" fontId="7" fillId="4" borderId="8" xfId="4" applyFont="1" applyFill="1" applyBorder="1" applyAlignment="1">
      <alignment vertical="center" wrapText="1"/>
    </xf>
    <xf numFmtId="0" fontId="7" fillId="4" borderId="9" xfId="4" applyFont="1" applyFill="1" applyBorder="1" applyAlignment="1">
      <alignment vertical="center" wrapText="1"/>
    </xf>
    <xf numFmtId="3" fontId="5" fillId="4" borderId="32" xfId="4" applyNumberFormat="1" applyFont="1" applyFill="1" applyBorder="1" applyAlignment="1">
      <alignment horizontal="center" vertical="center" wrapText="1"/>
    </xf>
    <xf numFmtId="0" fontId="7" fillId="0" borderId="24" xfId="11" applyFont="1" applyBorder="1" applyAlignment="1">
      <alignment horizontal="center" vertical="center"/>
    </xf>
    <xf numFmtId="0" fontId="7" fillId="0" borderId="31" xfId="11" applyFont="1" applyBorder="1" applyAlignment="1">
      <alignment horizontal="center" vertical="center"/>
    </xf>
    <xf numFmtId="0" fontId="7" fillId="2" borderId="21" xfId="4" applyFont="1" applyFill="1" applyBorder="1" applyAlignment="1">
      <alignment horizontal="center" vertical="center" wrapText="1"/>
    </xf>
    <xf numFmtId="0" fontId="7" fillId="2" borderId="22" xfId="4" applyFont="1" applyFill="1" applyBorder="1" applyAlignment="1">
      <alignment horizontal="center" vertical="center" wrapText="1"/>
    </xf>
    <xf numFmtId="3" fontId="5" fillId="4" borderId="9" xfId="4" applyNumberFormat="1" applyFont="1" applyFill="1" applyBorder="1" applyAlignment="1">
      <alignment horizontal="center" vertical="center"/>
    </xf>
    <xf numFmtId="0" fontId="5" fillId="4" borderId="9" xfId="4" applyFont="1" applyFill="1" applyBorder="1" applyAlignment="1">
      <alignment horizontal="center" vertical="center" wrapText="1"/>
    </xf>
    <xf numFmtId="0" fontId="5" fillId="4" borderId="9" xfId="4" applyFont="1" applyFill="1" applyBorder="1" applyAlignment="1">
      <alignment horizontal="center" vertical="center"/>
    </xf>
    <xf numFmtId="3" fontId="5" fillId="4" borderId="9" xfId="4" applyNumberFormat="1" applyFont="1" applyFill="1" applyBorder="1" applyAlignment="1">
      <alignment horizontal="center" vertical="center" wrapText="1"/>
    </xf>
    <xf numFmtId="0" fontId="14" fillId="0" borderId="37" xfId="0" applyFont="1" applyBorder="1" applyAlignment="1">
      <alignment wrapText="1"/>
    </xf>
    <xf numFmtId="0" fontId="14" fillId="0" borderId="0" xfId="0" applyFont="1" applyAlignment="1">
      <alignment wrapText="1"/>
    </xf>
    <xf numFmtId="0" fontId="14" fillId="0" borderId="65" xfId="0" applyFont="1" applyBorder="1" applyAlignment="1">
      <alignment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15" xfId="0" applyFont="1" applyBorder="1" applyAlignment="1">
      <alignment horizontal="right"/>
    </xf>
    <xf numFmtId="0" fontId="17" fillId="0" borderId="16" xfId="0" applyFont="1" applyBorder="1" applyAlignment="1">
      <alignment horizontal="right"/>
    </xf>
    <xf numFmtId="43" fontId="17" fillId="0" borderId="71" xfId="12" applyNumberFormat="1" applyFont="1" applyBorder="1" applyAlignment="1">
      <alignment horizontal="center"/>
    </xf>
    <xf numFmtId="43" fontId="17" fillId="0" borderId="26" xfId="12" applyNumberFormat="1" applyFont="1" applyBorder="1" applyAlignment="1">
      <alignment horizontal="center"/>
    </xf>
    <xf numFmtId="43" fontId="17" fillId="0" borderId="72" xfId="12" applyNumberFormat="1" applyFont="1" applyBorder="1" applyAlignment="1">
      <alignment horizontal="center"/>
    </xf>
    <xf numFmtId="43" fontId="17" fillId="0" borderId="29" xfId="12" applyNumberFormat="1" applyFont="1" applyBorder="1" applyAlignment="1">
      <alignment horizontal="center"/>
    </xf>
    <xf numFmtId="0" fontId="14" fillId="0" borderId="74" xfId="0" applyFont="1" applyBorder="1" applyAlignment="1">
      <alignment horizontal="right"/>
    </xf>
    <xf numFmtId="0" fontId="14" fillId="0" borderId="75" xfId="0" applyFont="1" applyBorder="1" applyAlignment="1">
      <alignment horizontal="right"/>
    </xf>
    <xf numFmtId="0" fontId="14" fillId="0" borderId="30" xfId="0" applyFont="1" applyBorder="1" applyAlignment="1">
      <alignment horizontal="right"/>
    </xf>
    <xf numFmtId="0" fontId="14" fillId="5" borderId="74" xfId="0" applyFont="1" applyFill="1" applyBorder="1" applyAlignment="1">
      <alignment horizontal="right"/>
    </xf>
    <xf numFmtId="0" fontId="14" fillId="5" borderId="75" xfId="0" applyFont="1" applyFill="1" applyBorder="1" applyAlignment="1">
      <alignment horizontal="right"/>
    </xf>
    <xf numFmtId="0" fontId="14" fillId="5" borderId="30" xfId="0" applyFont="1" applyFill="1" applyBorder="1" applyAlignment="1">
      <alignment horizontal="right"/>
    </xf>
    <xf numFmtId="0" fontId="17" fillId="0" borderId="11" xfId="0" applyFont="1" applyBorder="1" applyAlignment="1">
      <alignment horizontal="center"/>
    </xf>
    <xf numFmtId="0" fontId="17" fillId="0" borderId="12" xfId="0" applyFont="1" applyBorder="1" applyAlignment="1">
      <alignment horizontal="center"/>
    </xf>
    <xf numFmtId="0" fontId="17" fillId="0" borderId="13" xfId="0" applyFont="1" applyBorder="1" applyAlignment="1">
      <alignment horizontal="center"/>
    </xf>
    <xf numFmtId="0" fontId="14" fillId="0" borderId="64" xfId="0" applyFont="1" applyBorder="1" applyAlignment="1">
      <alignment horizontal="left" vertical="center"/>
    </xf>
    <xf numFmtId="0" fontId="14" fillId="0" borderId="52" xfId="0" applyFont="1" applyBorder="1" applyAlignment="1">
      <alignment horizontal="left" vertical="center"/>
    </xf>
    <xf numFmtId="0" fontId="14" fillId="0" borderId="56" xfId="0" applyFont="1" applyBorder="1" applyAlignment="1">
      <alignment horizontal="left" vertical="center"/>
    </xf>
    <xf numFmtId="0" fontId="14" fillId="0" borderId="37" xfId="0" applyFont="1" applyBorder="1" applyAlignment="1">
      <alignment horizontal="left" vertical="center"/>
    </xf>
    <xf numFmtId="0" fontId="14" fillId="0" borderId="0" xfId="0" applyFont="1" applyAlignment="1">
      <alignment horizontal="left" vertical="center"/>
    </xf>
    <xf numFmtId="0" fontId="14" fillId="0" borderId="65" xfId="0" applyFont="1" applyBorder="1" applyAlignment="1">
      <alignment horizontal="left" vertical="center"/>
    </xf>
    <xf numFmtId="0" fontId="14" fillId="0" borderId="14" xfId="0" applyFont="1" applyBorder="1" applyAlignment="1">
      <alignment horizontal="left" vertical="center"/>
    </xf>
    <xf numFmtId="0" fontId="14" fillId="0" borderId="15" xfId="0" applyFont="1" applyBorder="1" applyAlignment="1">
      <alignment horizontal="left" vertical="center"/>
    </xf>
    <xf numFmtId="0" fontId="14" fillId="0" borderId="16" xfId="0" applyFont="1" applyBorder="1" applyAlignment="1">
      <alignment horizontal="left" vertical="center"/>
    </xf>
    <xf numFmtId="0" fontId="14" fillId="5" borderId="23" xfId="0" applyFont="1" applyFill="1" applyBorder="1" applyAlignment="1">
      <alignment horizontal="center"/>
    </xf>
    <xf numFmtId="0" fontId="14" fillId="5" borderId="24" xfId="0" applyFont="1" applyFill="1" applyBorder="1" applyAlignment="1">
      <alignment horizontal="center"/>
    </xf>
    <xf numFmtId="0" fontId="14" fillId="5" borderId="69" xfId="0" applyFont="1" applyFill="1" applyBorder="1" applyAlignment="1">
      <alignment horizontal="center" wrapText="1"/>
    </xf>
    <xf numFmtId="0" fontId="14" fillId="5" borderId="25" xfId="0" applyFont="1" applyFill="1" applyBorder="1" applyAlignment="1">
      <alignment horizontal="center" wrapText="1"/>
    </xf>
    <xf numFmtId="0" fontId="17" fillId="0" borderId="11" xfId="0" applyFont="1" applyBorder="1"/>
    <xf numFmtId="0" fontId="17" fillId="0" borderId="12" xfId="0" applyFont="1" applyBorder="1"/>
    <xf numFmtId="0" fontId="17" fillId="0" borderId="27" xfId="0" applyFont="1" applyBorder="1"/>
    <xf numFmtId="0" fontId="17" fillId="0" borderId="28" xfId="0" applyFont="1" applyBorder="1"/>
    <xf numFmtId="0" fontId="17" fillId="0" borderId="72" xfId="0" applyFont="1" applyBorder="1" applyAlignment="1">
      <alignment horizontal="center"/>
    </xf>
    <xf numFmtId="0" fontId="17" fillId="0" borderId="29" xfId="0" applyFont="1" applyBorder="1" applyAlignment="1">
      <alignment horizontal="center"/>
    </xf>
    <xf numFmtId="2" fontId="17" fillId="0" borderId="71" xfId="0" applyNumberFormat="1" applyFont="1" applyBorder="1" applyAlignment="1">
      <alignment horizontal="center" wrapText="1"/>
    </xf>
    <xf numFmtId="2" fontId="17" fillId="0" borderId="26" xfId="0" applyNumberFormat="1" applyFont="1" applyBorder="1" applyAlignment="1">
      <alignment horizontal="center" wrapText="1"/>
    </xf>
    <xf numFmtId="2" fontId="17" fillId="0" borderId="71" xfId="0" applyNumberFormat="1" applyFont="1" applyBorder="1" applyAlignment="1">
      <alignment horizontal="center"/>
    </xf>
    <xf numFmtId="2" fontId="17" fillId="0" borderId="26" xfId="0" applyNumberFormat="1" applyFont="1" applyBorder="1" applyAlignment="1">
      <alignment horizontal="center"/>
    </xf>
    <xf numFmtId="0" fontId="14" fillId="5" borderId="69" xfId="0" applyFont="1" applyFill="1" applyBorder="1" applyAlignment="1">
      <alignment horizontal="center"/>
    </xf>
    <xf numFmtId="0" fontId="14" fillId="5" borderId="25" xfId="0" applyFont="1" applyFill="1" applyBorder="1" applyAlignment="1">
      <alignment horizontal="center"/>
    </xf>
    <xf numFmtId="0" fontId="17" fillId="0" borderId="29" xfId="0" applyFont="1" applyBorder="1"/>
    <xf numFmtId="0" fontId="17" fillId="0" borderId="71" xfId="0" applyFont="1" applyBorder="1" applyAlignment="1">
      <alignment horizontal="center"/>
    </xf>
    <xf numFmtId="0" fontId="17" fillId="0" borderId="26" xfId="0" applyFont="1" applyBorder="1" applyAlignment="1">
      <alignment horizontal="center"/>
    </xf>
    <xf numFmtId="0" fontId="17" fillId="0" borderId="72" xfId="0" applyFont="1" applyBorder="1"/>
    <xf numFmtId="2" fontId="17" fillId="0" borderId="72" xfId="0" applyNumberFormat="1" applyFont="1" applyBorder="1" applyAlignment="1">
      <alignment horizontal="center"/>
    </xf>
    <xf numFmtId="2" fontId="17" fillId="0" borderId="29" xfId="0" applyNumberFormat="1" applyFont="1" applyBorder="1" applyAlignment="1">
      <alignment horizontal="center"/>
    </xf>
    <xf numFmtId="0" fontId="17" fillId="0" borderId="26" xfId="0" applyFont="1" applyBorder="1"/>
    <xf numFmtId="168" fontId="17" fillId="0" borderId="71" xfId="12" applyFont="1" applyBorder="1" applyAlignment="1">
      <alignment horizontal="center"/>
    </xf>
    <xf numFmtId="168" fontId="17" fillId="0" borderId="26" xfId="12" applyFont="1" applyBorder="1" applyAlignment="1">
      <alignment horizontal="center"/>
    </xf>
    <xf numFmtId="0" fontId="17" fillId="0" borderId="71" xfId="0" applyFont="1" applyBorder="1"/>
    <xf numFmtId="0" fontId="14" fillId="0" borderId="37" xfId="0" applyFont="1" applyBorder="1" applyAlignment="1">
      <alignment horizontal="right" vertical="center"/>
    </xf>
    <xf numFmtId="0" fontId="14" fillId="0" borderId="0" xfId="0" applyFont="1" applyAlignment="1">
      <alignment horizontal="right" vertical="center"/>
    </xf>
    <xf numFmtId="0" fontId="14" fillId="0" borderId="64" xfId="0" applyFont="1" applyBorder="1" applyAlignment="1" applyProtection="1">
      <alignment horizontal="center"/>
      <protection locked="0"/>
    </xf>
    <xf numFmtId="0" fontId="14" fillId="0" borderId="52" xfId="0" applyFont="1" applyBorder="1" applyAlignment="1" applyProtection="1">
      <alignment horizontal="center"/>
      <protection locked="0"/>
    </xf>
    <xf numFmtId="0" fontId="14" fillId="0" borderId="56" xfId="0" applyFont="1" applyBorder="1" applyAlignment="1" applyProtection="1">
      <alignment horizontal="center"/>
      <protection locked="0"/>
    </xf>
    <xf numFmtId="0" fontId="14" fillId="5" borderId="23" xfId="0" applyFont="1" applyFill="1" applyBorder="1" applyAlignment="1">
      <alignment horizontal="center" vertical="center" wrapText="1"/>
    </xf>
    <xf numFmtId="0" fontId="14" fillId="5" borderId="24" xfId="0" applyFont="1" applyFill="1" applyBorder="1" applyAlignment="1">
      <alignment horizontal="center" vertical="center" wrapText="1"/>
    </xf>
    <xf numFmtId="0" fontId="14" fillId="5" borderId="31" xfId="0" applyFont="1" applyFill="1" applyBorder="1" applyAlignment="1">
      <alignment horizontal="center" vertical="center" wrapText="1"/>
    </xf>
    <xf numFmtId="0" fontId="14" fillId="5" borderId="23" xfId="0" applyFont="1" applyFill="1" applyBorder="1" applyAlignment="1">
      <alignment horizontal="center" vertical="center"/>
    </xf>
    <xf numFmtId="0" fontId="14" fillId="5" borderId="31" xfId="0" applyFont="1" applyFill="1" applyBorder="1" applyAlignment="1">
      <alignment horizontal="center" vertical="center"/>
    </xf>
    <xf numFmtId="0" fontId="17" fillId="5" borderId="27" xfId="0" applyFont="1" applyFill="1" applyBorder="1" applyAlignment="1">
      <alignment horizontal="center" vertical="center"/>
    </xf>
    <xf numFmtId="0" fontId="17" fillId="5" borderId="28" xfId="0" applyFont="1" applyFill="1" applyBorder="1" applyAlignment="1">
      <alignment horizontal="center" vertical="center"/>
    </xf>
    <xf numFmtId="0" fontId="17" fillId="5" borderId="66" xfId="0" applyFont="1" applyFill="1" applyBorder="1" applyAlignment="1">
      <alignment horizontal="center" vertical="center"/>
    </xf>
    <xf numFmtId="0" fontId="17" fillId="5" borderId="24" xfId="0" applyFont="1" applyFill="1" applyBorder="1" applyAlignment="1">
      <alignment horizontal="center"/>
    </xf>
    <xf numFmtId="0" fontId="17" fillId="5" borderId="25" xfId="0" applyFont="1" applyFill="1" applyBorder="1" applyAlignment="1">
      <alignment horizontal="center"/>
    </xf>
    <xf numFmtId="0" fontId="14" fillId="5" borderId="59" xfId="0" applyFont="1" applyFill="1" applyBorder="1" applyAlignment="1">
      <alignment horizontal="center"/>
    </xf>
    <xf numFmtId="0" fontId="14" fillId="5" borderId="70" xfId="0" applyFont="1" applyFill="1" applyBorder="1" applyAlignment="1">
      <alignment horizontal="center"/>
    </xf>
    <xf numFmtId="0" fontId="3" fillId="0" borderId="2" xfId="0" applyFont="1" applyBorder="1" applyAlignment="1">
      <alignment horizontal="center" wrapText="1"/>
    </xf>
    <xf numFmtId="0" fontId="21" fillId="0" borderId="2" xfId="0" applyFont="1" applyBorder="1" applyAlignment="1">
      <alignment horizontal="center" wrapText="1"/>
    </xf>
    <xf numFmtId="0" fontId="17" fillId="3" borderId="9" xfId="0" applyFont="1" applyFill="1" applyBorder="1" applyAlignment="1">
      <alignment horizontal="center" vertical="center" wrapText="1"/>
    </xf>
    <xf numFmtId="0" fontId="27" fillId="0" borderId="53" xfId="16" applyFont="1" applyBorder="1" applyAlignment="1" applyProtection="1">
      <alignment horizontal="center"/>
    </xf>
    <xf numFmtId="0" fontId="27" fillId="0" borderId="57" xfId="16" applyFont="1" applyBorder="1" applyAlignment="1" applyProtection="1">
      <alignment horizontal="center"/>
    </xf>
    <xf numFmtId="0" fontId="14" fillId="0" borderId="54" xfId="0" applyFont="1" applyBorder="1" applyAlignment="1">
      <alignment horizontal="center"/>
    </xf>
    <xf numFmtId="0" fontId="14" fillId="0" borderId="52" xfId="0" applyFont="1" applyBorder="1" applyAlignment="1">
      <alignment horizontal="center"/>
    </xf>
    <xf numFmtId="0" fontId="14" fillId="0" borderId="55" xfId="0" applyFont="1" applyBorder="1" applyAlignment="1">
      <alignment horizontal="center"/>
    </xf>
    <xf numFmtId="0" fontId="17" fillId="0" borderId="54" xfId="17" applyFont="1" applyBorder="1" applyAlignment="1">
      <alignment horizontal="center" vertical="center"/>
    </xf>
    <xf numFmtId="0" fontId="17" fillId="0" borderId="52" xfId="17" applyFont="1" applyBorder="1" applyAlignment="1">
      <alignment horizontal="center" vertical="center"/>
    </xf>
    <xf numFmtId="0" fontId="17" fillId="0" borderId="56" xfId="17" applyFont="1" applyBorder="1" applyAlignment="1">
      <alignment horizontal="center" vertical="center"/>
    </xf>
    <xf numFmtId="0" fontId="17" fillId="0" borderId="59" xfId="17" applyFont="1" applyBorder="1" applyAlignment="1">
      <alignment horizontal="center" vertical="center"/>
    </xf>
    <xf numFmtId="0" fontId="17" fillId="0" borderId="49" xfId="17" applyFont="1" applyBorder="1" applyAlignment="1">
      <alignment horizontal="center" vertical="center"/>
    </xf>
    <xf numFmtId="0" fontId="17" fillId="0" borderId="50" xfId="17" applyFont="1" applyBorder="1" applyAlignment="1">
      <alignment horizontal="center" vertical="center"/>
    </xf>
    <xf numFmtId="0" fontId="14" fillId="0" borderId="58" xfId="0" applyFont="1" applyBorder="1" applyAlignment="1">
      <alignment horizontal="center"/>
    </xf>
    <xf numFmtId="0" fontId="14" fillId="0" borderId="0" xfId="0" applyFont="1" applyAlignment="1">
      <alignment horizontal="center"/>
    </xf>
    <xf numFmtId="0" fontId="14" fillId="0" borderId="38" xfId="0" applyFont="1" applyBorder="1" applyAlignment="1">
      <alignment horizontal="center"/>
    </xf>
    <xf numFmtId="0" fontId="17" fillId="0" borderId="18" xfId="17" applyFont="1" applyBorder="1" applyAlignment="1">
      <alignment horizontal="center" vertical="center"/>
    </xf>
    <xf numFmtId="0" fontId="17" fillId="0" borderId="32" xfId="0" applyFont="1" applyBorder="1" applyAlignment="1">
      <alignment horizontal="center" vertical="center"/>
    </xf>
    <xf numFmtId="0" fontId="17" fillId="0" borderId="60" xfId="17" applyFont="1" applyBorder="1" applyAlignment="1">
      <alignment horizontal="center" vertical="center"/>
    </xf>
    <xf numFmtId="0" fontId="17" fillId="0" borderId="35" xfId="17" applyFont="1" applyBorder="1" applyAlignment="1">
      <alignment horizontal="center" vertical="center"/>
    </xf>
    <xf numFmtId="0" fontId="17" fillId="0" borderId="61" xfId="17" applyFont="1" applyBorder="1" applyAlignment="1">
      <alignment horizontal="center" vertical="center"/>
    </xf>
    <xf numFmtId="0" fontId="17" fillId="0" borderId="59" xfId="0" applyFont="1" applyBorder="1" applyAlignment="1">
      <alignment horizontal="center" vertical="center"/>
    </xf>
    <xf numFmtId="0" fontId="17" fillId="0" borderId="49" xfId="0" applyFont="1" applyBorder="1" applyAlignment="1">
      <alignment horizontal="center" vertical="center"/>
    </xf>
    <xf numFmtId="0" fontId="17" fillId="0" borderId="50" xfId="0" applyFont="1" applyBorder="1" applyAlignment="1">
      <alignment horizontal="center" vertical="center"/>
    </xf>
    <xf numFmtId="0" fontId="14" fillId="0" borderId="58" xfId="0" applyFont="1" applyBorder="1" applyAlignment="1">
      <alignment horizontal="center" vertical="center" wrapText="1"/>
    </xf>
    <xf numFmtId="0" fontId="14" fillId="0" borderId="0" xfId="0" applyFont="1" applyAlignment="1">
      <alignment horizontal="center" vertical="center" wrapText="1"/>
    </xf>
    <xf numFmtId="0" fontId="14" fillId="0" borderId="38" xfId="0" applyFont="1" applyBorder="1" applyAlignment="1">
      <alignment horizontal="center" vertical="center" wrapText="1"/>
    </xf>
    <xf numFmtId="0" fontId="17" fillId="0" borderId="62" xfId="17" applyFont="1" applyBorder="1" applyAlignment="1">
      <alignment horizontal="center" vertical="center"/>
    </xf>
    <xf numFmtId="0" fontId="17" fillId="0" borderId="19" xfId="17" applyFont="1" applyBorder="1" applyAlignment="1">
      <alignment horizontal="center" vertical="center"/>
    </xf>
    <xf numFmtId="0" fontId="17" fillId="0" borderId="63" xfId="17" applyFont="1" applyBorder="1" applyAlignment="1">
      <alignment horizontal="center" vertical="center"/>
    </xf>
  </cellXfs>
  <cellStyles count="18">
    <cellStyle name="Comma" xfId="12" xr:uid="{F71670D0-FEED-6B48-A09E-7DBD7407DFBE}"/>
    <cellStyle name="Hipervínculo" xfId="16" builtinId="8"/>
    <cellStyle name="Millares 2" xfId="7" xr:uid="{B5608960-BAD9-7E4E-A8B9-C6F6EDCAD807}"/>
    <cellStyle name="Millares_FORMULARIO 4 - M-OFERENTE PPTA ECONOMICA" xfId="14" xr:uid="{C57DEF52-3813-4B4B-B919-48232E4D585E}"/>
    <cellStyle name="Moneda" xfId="1" builtinId="4"/>
    <cellStyle name="Moneda 2 2 2 2 2" xfId="13" xr:uid="{BF94D1F9-0007-CA43-800A-B273DA846CD4}"/>
    <cellStyle name="Normal" xfId="0" builtinId="0"/>
    <cellStyle name="Normal 2" xfId="5" xr:uid="{43165283-B503-CB40-87A0-5D6959F0E8A9}"/>
    <cellStyle name="Normal 2 10 3" xfId="6" xr:uid="{D99B54E0-AF89-2B49-B277-7E46F24C64FB}"/>
    <cellStyle name="Normal 2 2" xfId="11" xr:uid="{EF453180-B907-154F-A801-6C471C29A929}"/>
    <cellStyle name="Normal 3" xfId="3" xr:uid="{015F8ABD-BD44-B441-B9B6-2FF27FA35800}"/>
    <cellStyle name="Normal 3 11" xfId="4" xr:uid="{CD75BA1D-7D67-6A4A-A435-0C9C5F1CF738}"/>
    <cellStyle name="Normal 3 2" xfId="8" xr:uid="{F2AC0FF6-DB61-D64A-87A5-65A35118D989}"/>
    <cellStyle name="Normal 3 2 2" xfId="10" xr:uid="{61212A21-4838-C94B-8F46-CBBC020C8458}"/>
    <cellStyle name="Normal_modelo ACTA OBRA y MODIFICACION" xfId="17" xr:uid="{27B54E09-2B1E-CC40-9143-6C7331850846}"/>
    <cellStyle name="Normal_PTO OFICIAL PREPLIEGO (CORREGIDO) 2" xfId="9" xr:uid="{518A9931-8F19-114A-AD40-6EBDAD6005E9}"/>
    <cellStyle name="Percent" xfId="15" xr:uid="{127174F0-C87C-D540-9220-B92EAB24467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897D664-97C2-6E44-845E-3927F9613E50}"/>
            </a:ext>
          </a:extLst>
        </xdr:cNvPr>
        <xdr:cNvSpPr/>
      </xdr:nvSpPr>
      <xdr:spPr bwMode="auto">
        <a:xfrm>
          <a:off x="4762500" y="36607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7739678-0D3F-F44C-8420-255AFC7B2A65}"/>
            </a:ext>
          </a:extLst>
        </xdr:cNvPr>
        <xdr:cNvSpPr/>
      </xdr:nvSpPr>
      <xdr:spPr bwMode="auto">
        <a:xfrm>
          <a:off x="8267700" y="36607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F99D0-F803-EE46-A0B6-B42398FDB1D1}">
  <dimension ref="A1:N154"/>
  <sheetViews>
    <sheetView showGridLines="0" tabSelected="1" view="pageBreakPreview" zoomScale="85" zoomScaleNormal="100" zoomScaleSheetLayoutView="85" zoomScalePageLayoutView="55" workbookViewId="0">
      <selection activeCell="H1" sqref="H1"/>
    </sheetView>
  </sheetViews>
  <sheetFormatPr baseColWidth="10" defaultColWidth="11.5" defaultRowHeight="14" x14ac:dyDescent="0.15"/>
  <cols>
    <col min="1" max="1" width="3.5" style="6" customWidth="1"/>
    <col min="2" max="2" width="8.1640625" style="6" customWidth="1"/>
    <col min="3" max="3" width="15.5" style="6" customWidth="1"/>
    <col min="4" max="4" width="16.1640625" style="66" customWidth="1"/>
    <col min="5" max="5" width="17.5" style="6" customWidth="1"/>
    <col min="6" max="6" width="73.5" style="6" customWidth="1"/>
    <col min="7" max="7" width="10.83203125" style="6" customWidth="1"/>
    <col min="8" max="8" width="18.5" style="66" customWidth="1"/>
    <col min="9" max="9" width="23.6640625" style="246" customWidth="1"/>
    <col min="10" max="10" width="26.83203125" style="42" customWidth="1"/>
    <col min="11" max="11" width="3.5" style="6" customWidth="1"/>
    <col min="12" max="12" width="2.5" style="6" customWidth="1"/>
    <col min="13" max="13" width="12.33203125" style="6" bestFit="1" customWidth="1"/>
    <col min="14" max="14" width="12.5" style="6" bestFit="1" customWidth="1"/>
    <col min="15" max="16384" width="11.5" style="6"/>
  </cols>
  <sheetData>
    <row r="1" spans="1:12" ht="16" x14ac:dyDescent="0.2">
      <c r="A1" s="1"/>
      <c r="B1" s="292" t="s">
        <v>0</v>
      </c>
      <c r="C1" s="293"/>
      <c r="D1" s="293"/>
      <c r="E1" s="293"/>
      <c r="F1" s="2"/>
      <c r="G1" s="2"/>
      <c r="H1" s="2"/>
      <c r="I1" s="242"/>
      <c r="J1" s="3"/>
      <c r="K1" s="4"/>
      <c r="L1" s="5"/>
    </row>
    <row r="2" spans="1:12" ht="15.75" customHeight="1" thickBot="1" x14ac:dyDescent="0.25">
      <c r="A2" s="1"/>
      <c r="B2" s="7"/>
      <c r="C2" s="8" t="s">
        <v>1</v>
      </c>
      <c r="D2" s="7"/>
      <c r="E2" s="8"/>
      <c r="F2" s="9"/>
      <c r="G2" s="9"/>
      <c r="H2" s="9"/>
      <c r="I2" s="243"/>
      <c r="J2" s="10"/>
      <c r="K2" s="4"/>
      <c r="L2" s="5"/>
    </row>
    <row r="3" spans="1:12" s="14" customFormat="1" ht="16" x14ac:dyDescent="0.2">
      <c r="A3" s="11"/>
      <c r="B3" s="305" t="s">
        <v>2</v>
      </c>
      <c r="C3" s="306"/>
      <c r="D3" s="306"/>
      <c r="E3" s="306"/>
      <c r="F3" s="306"/>
      <c r="G3" s="306"/>
      <c r="H3" s="306"/>
      <c r="I3" s="306"/>
      <c r="J3" s="307"/>
      <c r="K3" s="12"/>
      <c r="L3" s="13"/>
    </row>
    <row r="4" spans="1:12" ht="43.5" customHeight="1" x14ac:dyDescent="0.2">
      <c r="A4" s="1"/>
      <c r="B4" s="308"/>
      <c r="C4" s="309"/>
      <c r="D4" s="309"/>
      <c r="E4" s="309"/>
      <c r="F4" s="309"/>
      <c r="G4" s="309"/>
      <c r="H4" s="309"/>
      <c r="I4" s="309"/>
      <c r="J4" s="310"/>
      <c r="K4" s="4"/>
      <c r="L4" s="5"/>
    </row>
    <row r="5" spans="1:12" ht="42.75" customHeight="1" x14ac:dyDescent="0.2">
      <c r="A5" s="1"/>
      <c r="B5" s="311" t="s">
        <v>3</v>
      </c>
      <c r="C5" s="312"/>
      <c r="D5" s="312"/>
      <c r="E5" s="312"/>
      <c r="F5" s="312"/>
      <c r="G5" s="312"/>
      <c r="H5" s="312"/>
      <c r="I5" s="312"/>
      <c r="J5" s="313"/>
      <c r="K5" s="4"/>
      <c r="L5" s="5"/>
    </row>
    <row r="6" spans="1:12" ht="30" customHeight="1" thickBot="1" x14ac:dyDescent="0.25">
      <c r="A6" s="1"/>
      <c r="B6" s="314"/>
      <c r="C6" s="315"/>
      <c r="D6" s="315"/>
      <c r="E6" s="315"/>
      <c r="F6" s="315"/>
      <c r="G6" s="315"/>
      <c r="H6" s="315"/>
      <c r="I6" s="315"/>
      <c r="J6" s="316"/>
      <c r="K6" s="4"/>
      <c r="L6" s="5"/>
    </row>
    <row r="7" spans="1:12" ht="30" customHeight="1" x14ac:dyDescent="0.2">
      <c r="A7" s="1"/>
      <c r="B7" s="317" t="s">
        <v>4</v>
      </c>
      <c r="C7" s="319" t="s">
        <v>5</v>
      </c>
      <c r="D7" s="321" t="s">
        <v>6</v>
      </c>
      <c r="E7" s="321"/>
      <c r="F7" s="317" t="s">
        <v>7</v>
      </c>
      <c r="G7" s="319" t="s">
        <v>8</v>
      </c>
      <c r="H7" s="319" t="s">
        <v>9</v>
      </c>
      <c r="I7" s="322" t="s">
        <v>10</v>
      </c>
      <c r="J7" s="324" t="s">
        <v>11</v>
      </c>
      <c r="K7" s="4"/>
      <c r="L7" s="5"/>
    </row>
    <row r="8" spans="1:12" ht="30" customHeight="1" x14ac:dyDescent="0.2">
      <c r="A8" s="1"/>
      <c r="B8" s="318"/>
      <c r="C8" s="320"/>
      <c r="D8" s="15" t="s">
        <v>12</v>
      </c>
      <c r="E8" s="15" t="s">
        <v>13</v>
      </c>
      <c r="F8" s="318"/>
      <c r="G8" s="320"/>
      <c r="H8" s="320"/>
      <c r="I8" s="323"/>
      <c r="J8" s="325"/>
      <c r="K8" s="4"/>
      <c r="L8" s="5"/>
    </row>
    <row r="9" spans="1:12" ht="30" customHeight="1" x14ac:dyDescent="0.2">
      <c r="A9" s="1"/>
      <c r="B9" s="263" t="s">
        <v>14</v>
      </c>
      <c r="C9" s="264"/>
      <c r="D9" s="264"/>
      <c r="E9" s="264"/>
      <c r="F9" s="264"/>
      <c r="G9" s="264"/>
      <c r="H9" s="264"/>
      <c r="I9" s="264"/>
      <c r="J9" s="265"/>
      <c r="K9" s="4"/>
      <c r="L9" s="5"/>
    </row>
    <row r="10" spans="1:12" ht="30" customHeight="1" x14ac:dyDescent="0.2">
      <c r="A10" s="1"/>
      <c r="B10" s="16">
        <v>1.01</v>
      </c>
      <c r="C10" s="17" t="s">
        <v>15</v>
      </c>
      <c r="D10" s="17"/>
      <c r="E10" s="17"/>
      <c r="F10" s="18" t="s">
        <v>16</v>
      </c>
      <c r="G10" s="17" t="s">
        <v>17</v>
      </c>
      <c r="H10" s="19">
        <v>1152.97</v>
      </c>
      <c r="I10" s="241">
        <v>10063.040000000001</v>
      </c>
      <c r="J10" s="21">
        <f>+ROUND(I10*H10,0)</f>
        <v>11602383</v>
      </c>
      <c r="K10" s="4"/>
      <c r="L10" s="5"/>
    </row>
    <row r="11" spans="1:12" ht="30" customHeight="1" x14ac:dyDescent="0.2">
      <c r="A11" s="1"/>
      <c r="B11" s="266" t="s">
        <v>18</v>
      </c>
      <c r="C11" s="267"/>
      <c r="D11" s="267"/>
      <c r="E11" s="267"/>
      <c r="F11" s="267"/>
      <c r="G11" s="267"/>
      <c r="H11" s="267"/>
      <c r="I11" s="267"/>
      <c r="J11" s="22">
        <f>+J10</f>
        <v>11602383</v>
      </c>
      <c r="K11" s="4"/>
      <c r="L11" s="5"/>
    </row>
    <row r="12" spans="1:12" ht="30" customHeight="1" x14ac:dyDescent="0.2">
      <c r="A12" s="1"/>
      <c r="B12" s="263" t="s">
        <v>19</v>
      </c>
      <c r="C12" s="264"/>
      <c r="D12" s="264"/>
      <c r="E12" s="264"/>
      <c r="F12" s="264"/>
      <c r="G12" s="264"/>
      <c r="H12" s="264"/>
      <c r="I12" s="264"/>
      <c r="J12" s="265"/>
      <c r="K12" s="4"/>
      <c r="L12" s="5"/>
    </row>
    <row r="13" spans="1:12" ht="44" customHeight="1" x14ac:dyDescent="0.2">
      <c r="A13" s="1"/>
      <c r="B13" s="16">
        <v>2.0099999999999998</v>
      </c>
      <c r="C13" s="17" t="s">
        <v>20</v>
      </c>
      <c r="D13" s="17"/>
      <c r="E13" s="17"/>
      <c r="F13" s="18" t="s">
        <v>21</v>
      </c>
      <c r="G13" s="17" t="s">
        <v>22</v>
      </c>
      <c r="H13" s="19">
        <v>4212.5</v>
      </c>
      <c r="I13" s="241">
        <v>35041.699999999997</v>
      </c>
      <c r="J13" s="21">
        <f t="shared" ref="J13:J16" si="0">+ROUND(I13*H13,0)</f>
        <v>147613161</v>
      </c>
      <c r="K13" s="4"/>
      <c r="L13" s="5"/>
    </row>
    <row r="14" spans="1:12" ht="30" customHeight="1" x14ac:dyDescent="0.2">
      <c r="A14" s="1"/>
      <c r="B14" s="16">
        <v>2.02</v>
      </c>
      <c r="C14" s="17" t="s">
        <v>23</v>
      </c>
      <c r="D14" s="17"/>
      <c r="E14" s="17"/>
      <c r="F14" s="18" t="s">
        <v>24</v>
      </c>
      <c r="G14" s="17" t="s">
        <v>25</v>
      </c>
      <c r="H14" s="19">
        <v>148.14000000000001</v>
      </c>
      <c r="I14" s="241">
        <v>91750.920000000013</v>
      </c>
      <c r="J14" s="21">
        <f t="shared" si="0"/>
        <v>13591981</v>
      </c>
      <c r="K14" s="4"/>
      <c r="L14" s="5"/>
    </row>
    <row r="15" spans="1:12" s="5" customFormat="1" ht="30" customHeight="1" x14ac:dyDescent="0.2">
      <c r="A15" s="1"/>
      <c r="B15" s="16">
        <v>2.0299999999999998</v>
      </c>
      <c r="C15" s="17" t="s">
        <v>26</v>
      </c>
      <c r="D15" s="17"/>
      <c r="E15" s="17"/>
      <c r="F15" s="18" t="s">
        <v>27</v>
      </c>
      <c r="G15" s="17" t="s">
        <v>25</v>
      </c>
      <c r="H15" s="19">
        <v>57.640000000000008</v>
      </c>
      <c r="I15" s="241">
        <v>120748.98000000001</v>
      </c>
      <c r="J15" s="21">
        <f t="shared" si="0"/>
        <v>6959971</v>
      </c>
      <c r="K15" s="4"/>
    </row>
    <row r="16" spans="1:12" ht="40" customHeight="1" x14ac:dyDescent="0.15">
      <c r="A16" s="23"/>
      <c r="B16" s="16">
        <v>2.04</v>
      </c>
      <c r="C16" s="17" t="s">
        <v>28</v>
      </c>
      <c r="D16" s="17"/>
      <c r="E16" s="17"/>
      <c r="F16" s="18" t="s">
        <v>29</v>
      </c>
      <c r="G16" s="17" t="s">
        <v>22</v>
      </c>
      <c r="H16" s="19">
        <v>196.01</v>
      </c>
      <c r="I16" s="241">
        <v>3594.63</v>
      </c>
      <c r="J16" s="21">
        <f t="shared" si="0"/>
        <v>704583</v>
      </c>
      <c r="K16" s="24"/>
    </row>
    <row r="17" spans="1:12" ht="30" customHeight="1" x14ac:dyDescent="0.2">
      <c r="A17" s="1"/>
      <c r="B17" s="266" t="s">
        <v>18</v>
      </c>
      <c r="C17" s="267"/>
      <c r="D17" s="267"/>
      <c r="E17" s="267"/>
      <c r="F17" s="267"/>
      <c r="G17" s="267"/>
      <c r="H17" s="267"/>
      <c r="I17" s="267"/>
      <c r="J17" s="22">
        <f>+SUM(J13:J16)</f>
        <v>168869696</v>
      </c>
      <c r="K17" s="4"/>
      <c r="L17" s="5"/>
    </row>
    <row r="18" spans="1:12" ht="30" customHeight="1" x14ac:dyDescent="0.2">
      <c r="A18" s="1"/>
      <c r="B18" s="263" t="s">
        <v>30</v>
      </c>
      <c r="C18" s="264"/>
      <c r="D18" s="264"/>
      <c r="E18" s="264"/>
      <c r="F18" s="264"/>
      <c r="G18" s="264"/>
      <c r="H18" s="264"/>
      <c r="I18" s="264"/>
      <c r="J18" s="265"/>
      <c r="K18" s="4"/>
      <c r="L18" s="5"/>
    </row>
    <row r="19" spans="1:12" ht="30" customHeight="1" x14ac:dyDescent="0.2">
      <c r="A19" s="1"/>
      <c r="B19" s="16">
        <v>3.01</v>
      </c>
      <c r="C19" s="17" t="s">
        <v>31</v>
      </c>
      <c r="D19" s="17"/>
      <c r="E19" s="17"/>
      <c r="F19" s="18" t="s">
        <v>32</v>
      </c>
      <c r="G19" s="17" t="s">
        <v>17</v>
      </c>
      <c r="H19" s="19">
        <v>287.28000000000003</v>
      </c>
      <c r="I19" s="244">
        <v>43895.86</v>
      </c>
      <c r="J19" s="21">
        <f t="shared" ref="J19:J26" si="1">+ROUND(I19*H19,0)</f>
        <v>12610403</v>
      </c>
      <c r="K19" s="4"/>
      <c r="L19" s="5"/>
    </row>
    <row r="20" spans="1:12" ht="30" customHeight="1" x14ac:dyDescent="0.2">
      <c r="A20" s="1"/>
      <c r="B20" s="16">
        <v>3.02</v>
      </c>
      <c r="C20" s="17" t="s">
        <v>33</v>
      </c>
      <c r="D20" s="17"/>
      <c r="E20" s="17"/>
      <c r="F20" s="18" t="s">
        <v>34</v>
      </c>
      <c r="G20" s="17" t="s">
        <v>35</v>
      </c>
      <c r="H20" s="19">
        <v>46688.58</v>
      </c>
      <c r="I20" s="241">
        <v>10077.34</v>
      </c>
      <c r="J20" s="21">
        <f t="shared" si="1"/>
        <v>470496695</v>
      </c>
      <c r="K20" s="4"/>
      <c r="L20" s="5"/>
    </row>
    <row r="21" spans="1:12" ht="30" customHeight="1" x14ac:dyDescent="0.2">
      <c r="A21" s="1"/>
      <c r="B21" s="16">
        <v>3.03</v>
      </c>
      <c r="C21" s="17" t="s">
        <v>36</v>
      </c>
      <c r="D21" s="17"/>
      <c r="E21" s="17"/>
      <c r="F21" s="18" t="s">
        <v>37</v>
      </c>
      <c r="G21" s="17" t="s">
        <v>25</v>
      </c>
      <c r="H21" s="19">
        <v>26.97</v>
      </c>
      <c r="I21" s="241">
        <v>1205868.29</v>
      </c>
      <c r="J21" s="21">
        <f t="shared" si="1"/>
        <v>32522268</v>
      </c>
      <c r="K21" s="4"/>
      <c r="L21" s="5"/>
    </row>
    <row r="22" spans="1:12" s="5" customFormat="1" ht="40" customHeight="1" x14ac:dyDescent="0.2">
      <c r="A22" s="1"/>
      <c r="B22" s="16">
        <v>3.04</v>
      </c>
      <c r="C22" s="17" t="s">
        <v>38</v>
      </c>
      <c r="D22" s="17"/>
      <c r="E22" s="17"/>
      <c r="F22" s="18" t="s">
        <v>39</v>
      </c>
      <c r="G22" s="17" t="s">
        <v>25</v>
      </c>
      <c r="H22" s="19">
        <v>87.160000000000011</v>
      </c>
      <c r="I22" s="241">
        <v>1165018.3399999999</v>
      </c>
      <c r="J22" s="21">
        <f t="shared" si="1"/>
        <v>101542999</v>
      </c>
      <c r="K22" s="4"/>
    </row>
    <row r="23" spans="1:12" ht="30" customHeight="1" x14ac:dyDescent="0.2">
      <c r="A23" s="1"/>
      <c r="B23" s="16">
        <v>3.05</v>
      </c>
      <c r="C23" s="17" t="s">
        <v>40</v>
      </c>
      <c r="D23" s="17"/>
      <c r="E23" s="17"/>
      <c r="F23" s="18" t="s">
        <v>41</v>
      </c>
      <c r="G23" s="17" t="s">
        <v>35</v>
      </c>
      <c r="H23" s="19">
        <v>3336.9300000000003</v>
      </c>
      <c r="I23" s="241">
        <v>9747.48</v>
      </c>
      <c r="J23" s="21">
        <f t="shared" si="1"/>
        <v>32526658</v>
      </c>
      <c r="K23" s="4"/>
      <c r="L23" s="5"/>
    </row>
    <row r="24" spans="1:12" s="5" customFormat="1" ht="30" customHeight="1" x14ac:dyDescent="0.2">
      <c r="A24" s="1"/>
      <c r="B24" s="16">
        <v>3.06</v>
      </c>
      <c r="C24" s="17" t="s">
        <v>42</v>
      </c>
      <c r="D24" s="17"/>
      <c r="E24" s="17"/>
      <c r="F24" s="18" t="s">
        <v>43</v>
      </c>
      <c r="G24" s="17" t="s">
        <v>17</v>
      </c>
      <c r="H24" s="19">
        <v>1114.95</v>
      </c>
      <c r="I24" s="241">
        <v>140542</v>
      </c>
      <c r="J24" s="21">
        <f t="shared" si="1"/>
        <v>156697303</v>
      </c>
      <c r="K24" s="4"/>
    </row>
    <row r="25" spans="1:12" ht="40" customHeight="1" x14ac:dyDescent="0.2">
      <c r="A25" s="1"/>
      <c r="B25" s="16">
        <v>3.07</v>
      </c>
      <c r="C25" s="17" t="s">
        <v>44</v>
      </c>
      <c r="D25" s="17"/>
      <c r="E25" s="17"/>
      <c r="F25" s="18" t="s">
        <v>45</v>
      </c>
      <c r="G25" s="17" t="s">
        <v>25</v>
      </c>
      <c r="H25" s="19">
        <v>62.55</v>
      </c>
      <c r="I25" s="241">
        <v>1669709.94</v>
      </c>
      <c r="J25" s="21">
        <f t="shared" si="1"/>
        <v>104440357</v>
      </c>
      <c r="K25" s="4"/>
      <c r="L25" s="5"/>
    </row>
    <row r="26" spans="1:12" ht="30" customHeight="1" x14ac:dyDescent="0.2">
      <c r="A26" s="1"/>
      <c r="B26" s="16">
        <v>3.08</v>
      </c>
      <c r="C26" s="17" t="s">
        <v>46</v>
      </c>
      <c r="D26" s="17"/>
      <c r="E26" s="17"/>
      <c r="F26" s="18" t="s">
        <v>47</v>
      </c>
      <c r="G26" s="17" t="s">
        <v>25</v>
      </c>
      <c r="H26" s="19">
        <v>100.02000000000001</v>
      </c>
      <c r="I26" s="241">
        <v>1932227.25</v>
      </c>
      <c r="J26" s="21">
        <f t="shared" si="1"/>
        <v>193261370</v>
      </c>
      <c r="K26" s="4"/>
      <c r="L26" s="5"/>
    </row>
    <row r="27" spans="1:12" ht="30" customHeight="1" x14ac:dyDescent="0.2">
      <c r="A27" s="1"/>
      <c r="B27" s="266" t="s">
        <v>18</v>
      </c>
      <c r="C27" s="267"/>
      <c r="D27" s="267"/>
      <c r="E27" s="267"/>
      <c r="F27" s="267"/>
      <c r="G27" s="267"/>
      <c r="H27" s="267"/>
      <c r="I27" s="267"/>
      <c r="J27" s="22">
        <f>+SUM(J19:J26)</f>
        <v>1104098053</v>
      </c>
      <c r="K27" s="4"/>
      <c r="L27" s="5"/>
    </row>
    <row r="28" spans="1:12" ht="30" customHeight="1" x14ac:dyDescent="0.2">
      <c r="A28" s="1"/>
      <c r="B28" s="263" t="s">
        <v>48</v>
      </c>
      <c r="C28" s="264"/>
      <c r="D28" s="264"/>
      <c r="E28" s="264"/>
      <c r="F28" s="264"/>
      <c r="G28" s="264"/>
      <c r="H28" s="264"/>
      <c r="I28" s="264"/>
      <c r="J28" s="265"/>
      <c r="K28" s="4"/>
      <c r="L28" s="5"/>
    </row>
    <row r="29" spans="1:12" ht="57" customHeight="1" x14ac:dyDescent="0.2">
      <c r="A29" s="1"/>
      <c r="B29" s="16">
        <v>4.01</v>
      </c>
      <c r="C29" s="17" t="s">
        <v>49</v>
      </c>
      <c r="D29" s="17"/>
      <c r="E29" s="17"/>
      <c r="F29" s="18" t="s">
        <v>50</v>
      </c>
      <c r="G29" s="17" t="s">
        <v>35</v>
      </c>
      <c r="H29" s="19">
        <v>5340.65</v>
      </c>
      <c r="I29" s="241">
        <v>28641.24</v>
      </c>
      <c r="J29" s="21">
        <f t="shared" ref="J29:J32" si="2">+ROUND(I29*H29,0)</f>
        <v>152962838</v>
      </c>
      <c r="K29" s="4"/>
      <c r="L29" s="5"/>
    </row>
    <row r="30" spans="1:12" ht="30" customHeight="1" x14ac:dyDescent="0.2">
      <c r="A30" s="1"/>
      <c r="B30" s="16">
        <v>4.0199999999999996</v>
      </c>
      <c r="C30" s="17" t="s">
        <v>51</v>
      </c>
      <c r="D30" s="17"/>
      <c r="E30" s="17"/>
      <c r="F30" s="18" t="s">
        <v>52</v>
      </c>
      <c r="G30" s="17" t="s">
        <v>17</v>
      </c>
      <c r="H30" s="19">
        <v>805.69</v>
      </c>
      <c r="I30" s="241">
        <v>116463.47</v>
      </c>
      <c r="J30" s="21">
        <f t="shared" si="2"/>
        <v>93833453</v>
      </c>
      <c r="K30" s="4"/>
      <c r="L30" s="5"/>
    </row>
    <row r="31" spans="1:12" ht="30" customHeight="1" x14ac:dyDescent="0.2">
      <c r="A31" s="1"/>
      <c r="B31" s="16">
        <v>4.03</v>
      </c>
      <c r="C31" s="17" t="s">
        <v>53</v>
      </c>
      <c r="D31" s="17"/>
      <c r="E31" s="17"/>
      <c r="F31" s="18" t="s">
        <v>54</v>
      </c>
      <c r="G31" s="17" t="s">
        <v>25</v>
      </c>
      <c r="H31" s="19">
        <v>10.950000000000001</v>
      </c>
      <c r="I31" s="241">
        <v>1834956.26</v>
      </c>
      <c r="J31" s="21">
        <f t="shared" si="2"/>
        <v>20092771</v>
      </c>
      <c r="K31" s="4"/>
      <c r="L31" s="5"/>
    </row>
    <row r="32" spans="1:12" ht="40" customHeight="1" x14ac:dyDescent="0.2">
      <c r="A32" s="1"/>
      <c r="B32" s="16">
        <v>4.04</v>
      </c>
      <c r="C32" s="17" t="s">
        <v>55</v>
      </c>
      <c r="D32" s="17"/>
      <c r="E32" s="17"/>
      <c r="F32" s="18" t="s">
        <v>56</v>
      </c>
      <c r="G32" s="17" t="s">
        <v>35</v>
      </c>
      <c r="H32" s="250">
        <v>5340.65</v>
      </c>
      <c r="I32" s="241">
        <v>5485.15</v>
      </c>
      <c r="J32" s="21">
        <f t="shared" si="2"/>
        <v>29294266</v>
      </c>
      <c r="K32" s="4"/>
      <c r="L32" s="5"/>
    </row>
    <row r="33" spans="1:12" ht="30" customHeight="1" x14ac:dyDescent="0.2">
      <c r="A33" s="1"/>
      <c r="B33" s="266" t="s">
        <v>18</v>
      </c>
      <c r="C33" s="267"/>
      <c r="D33" s="267"/>
      <c r="E33" s="267"/>
      <c r="F33" s="267"/>
      <c r="G33" s="267"/>
      <c r="H33" s="267"/>
      <c r="I33" s="267"/>
      <c r="J33" s="22">
        <f>+SUM(J29:J32)</f>
        <v>296183328</v>
      </c>
      <c r="K33" s="4"/>
      <c r="L33" s="5"/>
    </row>
    <row r="34" spans="1:12" ht="30" customHeight="1" x14ac:dyDescent="0.2">
      <c r="A34" s="1"/>
      <c r="B34" s="263" t="s">
        <v>57</v>
      </c>
      <c r="C34" s="264"/>
      <c r="D34" s="264"/>
      <c r="E34" s="264"/>
      <c r="F34" s="264"/>
      <c r="G34" s="264"/>
      <c r="H34" s="264"/>
      <c r="I34" s="264"/>
      <c r="J34" s="265"/>
      <c r="K34" s="4"/>
      <c r="L34" s="5"/>
    </row>
    <row r="35" spans="1:12" ht="30" customHeight="1" x14ac:dyDescent="0.2">
      <c r="A35" s="1"/>
      <c r="B35" s="16">
        <v>5.01</v>
      </c>
      <c r="C35" s="17" t="s">
        <v>58</v>
      </c>
      <c r="D35" s="17"/>
      <c r="E35" s="17"/>
      <c r="F35" s="18" t="s">
        <v>59</v>
      </c>
      <c r="G35" s="17" t="s">
        <v>17</v>
      </c>
      <c r="H35" s="19">
        <v>1848.5700000000015</v>
      </c>
      <c r="I35" s="241">
        <v>218347.16999999998</v>
      </c>
      <c r="J35" s="21">
        <f t="shared" ref="J35:J38" si="3">+ROUND(I35*H35,0)</f>
        <v>403630028</v>
      </c>
      <c r="K35" s="4"/>
      <c r="L35" s="5"/>
    </row>
    <row r="36" spans="1:12" ht="41" customHeight="1" x14ac:dyDescent="0.2">
      <c r="A36" s="1"/>
      <c r="B36" s="16">
        <v>5.0199999999999996</v>
      </c>
      <c r="C36" s="17" t="s">
        <v>60</v>
      </c>
      <c r="D36" s="17"/>
      <c r="E36" s="17"/>
      <c r="F36" s="18" t="s">
        <v>61</v>
      </c>
      <c r="G36" s="17" t="s">
        <v>25</v>
      </c>
      <c r="H36" s="19">
        <v>57.69</v>
      </c>
      <c r="I36" s="241">
        <v>246062.94</v>
      </c>
      <c r="J36" s="21">
        <f t="shared" si="3"/>
        <v>14195371</v>
      </c>
      <c r="K36" s="4"/>
      <c r="L36" s="5"/>
    </row>
    <row r="37" spans="1:12" ht="47" customHeight="1" x14ac:dyDescent="0.2">
      <c r="A37" s="1"/>
      <c r="B37" s="16">
        <v>5.03</v>
      </c>
      <c r="C37" s="17" t="s">
        <v>62</v>
      </c>
      <c r="D37" s="17"/>
      <c r="E37" s="17"/>
      <c r="F37" s="18" t="s">
        <v>63</v>
      </c>
      <c r="G37" s="17" t="s">
        <v>17</v>
      </c>
      <c r="H37" s="19">
        <v>9.26</v>
      </c>
      <c r="I37" s="241">
        <v>99594.02</v>
      </c>
      <c r="J37" s="21">
        <f t="shared" si="3"/>
        <v>922241</v>
      </c>
      <c r="K37" s="4"/>
      <c r="L37" s="5"/>
    </row>
    <row r="38" spans="1:12" ht="30" customHeight="1" x14ac:dyDescent="0.2">
      <c r="A38" s="1"/>
      <c r="B38" s="16">
        <v>5.04</v>
      </c>
      <c r="C38" s="17" t="s">
        <v>64</v>
      </c>
      <c r="D38" s="17"/>
      <c r="E38" s="17"/>
      <c r="F38" s="18" t="s">
        <v>65</v>
      </c>
      <c r="G38" s="17" t="s">
        <v>25</v>
      </c>
      <c r="H38" s="19">
        <v>35.270000000000003</v>
      </c>
      <c r="I38" s="241">
        <v>1427958.82</v>
      </c>
      <c r="J38" s="21">
        <f t="shared" si="3"/>
        <v>50364108</v>
      </c>
      <c r="K38" s="4"/>
      <c r="L38" s="5"/>
    </row>
    <row r="39" spans="1:12" ht="30" customHeight="1" x14ac:dyDescent="0.2">
      <c r="A39" s="1"/>
      <c r="B39" s="266" t="s">
        <v>18</v>
      </c>
      <c r="C39" s="267"/>
      <c r="D39" s="267"/>
      <c r="E39" s="267"/>
      <c r="F39" s="267"/>
      <c r="G39" s="267"/>
      <c r="H39" s="267"/>
      <c r="I39" s="267"/>
      <c r="J39" s="22">
        <f>+SUM(J35:J38)</f>
        <v>469111748</v>
      </c>
      <c r="K39" s="4"/>
      <c r="L39" s="5"/>
    </row>
    <row r="40" spans="1:12" ht="30" customHeight="1" x14ac:dyDescent="0.2">
      <c r="A40" s="1"/>
      <c r="B40" s="263" t="s">
        <v>66</v>
      </c>
      <c r="C40" s="264"/>
      <c r="D40" s="264"/>
      <c r="E40" s="264"/>
      <c r="F40" s="264"/>
      <c r="G40" s="264"/>
      <c r="H40" s="264"/>
      <c r="I40" s="264"/>
      <c r="J40" s="265"/>
      <c r="K40" s="4"/>
      <c r="L40" s="5"/>
    </row>
    <row r="41" spans="1:12" ht="30" customHeight="1" x14ac:dyDescent="0.2">
      <c r="A41" s="1"/>
      <c r="B41" s="16">
        <v>6.01</v>
      </c>
      <c r="C41" s="17" t="s">
        <v>67</v>
      </c>
      <c r="D41" s="17"/>
      <c r="E41" s="17"/>
      <c r="F41" s="18" t="s">
        <v>68</v>
      </c>
      <c r="G41" s="17" t="s">
        <v>17</v>
      </c>
      <c r="H41" s="19">
        <v>1848.5700000000015</v>
      </c>
      <c r="I41" s="241">
        <v>47029.65</v>
      </c>
      <c r="J41" s="21">
        <f t="shared" ref="J41:J43" si="4">+ROUND(I41*H41,0)</f>
        <v>86937600</v>
      </c>
      <c r="K41" s="4"/>
      <c r="L41" s="5"/>
    </row>
    <row r="42" spans="1:12" ht="30" customHeight="1" x14ac:dyDescent="0.2">
      <c r="A42" s="1"/>
      <c r="B42" s="16">
        <v>6.02</v>
      </c>
      <c r="C42" s="17" t="s">
        <v>69</v>
      </c>
      <c r="D42" s="17"/>
      <c r="E42" s="17"/>
      <c r="F42" s="18" t="s">
        <v>70</v>
      </c>
      <c r="G42" s="17" t="s">
        <v>17</v>
      </c>
      <c r="H42" s="19">
        <v>986.73</v>
      </c>
      <c r="I42" s="241">
        <v>50582.42</v>
      </c>
      <c r="J42" s="21">
        <f t="shared" si="4"/>
        <v>49911191</v>
      </c>
      <c r="K42" s="4"/>
      <c r="L42" s="5"/>
    </row>
    <row r="43" spans="1:12" ht="30" customHeight="1" x14ac:dyDescent="0.2">
      <c r="A43" s="1"/>
      <c r="B43" s="16">
        <v>6.03</v>
      </c>
      <c r="C43" s="17" t="s">
        <v>71</v>
      </c>
      <c r="D43" s="17"/>
      <c r="E43" s="17"/>
      <c r="F43" s="18" t="s">
        <v>72</v>
      </c>
      <c r="G43" s="17" t="s">
        <v>73</v>
      </c>
      <c r="H43" s="19">
        <v>864</v>
      </c>
      <c r="I43" s="241">
        <v>16636.63</v>
      </c>
      <c r="J43" s="21">
        <f t="shared" si="4"/>
        <v>14374048</v>
      </c>
      <c r="K43" s="4"/>
      <c r="L43" s="5"/>
    </row>
    <row r="44" spans="1:12" ht="30" customHeight="1" x14ac:dyDescent="0.2">
      <c r="A44" s="1"/>
      <c r="B44" s="266" t="s">
        <v>18</v>
      </c>
      <c r="C44" s="267"/>
      <c r="D44" s="267"/>
      <c r="E44" s="267"/>
      <c r="F44" s="267"/>
      <c r="G44" s="267"/>
      <c r="H44" s="267"/>
      <c r="I44" s="267"/>
      <c r="J44" s="22">
        <f>+SUM(J41:J43)</f>
        <v>151222839</v>
      </c>
      <c r="K44" s="4"/>
      <c r="L44" s="5"/>
    </row>
    <row r="45" spans="1:12" ht="30" customHeight="1" x14ac:dyDescent="0.2">
      <c r="A45" s="1"/>
      <c r="B45" s="263" t="s">
        <v>74</v>
      </c>
      <c r="C45" s="264"/>
      <c r="D45" s="264"/>
      <c r="E45" s="264"/>
      <c r="F45" s="264"/>
      <c r="G45" s="264"/>
      <c r="H45" s="264"/>
      <c r="I45" s="264"/>
      <c r="J45" s="265"/>
      <c r="K45" s="4"/>
      <c r="L45" s="5"/>
    </row>
    <row r="46" spans="1:12" ht="30" customHeight="1" x14ac:dyDescent="0.2">
      <c r="A46" s="1"/>
      <c r="B46" s="16">
        <v>7.01</v>
      </c>
      <c r="C46" s="17" t="s">
        <v>75</v>
      </c>
      <c r="D46" s="17"/>
      <c r="E46" s="17"/>
      <c r="F46" s="18" t="s">
        <v>76</v>
      </c>
      <c r="G46" s="17" t="s">
        <v>17</v>
      </c>
      <c r="H46" s="19">
        <v>1024.67</v>
      </c>
      <c r="I46" s="241">
        <v>57629.29</v>
      </c>
      <c r="J46" s="21">
        <f t="shared" ref="J46:J48" si="5">+ROUND(I46*H46,0)</f>
        <v>59051005</v>
      </c>
      <c r="K46" s="4"/>
      <c r="L46" s="5"/>
    </row>
    <row r="47" spans="1:12" ht="30" customHeight="1" x14ac:dyDescent="0.2">
      <c r="A47" s="1"/>
      <c r="B47" s="16">
        <v>7.02</v>
      </c>
      <c r="C47" s="17" t="s">
        <v>77</v>
      </c>
      <c r="D47" s="17"/>
      <c r="E47" s="17"/>
      <c r="F47" s="18" t="s">
        <v>78</v>
      </c>
      <c r="G47" s="17" t="s">
        <v>17</v>
      </c>
      <c r="H47" s="19">
        <v>1024.67</v>
      </c>
      <c r="I47" s="241">
        <v>119910.51</v>
      </c>
      <c r="J47" s="21">
        <f t="shared" si="5"/>
        <v>122868702</v>
      </c>
      <c r="K47" s="4"/>
      <c r="L47" s="5"/>
    </row>
    <row r="48" spans="1:12" ht="30" customHeight="1" x14ac:dyDescent="0.2">
      <c r="A48" s="1"/>
      <c r="B48" s="16">
        <v>7.03</v>
      </c>
      <c r="C48" s="17" t="s">
        <v>79</v>
      </c>
      <c r="D48" s="17"/>
      <c r="E48" s="17"/>
      <c r="F48" s="18" t="s">
        <v>80</v>
      </c>
      <c r="G48" s="17" t="s">
        <v>73</v>
      </c>
      <c r="H48" s="19">
        <v>746.93000000000018</v>
      </c>
      <c r="I48" s="241">
        <v>59938.53</v>
      </c>
      <c r="J48" s="21">
        <f t="shared" si="5"/>
        <v>44769886</v>
      </c>
      <c r="K48" s="4"/>
      <c r="L48" s="5"/>
    </row>
    <row r="49" spans="1:12" ht="30" customHeight="1" x14ac:dyDescent="0.2">
      <c r="A49" s="1"/>
      <c r="B49" s="266" t="s">
        <v>18</v>
      </c>
      <c r="C49" s="267"/>
      <c r="D49" s="267"/>
      <c r="E49" s="267"/>
      <c r="F49" s="267"/>
      <c r="G49" s="267"/>
      <c r="H49" s="267"/>
      <c r="I49" s="267"/>
      <c r="J49" s="22">
        <f>+SUM(J46:J48)</f>
        <v>226689593</v>
      </c>
      <c r="K49" s="4"/>
      <c r="L49" s="5"/>
    </row>
    <row r="50" spans="1:12" ht="30" customHeight="1" x14ac:dyDescent="0.2">
      <c r="A50" s="1"/>
      <c r="B50" s="263" t="s">
        <v>81</v>
      </c>
      <c r="C50" s="264"/>
      <c r="D50" s="264"/>
      <c r="E50" s="264"/>
      <c r="F50" s="264"/>
      <c r="G50" s="264"/>
      <c r="H50" s="264"/>
      <c r="I50" s="264"/>
      <c r="J50" s="265"/>
      <c r="K50" s="4"/>
      <c r="L50" s="5"/>
    </row>
    <row r="51" spans="1:12" ht="39" customHeight="1" x14ac:dyDescent="0.2">
      <c r="A51" s="1"/>
      <c r="B51" s="16">
        <v>8.01</v>
      </c>
      <c r="C51" s="17" t="s">
        <v>82</v>
      </c>
      <c r="D51" s="17"/>
      <c r="E51" s="17"/>
      <c r="F51" s="18" t="s">
        <v>83</v>
      </c>
      <c r="G51" s="17" t="s">
        <v>17</v>
      </c>
      <c r="H51" s="250">
        <v>184.89</v>
      </c>
      <c r="I51" s="241">
        <v>364746.15</v>
      </c>
      <c r="J51" s="21">
        <f t="shared" ref="J51:J53" si="6">+ROUND(I51*H51,0)</f>
        <v>67437916</v>
      </c>
      <c r="K51" s="4"/>
      <c r="L51" s="5"/>
    </row>
    <row r="52" spans="1:12" ht="44" customHeight="1" x14ac:dyDescent="0.2">
      <c r="A52" s="1"/>
      <c r="B52" s="16">
        <v>8.02</v>
      </c>
      <c r="C52" s="17" t="s">
        <v>84</v>
      </c>
      <c r="D52" s="17"/>
      <c r="E52" s="17"/>
      <c r="F52" s="18" t="s">
        <v>85</v>
      </c>
      <c r="G52" s="17" t="s">
        <v>17</v>
      </c>
      <c r="H52" s="19">
        <v>87.610000000000014</v>
      </c>
      <c r="I52" s="241">
        <v>422681.42</v>
      </c>
      <c r="J52" s="21">
        <f t="shared" si="6"/>
        <v>37031119</v>
      </c>
      <c r="K52" s="4"/>
      <c r="L52" s="5"/>
    </row>
    <row r="53" spans="1:12" ht="44" customHeight="1" x14ac:dyDescent="0.2">
      <c r="A53" s="1"/>
      <c r="B53" s="16">
        <v>8.0299999999999994</v>
      </c>
      <c r="C53" s="17" t="s">
        <v>86</v>
      </c>
      <c r="D53" s="17"/>
      <c r="E53" s="17"/>
      <c r="F53" s="18" t="s">
        <v>87</v>
      </c>
      <c r="G53" s="17" t="s">
        <v>88</v>
      </c>
      <c r="H53" s="19">
        <v>44</v>
      </c>
      <c r="I53" s="244">
        <v>1027669.75</v>
      </c>
      <c r="J53" s="21">
        <f t="shared" si="6"/>
        <v>45217469</v>
      </c>
      <c r="K53" s="4"/>
      <c r="L53" s="5"/>
    </row>
    <row r="54" spans="1:12" ht="30" customHeight="1" x14ac:dyDescent="0.2">
      <c r="A54" s="1"/>
      <c r="B54" s="266" t="s">
        <v>18</v>
      </c>
      <c r="C54" s="267"/>
      <c r="D54" s="267"/>
      <c r="E54" s="267"/>
      <c r="F54" s="267"/>
      <c r="G54" s="267"/>
      <c r="H54" s="267"/>
      <c r="I54" s="267"/>
      <c r="J54" s="22">
        <f>+SUM(J51:J53)</f>
        <v>149686504</v>
      </c>
      <c r="K54" s="4"/>
      <c r="L54" s="5"/>
    </row>
    <row r="55" spans="1:12" ht="30" customHeight="1" x14ac:dyDescent="0.2">
      <c r="A55" s="1"/>
      <c r="B55" s="263" t="s">
        <v>89</v>
      </c>
      <c r="C55" s="264"/>
      <c r="D55" s="264"/>
      <c r="E55" s="264"/>
      <c r="F55" s="264"/>
      <c r="G55" s="264"/>
      <c r="H55" s="264"/>
      <c r="I55" s="264"/>
      <c r="J55" s="265"/>
      <c r="K55" s="4"/>
      <c r="L55" s="5"/>
    </row>
    <row r="56" spans="1:12" ht="30" customHeight="1" x14ac:dyDescent="0.2">
      <c r="A56" s="1"/>
      <c r="B56" s="16">
        <v>9.01</v>
      </c>
      <c r="C56" s="17" t="s">
        <v>90</v>
      </c>
      <c r="D56" s="17"/>
      <c r="E56" s="17"/>
      <c r="F56" s="18" t="s">
        <v>91</v>
      </c>
      <c r="G56" s="17" t="s">
        <v>88</v>
      </c>
      <c r="H56" s="19">
        <v>22</v>
      </c>
      <c r="I56" s="241">
        <v>169475.57</v>
      </c>
      <c r="J56" s="21">
        <f t="shared" ref="J56:J59" si="7">+ROUND(I56*H56,0)</f>
        <v>3728463</v>
      </c>
      <c r="K56" s="4"/>
      <c r="L56" s="5"/>
    </row>
    <row r="57" spans="1:12" ht="40" customHeight="1" x14ac:dyDescent="0.2">
      <c r="A57" s="1"/>
      <c r="B57" s="16">
        <v>9.02</v>
      </c>
      <c r="C57" s="17" t="s">
        <v>92</v>
      </c>
      <c r="D57" s="17"/>
      <c r="E57" s="17"/>
      <c r="F57" s="18" t="s">
        <v>93</v>
      </c>
      <c r="G57" s="17" t="s">
        <v>88</v>
      </c>
      <c r="H57" s="19">
        <v>34</v>
      </c>
      <c r="I57" s="241">
        <v>933886.30999999994</v>
      </c>
      <c r="J57" s="21">
        <f t="shared" si="7"/>
        <v>31752135</v>
      </c>
      <c r="K57" s="4"/>
      <c r="L57" s="5"/>
    </row>
    <row r="58" spans="1:12" ht="30" customHeight="1" x14ac:dyDescent="0.2">
      <c r="A58" s="1"/>
      <c r="B58" s="16">
        <v>9.0299999999999994</v>
      </c>
      <c r="C58" s="17" t="s">
        <v>94</v>
      </c>
      <c r="D58" s="17"/>
      <c r="E58" s="17"/>
      <c r="F58" s="18" t="s">
        <v>95</v>
      </c>
      <c r="G58" s="17" t="s">
        <v>88</v>
      </c>
      <c r="H58" s="19">
        <v>2</v>
      </c>
      <c r="I58" s="241">
        <v>180484.97</v>
      </c>
      <c r="J58" s="21">
        <f t="shared" si="7"/>
        <v>360970</v>
      </c>
      <c r="K58" s="4"/>
      <c r="L58" s="5"/>
    </row>
    <row r="59" spans="1:12" ht="30" customHeight="1" x14ac:dyDescent="0.2">
      <c r="A59" s="1"/>
      <c r="B59" s="16">
        <v>9.0399999999999991</v>
      </c>
      <c r="C59" s="17" t="s">
        <v>96</v>
      </c>
      <c r="D59" s="17"/>
      <c r="E59" s="17"/>
      <c r="F59" s="18" t="s">
        <v>97</v>
      </c>
      <c r="G59" s="17" t="s">
        <v>73</v>
      </c>
      <c r="H59" s="250">
        <v>16</v>
      </c>
      <c r="I59" s="241">
        <v>110130.17</v>
      </c>
      <c r="J59" s="21">
        <f t="shared" si="7"/>
        <v>1762083</v>
      </c>
      <c r="K59" s="4"/>
      <c r="L59" s="5"/>
    </row>
    <row r="60" spans="1:12" ht="30" customHeight="1" x14ac:dyDescent="0.2">
      <c r="A60" s="1"/>
      <c r="B60" s="266" t="s">
        <v>18</v>
      </c>
      <c r="C60" s="267"/>
      <c r="D60" s="267"/>
      <c r="E60" s="267"/>
      <c r="F60" s="267"/>
      <c r="G60" s="267"/>
      <c r="H60" s="267"/>
      <c r="I60" s="267"/>
      <c r="J60" s="22">
        <f>+SUM(J56:J59)</f>
        <v>37603651</v>
      </c>
      <c r="K60" s="4"/>
      <c r="L60" s="5"/>
    </row>
    <row r="61" spans="1:12" ht="30" customHeight="1" x14ac:dyDescent="0.2">
      <c r="A61" s="1"/>
      <c r="B61" s="263" t="s">
        <v>98</v>
      </c>
      <c r="C61" s="264"/>
      <c r="D61" s="264"/>
      <c r="E61" s="264"/>
      <c r="F61" s="264"/>
      <c r="G61" s="264"/>
      <c r="H61" s="264"/>
      <c r="I61" s="264"/>
      <c r="J61" s="265"/>
      <c r="K61" s="4"/>
      <c r="L61" s="5"/>
    </row>
    <row r="62" spans="1:12" ht="36" customHeight="1" x14ac:dyDescent="0.2">
      <c r="A62" s="1"/>
      <c r="B62" s="16">
        <v>10.01</v>
      </c>
      <c r="C62" s="17" t="s">
        <v>99</v>
      </c>
      <c r="D62" s="17"/>
      <c r="E62" s="17"/>
      <c r="F62" s="18" t="s">
        <v>100</v>
      </c>
      <c r="G62" s="17" t="s">
        <v>17</v>
      </c>
      <c r="H62" s="19">
        <v>9.1199999999999992</v>
      </c>
      <c r="I62" s="241">
        <v>126635.42</v>
      </c>
      <c r="J62" s="21">
        <f t="shared" ref="J62:J64" si="8">+ROUND(I62*H62,0)</f>
        <v>1154915</v>
      </c>
      <c r="K62" s="4"/>
      <c r="L62" s="5"/>
    </row>
    <row r="63" spans="1:12" ht="43" customHeight="1" x14ac:dyDescent="0.2">
      <c r="A63" s="1"/>
      <c r="B63" s="16">
        <v>10.02</v>
      </c>
      <c r="C63" s="17" t="s">
        <v>101</v>
      </c>
      <c r="D63" s="17"/>
      <c r="E63" s="17"/>
      <c r="F63" s="18" t="s">
        <v>102</v>
      </c>
      <c r="G63" s="17" t="s">
        <v>88</v>
      </c>
      <c r="H63" s="19">
        <v>33</v>
      </c>
      <c r="I63" s="241">
        <v>127981.23000000001</v>
      </c>
      <c r="J63" s="21">
        <f t="shared" si="8"/>
        <v>4223381</v>
      </c>
      <c r="K63" s="4"/>
      <c r="L63" s="5"/>
    </row>
    <row r="64" spans="1:12" ht="37" customHeight="1" x14ac:dyDescent="0.2">
      <c r="A64" s="1"/>
      <c r="B64" s="16">
        <v>10.029999999999999</v>
      </c>
      <c r="C64" s="17" t="s">
        <v>103</v>
      </c>
      <c r="D64" s="17"/>
      <c r="E64" s="17"/>
      <c r="F64" s="18" t="s">
        <v>104</v>
      </c>
      <c r="G64" s="17" t="s">
        <v>88</v>
      </c>
      <c r="H64" s="19">
        <v>26</v>
      </c>
      <c r="I64" s="241">
        <v>171794.41999999998</v>
      </c>
      <c r="J64" s="21">
        <f t="shared" si="8"/>
        <v>4466655</v>
      </c>
      <c r="K64" s="4"/>
      <c r="L64" s="5"/>
    </row>
    <row r="65" spans="1:12" ht="30" customHeight="1" x14ac:dyDescent="0.2">
      <c r="A65" s="1"/>
      <c r="B65" s="266" t="s">
        <v>18</v>
      </c>
      <c r="C65" s="267"/>
      <c r="D65" s="267"/>
      <c r="E65" s="267"/>
      <c r="F65" s="267"/>
      <c r="G65" s="267"/>
      <c r="H65" s="267"/>
      <c r="I65" s="267"/>
      <c r="J65" s="22">
        <f>+SUM(J62:J64)</f>
        <v>9844951</v>
      </c>
      <c r="K65" s="4"/>
      <c r="L65" s="5"/>
    </row>
    <row r="66" spans="1:12" ht="30" customHeight="1" x14ac:dyDescent="0.2">
      <c r="A66" s="1"/>
      <c r="B66" s="263" t="s">
        <v>105</v>
      </c>
      <c r="C66" s="264"/>
      <c r="D66" s="264"/>
      <c r="E66" s="264"/>
      <c r="F66" s="264"/>
      <c r="G66" s="264"/>
      <c r="H66" s="264"/>
      <c r="I66" s="264"/>
      <c r="J66" s="265"/>
      <c r="K66" s="4"/>
      <c r="L66" s="5"/>
    </row>
    <row r="67" spans="1:12" ht="30" customHeight="1" x14ac:dyDescent="0.2">
      <c r="A67" s="1"/>
      <c r="B67" s="16">
        <v>11.01</v>
      </c>
      <c r="C67" s="17" t="s">
        <v>26</v>
      </c>
      <c r="D67" s="17"/>
      <c r="E67" s="17"/>
      <c r="F67" s="18" t="s">
        <v>106</v>
      </c>
      <c r="G67" s="17" t="s">
        <v>25</v>
      </c>
      <c r="H67" s="19">
        <v>6.05</v>
      </c>
      <c r="I67" s="241">
        <v>121956.47</v>
      </c>
      <c r="J67" s="21">
        <f t="shared" ref="J67:J81" si="9">+ROUND(I67*H67,0)</f>
        <v>737837</v>
      </c>
      <c r="K67" s="4"/>
      <c r="L67" s="5"/>
    </row>
    <row r="68" spans="1:12" ht="30" customHeight="1" x14ac:dyDescent="0.2">
      <c r="A68" s="1"/>
      <c r="B68" s="16">
        <v>11.02</v>
      </c>
      <c r="C68" s="17" t="s">
        <v>38</v>
      </c>
      <c r="D68" s="17"/>
      <c r="E68" s="17"/>
      <c r="F68" s="18" t="s">
        <v>39</v>
      </c>
      <c r="G68" s="17" t="s">
        <v>25</v>
      </c>
      <c r="H68" s="19">
        <v>2.8600000000000003</v>
      </c>
      <c r="I68" s="241">
        <v>1165018.3399999999</v>
      </c>
      <c r="J68" s="21">
        <f t="shared" si="9"/>
        <v>3331952</v>
      </c>
      <c r="K68" s="4"/>
      <c r="L68" s="5"/>
    </row>
    <row r="69" spans="1:12" ht="30" customHeight="1" x14ac:dyDescent="0.2">
      <c r="A69" s="1"/>
      <c r="B69" s="16">
        <v>11.03</v>
      </c>
      <c r="C69" s="17" t="s">
        <v>107</v>
      </c>
      <c r="D69" s="17"/>
      <c r="E69" s="17"/>
      <c r="F69" s="18" t="s">
        <v>108</v>
      </c>
      <c r="G69" s="17" t="s">
        <v>25</v>
      </c>
      <c r="H69" s="19">
        <v>13.75</v>
      </c>
      <c r="I69" s="241">
        <v>1664760.6700000002</v>
      </c>
      <c r="J69" s="21">
        <f t="shared" si="9"/>
        <v>22890459</v>
      </c>
      <c r="K69" s="4"/>
      <c r="L69" s="5"/>
    </row>
    <row r="70" spans="1:12" ht="30" customHeight="1" x14ac:dyDescent="0.2">
      <c r="A70" s="1"/>
      <c r="B70" s="16">
        <v>11.04</v>
      </c>
      <c r="C70" s="17" t="s">
        <v>33</v>
      </c>
      <c r="D70" s="17"/>
      <c r="E70" s="17"/>
      <c r="F70" s="18" t="s">
        <v>34</v>
      </c>
      <c r="G70" s="17" t="s">
        <v>35</v>
      </c>
      <c r="H70" s="19">
        <v>2911.17</v>
      </c>
      <c r="I70" s="241">
        <v>10077.34</v>
      </c>
      <c r="J70" s="21">
        <f t="shared" si="9"/>
        <v>29336850</v>
      </c>
      <c r="K70" s="4"/>
      <c r="L70" s="5"/>
    </row>
    <row r="71" spans="1:12" ht="30" customHeight="1" x14ac:dyDescent="0.2">
      <c r="A71" s="1"/>
      <c r="B71" s="16">
        <v>11.049999999999999</v>
      </c>
      <c r="C71" s="17" t="s">
        <v>109</v>
      </c>
      <c r="D71" s="17"/>
      <c r="E71" s="17"/>
      <c r="F71" s="18" t="s">
        <v>110</v>
      </c>
      <c r="G71" s="17" t="s">
        <v>25</v>
      </c>
      <c r="H71" s="19">
        <v>15.13</v>
      </c>
      <c r="I71" s="241">
        <v>1352968.9400000002</v>
      </c>
      <c r="J71" s="21">
        <f t="shared" si="9"/>
        <v>20470420</v>
      </c>
      <c r="K71" s="4"/>
      <c r="L71" s="5"/>
    </row>
    <row r="72" spans="1:12" ht="30" customHeight="1" x14ac:dyDescent="0.2">
      <c r="A72" s="1"/>
      <c r="B72" s="16">
        <v>11.059999999999999</v>
      </c>
      <c r="C72" s="17" t="s">
        <v>111</v>
      </c>
      <c r="D72" s="17"/>
      <c r="E72" s="17"/>
      <c r="F72" s="18" t="s">
        <v>112</v>
      </c>
      <c r="G72" s="17" t="s">
        <v>73</v>
      </c>
      <c r="H72" s="19">
        <v>548</v>
      </c>
      <c r="I72" s="241">
        <v>13912.26</v>
      </c>
      <c r="J72" s="21">
        <f t="shared" si="9"/>
        <v>7623918</v>
      </c>
      <c r="K72" s="4"/>
      <c r="L72" s="5"/>
    </row>
    <row r="73" spans="1:12" ht="30" customHeight="1" x14ac:dyDescent="0.2">
      <c r="A73" s="1"/>
      <c r="B73" s="16">
        <v>11.069999999999999</v>
      </c>
      <c r="C73" s="17" t="s">
        <v>113</v>
      </c>
      <c r="D73" s="17"/>
      <c r="E73" s="17"/>
      <c r="F73" s="18" t="s">
        <v>114</v>
      </c>
      <c r="G73" s="17" t="s">
        <v>88</v>
      </c>
      <c r="H73" s="19">
        <v>419</v>
      </c>
      <c r="I73" s="241">
        <v>7706.9</v>
      </c>
      <c r="J73" s="21">
        <f t="shared" si="9"/>
        <v>3229191</v>
      </c>
      <c r="K73" s="4"/>
      <c r="L73" s="5"/>
    </row>
    <row r="74" spans="1:12" ht="30" customHeight="1" x14ac:dyDescent="0.2">
      <c r="A74" s="1"/>
      <c r="B74" s="16">
        <v>11.079999999999998</v>
      </c>
      <c r="C74" s="17" t="s">
        <v>115</v>
      </c>
      <c r="D74" s="17"/>
      <c r="E74" s="17"/>
      <c r="F74" s="18" t="s">
        <v>116</v>
      </c>
      <c r="G74" s="17" t="s">
        <v>88</v>
      </c>
      <c r="H74" s="19">
        <v>20</v>
      </c>
      <c r="I74" s="241">
        <v>343235.12</v>
      </c>
      <c r="J74" s="21">
        <f t="shared" si="9"/>
        <v>6864702</v>
      </c>
      <c r="K74" s="4"/>
      <c r="L74" s="5"/>
    </row>
    <row r="75" spans="1:12" ht="30" customHeight="1" x14ac:dyDescent="0.2">
      <c r="A75" s="1"/>
      <c r="B75" s="16">
        <v>11.089999999999998</v>
      </c>
      <c r="C75" s="17" t="s">
        <v>117</v>
      </c>
      <c r="D75" s="17"/>
      <c r="E75" s="17"/>
      <c r="F75" s="18" t="s">
        <v>118</v>
      </c>
      <c r="G75" s="17" t="s">
        <v>88</v>
      </c>
      <c r="H75" s="19">
        <v>24</v>
      </c>
      <c r="I75" s="241">
        <v>7680.6399999999994</v>
      </c>
      <c r="J75" s="21">
        <f t="shared" si="9"/>
        <v>184335</v>
      </c>
      <c r="K75" s="4"/>
      <c r="L75" s="5"/>
    </row>
    <row r="76" spans="1:12" ht="30" customHeight="1" x14ac:dyDescent="0.2">
      <c r="A76" s="1"/>
      <c r="B76" s="16">
        <v>11.099999999999998</v>
      </c>
      <c r="C76" s="17" t="s">
        <v>119</v>
      </c>
      <c r="D76" s="17"/>
      <c r="E76" s="17"/>
      <c r="F76" s="18" t="s">
        <v>120</v>
      </c>
      <c r="G76" s="17" t="s">
        <v>88</v>
      </c>
      <c r="H76" s="19">
        <v>20</v>
      </c>
      <c r="I76" s="241">
        <v>39411.839999999997</v>
      </c>
      <c r="J76" s="21">
        <f t="shared" si="9"/>
        <v>788237</v>
      </c>
      <c r="K76" s="4"/>
      <c r="L76" s="5"/>
    </row>
    <row r="77" spans="1:12" ht="30" customHeight="1" x14ac:dyDescent="0.2">
      <c r="A77" s="1"/>
      <c r="B77" s="16">
        <v>11.109999999999998</v>
      </c>
      <c r="C77" s="17" t="s">
        <v>121</v>
      </c>
      <c r="D77" s="17"/>
      <c r="E77" s="17"/>
      <c r="F77" s="18" t="s">
        <v>122</v>
      </c>
      <c r="G77" s="17" t="s">
        <v>88</v>
      </c>
      <c r="H77" s="19">
        <v>1</v>
      </c>
      <c r="I77" s="241">
        <v>3576290.13</v>
      </c>
      <c r="J77" s="21">
        <f t="shared" si="9"/>
        <v>3576290</v>
      </c>
      <c r="K77" s="4"/>
      <c r="L77" s="5"/>
    </row>
    <row r="78" spans="1:12" ht="30" customHeight="1" x14ac:dyDescent="0.2">
      <c r="A78" s="1"/>
      <c r="B78" s="16">
        <v>11.119999999999997</v>
      </c>
      <c r="C78" s="17" t="s">
        <v>123</v>
      </c>
      <c r="D78" s="17"/>
      <c r="E78" s="17"/>
      <c r="F78" s="18" t="s">
        <v>124</v>
      </c>
      <c r="G78" s="17" t="s">
        <v>73</v>
      </c>
      <c r="H78" s="19">
        <v>181.28000000000006</v>
      </c>
      <c r="I78" s="241">
        <v>68357.350000000006</v>
      </c>
      <c r="J78" s="21">
        <f t="shared" si="9"/>
        <v>12391820</v>
      </c>
      <c r="K78" s="4"/>
      <c r="L78" s="5"/>
    </row>
    <row r="79" spans="1:12" ht="30" customHeight="1" x14ac:dyDescent="0.2">
      <c r="A79" s="1"/>
      <c r="B79" s="16">
        <v>11.129999999999997</v>
      </c>
      <c r="C79" s="17" t="s">
        <v>125</v>
      </c>
      <c r="D79" s="17"/>
      <c r="E79" s="17"/>
      <c r="F79" s="18" t="s">
        <v>126</v>
      </c>
      <c r="G79" s="17" t="s">
        <v>73</v>
      </c>
      <c r="H79" s="19">
        <v>67.13</v>
      </c>
      <c r="I79" s="241">
        <v>96051.56</v>
      </c>
      <c r="J79" s="21">
        <f t="shared" si="9"/>
        <v>6447941</v>
      </c>
      <c r="K79" s="4"/>
      <c r="L79" s="5"/>
    </row>
    <row r="80" spans="1:12" ht="30" customHeight="1" x14ac:dyDescent="0.2">
      <c r="A80" s="1"/>
      <c r="B80" s="16">
        <v>11.139999999999997</v>
      </c>
      <c r="C80" s="17" t="s">
        <v>127</v>
      </c>
      <c r="D80" s="17"/>
      <c r="E80" s="17"/>
      <c r="F80" s="18" t="s">
        <v>128</v>
      </c>
      <c r="G80" s="17" t="s">
        <v>88</v>
      </c>
      <c r="H80" s="19">
        <v>1</v>
      </c>
      <c r="I80" s="241">
        <v>1185262.56</v>
      </c>
      <c r="J80" s="21">
        <f t="shared" si="9"/>
        <v>1185263</v>
      </c>
      <c r="K80" s="4"/>
      <c r="L80" s="5"/>
    </row>
    <row r="81" spans="1:12" ht="30" customHeight="1" x14ac:dyDescent="0.2">
      <c r="A81" s="1"/>
      <c r="B81" s="16">
        <v>11.149999999999997</v>
      </c>
      <c r="C81" s="17" t="s">
        <v>129</v>
      </c>
      <c r="D81" s="17"/>
      <c r="E81" s="17"/>
      <c r="F81" s="18" t="s">
        <v>130</v>
      </c>
      <c r="G81" s="17" t="s">
        <v>88</v>
      </c>
      <c r="H81" s="19">
        <v>97</v>
      </c>
      <c r="I81" s="241">
        <v>108485.31</v>
      </c>
      <c r="J81" s="21">
        <f t="shared" si="9"/>
        <v>10523075</v>
      </c>
      <c r="K81" s="4"/>
      <c r="L81" s="5"/>
    </row>
    <row r="82" spans="1:12" ht="30" customHeight="1" x14ac:dyDescent="0.2">
      <c r="A82" s="1"/>
      <c r="B82" s="266" t="s">
        <v>18</v>
      </c>
      <c r="C82" s="267"/>
      <c r="D82" s="267"/>
      <c r="E82" s="267"/>
      <c r="F82" s="267"/>
      <c r="G82" s="267"/>
      <c r="H82" s="267"/>
      <c r="I82" s="267"/>
      <c r="J82" s="22">
        <f>+SUM(J67:J81)</f>
        <v>129582290</v>
      </c>
      <c r="K82" s="4"/>
      <c r="L82" s="5"/>
    </row>
    <row r="83" spans="1:12" ht="30" customHeight="1" x14ac:dyDescent="0.2">
      <c r="A83" s="1"/>
      <c r="B83" s="263" t="s">
        <v>131</v>
      </c>
      <c r="C83" s="264"/>
      <c r="D83" s="264"/>
      <c r="E83" s="264"/>
      <c r="F83" s="264"/>
      <c r="G83" s="264"/>
      <c r="H83" s="264"/>
      <c r="I83" s="264"/>
      <c r="J83" s="265"/>
      <c r="K83" s="4"/>
      <c r="L83" s="5"/>
    </row>
    <row r="84" spans="1:12" ht="30" customHeight="1" x14ac:dyDescent="0.2">
      <c r="A84" s="1"/>
      <c r="B84" s="16">
        <v>12.01</v>
      </c>
      <c r="C84" s="17" t="s">
        <v>132</v>
      </c>
      <c r="D84" s="17"/>
      <c r="E84" s="17"/>
      <c r="F84" s="18" t="s">
        <v>133</v>
      </c>
      <c r="G84" s="17" t="s">
        <v>88</v>
      </c>
      <c r="H84" s="19">
        <v>1</v>
      </c>
      <c r="I84" s="241">
        <v>3428271.41</v>
      </c>
      <c r="J84" s="21">
        <f t="shared" ref="J84:J94" si="10">+ROUND(I84*H84,0)</f>
        <v>3428271</v>
      </c>
      <c r="K84" s="4"/>
      <c r="L84" s="5"/>
    </row>
    <row r="85" spans="1:12" ht="30" customHeight="1" x14ac:dyDescent="0.2">
      <c r="A85" s="1"/>
      <c r="B85" s="16">
        <v>12.02</v>
      </c>
      <c r="C85" s="17" t="s">
        <v>134</v>
      </c>
      <c r="D85" s="17"/>
      <c r="E85" s="17"/>
      <c r="F85" s="18" t="s">
        <v>135</v>
      </c>
      <c r="G85" s="17" t="s">
        <v>25</v>
      </c>
      <c r="H85" s="19">
        <v>68</v>
      </c>
      <c r="I85" s="241">
        <v>91750.920000000013</v>
      </c>
      <c r="J85" s="21">
        <f t="shared" si="10"/>
        <v>6239063</v>
      </c>
      <c r="K85" s="4"/>
      <c r="L85" s="5"/>
    </row>
    <row r="86" spans="1:12" ht="30" customHeight="1" x14ac:dyDescent="0.2">
      <c r="A86" s="1"/>
      <c r="B86" s="16">
        <v>12.03</v>
      </c>
      <c r="C86" s="17" t="s">
        <v>136</v>
      </c>
      <c r="D86" s="17"/>
      <c r="E86" s="17"/>
      <c r="F86" s="18" t="s">
        <v>137</v>
      </c>
      <c r="G86" s="17" t="s">
        <v>25</v>
      </c>
      <c r="H86" s="250">
        <v>43.52</v>
      </c>
      <c r="I86" s="241">
        <v>36095.460000000006</v>
      </c>
      <c r="J86" s="21">
        <f t="shared" si="10"/>
        <v>1570874</v>
      </c>
      <c r="K86" s="4"/>
      <c r="L86" s="5"/>
    </row>
    <row r="87" spans="1:12" ht="53" customHeight="1" x14ac:dyDescent="0.2">
      <c r="A87" s="1"/>
      <c r="B87" s="16">
        <v>12.04</v>
      </c>
      <c r="C87" s="17" t="s">
        <v>138</v>
      </c>
      <c r="D87" s="17"/>
      <c r="E87" s="17"/>
      <c r="F87" s="18" t="s">
        <v>139</v>
      </c>
      <c r="G87" s="17" t="s">
        <v>88</v>
      </c>
      <c r="H87" s="19">
        <v>26</v>
      </c>
      <c r="I87" s="241">
        <v>403548.78</v>
      </c>
      <c r="J87" s="21">
        <f t="shared" si="10"/>
        <v>10492268</v>
      </c>
      <c r="K87" s="4"/>
      <c r="L87" s="5"/>
    </row>
    <row r="88" spans="1:12" ht="56" customHeight="1" x14ac:dyDescent="0.2">
      <c r="A88" s="1"/>
      <c r="B88" s="16">
        <v>12.049999999999999</v>
      </c>
      <c r="C88" s="17" t="s">
        <v>140</v>
      </c>
      <c r="D88" s="17"/>
      <c r="E88" s="17"/>
      <c r="F88" s="18" t="s">
        <v>141</v>
      </c>
      <c r="G88" s="17" t="s">
        <v>88</v>
      </c>
      <c r="H88" s="19">
        <v>6</v>
      </c>
      <c r="I88" s="241">
        <v>403221.84</v>
      </c>
      <c r="J88" s="21">
        <f t="shared" si="10"/>
        <v>2419331</v>
      </c>
      <c r="K88" s="4"/>
      <c r="L88" s="5"/>
    </row>
    <row r="89" spans="1:12" ht="30" customHeight="1" x14ac:dyDescent="0.2">
      <c r="A89" s="1"/>
      <c r="B89" s="16">
        <v>12.059999999999999</v>
      </c>
      <c r="C89" s="17" t="s">
        <v>142</v>
      </c>
      <c r="D89" s="17"/>
      <c r="E89" s="17"/>
      <c r="F89" s="18" t="s">
        <v>143</v>
      </c>
      <c r="G89" s="17" t="s">
        <v>73</v>
      </c>
      <c r="H89" s="19">
        <v>7</v>
      </c>
      <c r="I89" s="244">
        <v>114884.43</v>
      </c>
      <c r="J89" s="21">
        <f t="shared" si="10"/>
        <v>804191</v>
      </c>
      <c r="K89" s="4"/>
      <c r="L89" s="5"/>
    </row>
    <row r="90" spans="1:12" ht="30" customHeight="1" x14ac:dyDescent="0.2">
      <c r="A90" s="1"/>
      <c r="B90" s="16">
        <v>12.069999999999999</v>
      </c>
      <c r="C90" s="17" t="s">
        <v>144</v>
      </c>
      <c r="D90" s="17"/>
      <c r="E90" s="17"/>
      <c r="F90" s="18" t="s">
        <v>145</v>
      </c>
      <c r="G90" s="17" t="s">
        <v>88</v>
      </c>
      <c r="H90" s="19">
        <v>7</v>
      </c>
      <c r="I90" s="241">
        <v>2196073.66</v>
      </c>
      <c r="J90" s="21">
        <f t="shared" si="10"/>
        <v>15372516</v>
      </c>
      <c r="K90" s="4"/>
      <c r="L90" s="5"/>
    </row>
    <row r="91" spans="1:12" ht="30" customHeight="1" x14ac:dyDescent="0.2">
      <c r="A91" s="1"/>
      <c r="B91" s="16">
        <v>12.079999999999998</v>
      </c>
      <c r="C91" s="17" t="s">
        <v>146</v>
      </c>
      <c r="D91" s="17"/>
      <c r="E91" s="17"/>
      <c r="F91" s="18" t="s">
        <v>147</v>
      </c>
      <c r="G91" s="17" t="s">
        <v>88</v>
      </c>
      <c r="H91" s="19">
        <v>7</v>
      </c>
      <c r="I91" s="241">
        <v>163519.57999999999</v>
      </c>
      <c r="J91" s="21">
        <f t="shared" si="10"/>
        <v>1144637</v>
      </c>
      <c r="K91" s="4"/>
      <c r="L91" s="5"/>
    </row>
    <row r="92" spans="1:12" ht="30" customHeight="1" x14ac:dyDescent="0.2">
      <c r="A92" s="1"/>
      <c r="B92" s="16">
        <v>12.089999999999998</v>
      </c>
      <c r="C92" s="17" t="s">
        <v>148</v>
      </c>
      <c r="D92" s="17"/>
      <c r="E92" s="17"/>
      <c r="F92" s="18" t="s">
        <v>149</v>
      </c>
      <c r="G92" s="17" t="s">
        <v>73</v>
      </c>
      <c r="H92" s="19">
        <v>340</v>
      </c>
      <c r="I92" s="241">
        <v>93300.17</v>
      </c>
      <c r="J92" s="21">
        <f t="shared" si="10"/>
        <v>31722058</v>
      </c>
      <c r="K92" s="4"/>
      <c r="L92" s="5"/>
    </row>
    <row r="93" spans="1:12" ht="30" customHeight="1" x14ac:dyDescent="0.2">
      <c r="A93" s="1"/>
      <c r="B93" s="16">
        <v>12.099999999999998</v>
      </c>
      <c r="C93" s="17" t="s">
        <v>150</v>
      </c>
      <c r="D93" s="17"/>
      <c r="E93" s="17"/>
      <c r="F93" s="18" t="s">
        <v>151</v>
      </c>
      <c r="G93" s="17" t="s">
        <v>88</v>
      </c>
      <c r="H93" s="19">
        <v>1</v>
      </c>
      <c r="I93" s="241">
        <v>111583895.38</v>
      </c>
      <c r="J93" s="21">
        <f t="shared" si="10"/>
        <v>111583895</v>
      </c>
      <c r="K93" s="4"/>
      <c r="L93" s="5"/>
    </row>
    <row r="94" spans="1:12" ht="30" customHeight="1" x14ac:dyDescent="0.2">
      <c r="A94" s="1"/>
      <c r="B94" s="16">
        <v>12.109999999999998</v>
      </c>
      <c r="C94" s="17" t="s">
        <v>152</v>
      </c>
      <c r="D94" s="17"/>
      <c r="E94" s="17"/>
      <c r="F94" s="18" t="s">
        <v>153</v>
      </c>
      <c r="G94" s="17" t="s">
        <v>88</v>
      </c>
      <c r="H94" s="19">
        <v>1</v>
      </c>
      <c r="I94" s="241">
        <v>3735492.9299999997</v>
      </c>
      <c r="J94" s="21">
        <f t="shared" si="10"/>
        <v>3735493</v>
      </c>
      <c r="K94" s="4"/>
      <c r="L94" s="5"/>
    </row>
    <row r="95" spans="1:12" ht="30" customHeight="1" x14ac:dyDescent="0.2">
      <c r="A95" s="1"/>
      <c r="B95" s="266" t="s">
        <v>18</v>
      </c>
      <c r="C95" s="267"/>
      <c r="D95" s="267"/>
      <c r="E95" s="267"/>
      <c r="F95" s="267"/>
      <c r="G95" s="267"/>
      <c r="H95" s="267"/>
      <c r="I95" s="267"/>
      <c r="J95" s="22">
        <f>+SUM(J84:J94)</f>
        <v>188512597</v>
      </c>
      <c r="K95" s="4"/>
      <c r="L95" s="5"/>
    </row>
    <row r="96" spans="1:12" ht="30" customHeight="1" x14ac:dyDescent="0.2">
      <c r="A96" s="1"/>
      <c r="B96" s="263" t="s">
        <v>154</v>
      </c>
      <c r="C96" s="264"/>
      <c r="D96" s="264"/>
      <c r="E96" s="264"/>
      <c r="F96" s="264"/>
      <c r="G96" s="264"/>
      <c r="H96" s="264"/>
      <c r="I96" s="264"/>
      <c r="J96" s="265"/>
      <c r="K96" s="4"/>
      <c r="L96" s="5"/>
    </row>
    <row r="97" spans="1:12" ht="46" customHeight="1" x14ac:dyDescent="0.2">
      <c r="A97" s="1"/>
      <c r="B97" s="16">
        <v>13.01</v>
      </c>
      <c r="C97" s="17" t="s">
        <v>155</v>
      </c>
      <c r="D97" s="17"/>
      <c r="E97" s="17"/>
      <c r="F97" s="18" t="s">
        <v>156</v>
      </c>
      <c r="G97" s="17" t="s">
        <v>88</v>
      </c>
      <c r="H97" s="19">
        <v>350</v>
      </c>
      <c r="I97" s="241">
        <v>197097.25</v>
      </c>
      <c r="J97" s="21">
        <f t="shared" ref="J97:J113" si="11">+ROUND(I97*H97,0)</f>
        <v>68984038</v>
      </c>
      <c r="K97" s="4"/>
      <c r="L97" s="5"/>
    </row>
    <row r="98" spans="1:12" ht="62" customHeight="1" x14ac:dyDescent="0.2">
      <c r="A98" s="1"/>
      <c r="B98" s="16">
        <v>13.02</v>
      </c>
      <c r="C98" s="17" t="s">
        <v>157</v>
      </c>
      <c r="D98" s="17"/>
      <c r="E98" s="17"/>
      <c r="F98" s="18" t="s">
        <v>158</v>
      </c>
      <c r="G98" s="17" t="s">
        <v>88</v>
      </c>
      <c r="H98" s="19">
        <v>44</v>
      </c>
      <c r="I98" s="241">
        <v>177748.99000000002</v>
      </c>
      <c r="J98" s="21">
        <f t="shared" si="11"/>
        <v>7820956</v>
      </c>
      <c r="K98" s="4"/>
      <c r="L98" s="5"/>
    </row>
    <row r="99" spans="1:12" ht="30" customHeight="1" x14ac:dyDescent="0.2">
      <c r="A99" s="1"/>
      <c r="B99" s="16">
        <v>13.03</v>
      </c>
      <c r="C99" s="17" t="s">
        <v>159</v>
      </c>
      <c r="D99" s="17"/>
      <c r="E99" s="17"/>
      <c r="F99" s="18" t="s">
        <v>160</v>
      </c>
      <c r="G99" s="17" t="s">
        <v>88</v>
      </c>
      <c r="H99" s="19">
        <v>305</v>
      </c>
      <c r="I99" s="241">
        <v>833270.08000000007</v>
      </c>
      <c r="J99" s="21">
        <f t="shared" si="11"/>
        <v>254147374</v>
      </c>
      <c r="K99" s="4"/>
      <c r="L99" s="5"/>
    </row>
    <row r="100" spans="1:12" ht="30" customHeight="1" x14ac:dyDescent="0.2">
      <c r="A100" s="1"/>
      <c r="B100" s="16">
        <v>13.04</v>
      </c>
      <c r="C100" s="17" t="s">
        <v>161</v>
      </c>
      <c r="D100" s="17"/>
      <c r="E100" s="17"/>
      <c r="F100" s="18" t="s">
        <v>162</v>
      </c>
      <c r="G100" s="17" t="s">
        <v>88</v>
      </c>
      <c r="H100" s="19">
        <v>272</v>
      </c>
      <c r="I100" s="241">
        <v>95305.56</v>
      </c>
      <c r="J100" s="21">
        <f t="shared" si="11"/>
        <v>25923112</v>
      </c>
      <c r="K100" s="4"/>
      <c r="L100" s="5"/>
    </row>
    <row r="101" spans="1:12" ht="40.25" customHeight="1" x14ac:dyDescent="0.2">
      <c r="A101" s="1"/>
      <c r="B101" s="16">
        <v>13.049999999999999</v>
      </c>
      <c r="C101" s="17" t="s">
        <v>163</v>
      </c>
      <c r="D101" s="17"/>
      <c r="E101" s="17"/>
      <c r="F101" s="18" t="s">
        <v>164</v>
      </c>
      <c r="G101" s="17" t="s">
        <v>73</v>
      </c>
      <c r="H101" s="19">
        <v>42</v>
      </c>
      <c r="I101" s="241">
        <v>44567.82</v>
      </c>
      <c r="J101" s="21">
        <f t="shared" si="11"/>
        <v>1871848</v>
      </c>
      <c r="K101" s="4"/>
      <c r="L101" s="5"/>
    </row>
    <row r="102" spans="1:12" ht="30" customHeight="1" x14ac:dyDescent="0.2">
      <c r="A102" s="1"/>
      <c r="B102" s="16">
        <v>13.059999999999999</v>
      </c>
      <c r="C102" s="17" t="s">
        <v>165</v>
      </c>
      <c r="D102" s="17"/>
      <c r="E102" s="17"/>
      <c r="F102" s="18" t="s">
        <v>166</v>
      </c>
      <c r="G102" s="17" t="s">
        <v>88</v>
      </c>
      <c r="H102" s="19">
        <v>4</v>
      </c>
      <c r="I102" s="241">
        <v>367248.99</v>
      </c>
      <c r="J102" s="21">
        <f t="shared" si="11"/>
        <v>1468996</v>
      </c>
      <c r="K102" s="4"/>
      <c r="L102" s="5"/>
    </row>
    <row r="103" spans="1:12" ht="40" customHeight="1" x14ac:dyDescent="0.2">
      <c r="A103" s="1"/>
      <c r="B103" s="16">
        <v>13.069999999999999</v>
      </c>
      <c r="C103" s="17" t="s">
        <v>167</v>
      </c>
      <c r="D103" s="17"/>
      <c r="E103" s="17"/>
      <c r="F103" s="18" t="s">
        <v>168</v>
      </c>
      <c r="G103" s="17" t="s">
        <v>88</v>
      </c>
      <c r="H103" s="19">
        <v>4</v>
      </c>
      <c r="I103" s="241">
        <v>399610.58</v>
      </c>
      <c r="J103" s="21">
        <f t="shared" si="11"/>
        <v>1598442</v>
      </c>
      <c r="K103" s="4"/>
      <c r="L103" s="5"/>
    </row>
    <row r="104" spans="1:12" ht="30" customHeight="1" x14ac:dyDescent="0.2">
      <c r="A104" s="1"/>
      <c r="B104" s="16">
        <v>13.079999999999998</v>
      </c>
      <c r="C104" s="17" t="s">
        <v>169</v>
      </c>
      <c r="D104" s="17"/>
      <c r="E104" s="17"/>
      <c r="F104" s="18" t="s">
        <v>170</v>
      </c>
      <c r="G104" s="17" t="s">
        <v>73</v>
      </c>
      <c r="H104" s="19">
        <v>1250</v>
      </c>
      <c r="I104" s="244">
        <v>36288.33</v>
      </c>
      <c r="J104" s="21">
        <f t="shared" si="11"/>
        <v>45360413</v>
      </c>
      <c r="K104" s="4"/>
      <c r="L104" s="5"/>
    </row>
    <row r="105" spans="1:12" ht="30" customHeight="1" x14ac:dyDescent="0.2">
      <c r="A105" s="1"/>
      <c r="B105" s="16">
        <v>13.089999999999998</v>
      </c>
      <c r="C105" s="17" t="s">
        <v>171</v>
      </c>
      <c r="D105" s="17"/>
      <c r="E105" s="17"/>
      <c r="F105" s="18" t="s">
        <v>172</v>
      </c>
      <c r="G105" s="17" t="s">
        <v>88</v>
      </c>
      <c r="H105" s="19">
        <v>250</v>
      </c>
      <c r="I105" s="241">
        <v>30429.23</v>
      </c>
      <c r="J105" s="21">
        <f t="shared" si="11"/>
        <v>7607308</v>
      </c>
      <c r="K105" s="4"/>
      <c r="L105" s="5"/>
    </row>
    <row r="106" spans="1:12" ht="30" customHeight="1" x14ac:dyDescent="0.2">
      <c r="A106" s="1"/>
      <c r="B106" s="16">
        <v>13.099999999999998</v>
      </c>
      <c r="C106" s="17" t="s">
        <v>173</v>
      </c>
      <c r="D106" s="17"/>
      <c r="E106" s="17"/>
      <c r="F106" s="18" t="s">
        <v>174</v>
      </c>
      <c r="G106" s="17" t="s">
        <v>73</v>
      </c>
      <c r="H106" s="19">
        <v>131</v>
      </c>
      <c r="I106" s="241">
        <v>21713.040000000001</v>
      </c>
      <c r="J106" s="21">
        <f t="shared" si="11"/>
        <v>2844408</v>
      </c>
      <c r="K106" s="4"/>
      <c r="L106" s="5"/>
    </row>
    <row r="107" spans="1:12" ht="30" customHeight="1" x14ac:dyDescent="0.2">
      <c r="A107" s="1"/>
      <c r="B107" s="16">
        <v>13.109999999999998</v>
      </c>
      <c r="C107" s="17" t="s">
        <v>175</v>
      </c>
      <c r="D107" s="17"/>
      <c r="E107" s="17"/>
      <c r="F107" s="18" t="s">
        <v>176</v>
      </c>
      <c r="G107" s="17" t="s">
        <v>73</v>
      </c>
      <c r="H107" s="19">
        <v>60</v>
      </c>
      <c r="I107" s="241">
        <v>36445.79</v>
      </c>
      <c r="J107" s="21">
        <f t="shared" si="11"/>
        <v>2186747</v>
      </c>
      <c r="K107" s="4"/>
      <c r="L107" s="5"/>
    </row>
    <row r="108" spans="1:12" ht="30" customHeight="1" x14ac:dyDescent="0.2">
      <c r="A108" s="1"/>
      <c r="B108" s="16">
        <v>13.119999999999997</v>
      </c>
      <c r="C108" s="17" t="s">
        <v>177</v>
      </c>
      <c r="D108" s="17"/>
      <c r="E108" s="17"/>
      <c r="F108" s="18" t="s">
        <v>178</v>
      </c>
      <c r="G108" s="17" t="s">
        <v>73</v>
      </c>
      <c r="H108" s="19">
        <v>120</v>
      </c>
      <c r="I108" s="241">
        <v>9740.5300000000007</v>
      </c>
      <c r="J108" s="21">
        <f t="shared" si="11"/>
        <v>1168864</v>
      </c>
      <c r="K108" s="4"/>
      <c r="L108" s="5"/>
    </row>
    <row r="109" spans="1:12" ht="30" customHeight="1" x14ac:dyDescent="0.2">
      <c r="A109" s="1"/>
      <c r="B109" s="16">
        <v>13.129999999999997</v>
      </c>
      <c r="C109" s="17" t="s">
        <v>179</v>
      </c>
      <c r="D109" s="17"/>
      <c r="E109" s="17"/>
      <c r="F109" s="18" t="s">
        <v>180</v>
      </c>
      <c r="G109" s="17" t="s">
        <v>88</v>
      </c>
      <c r="H109" s="19">
        <v>131</v>
      </c>
      <c r="I109" s="241">
        <v>69487.73</v>
      </c>
      <c r="J109" s="21">
        <f t="shared" si="11"/>
        <v>9102893</v>
      </c>
      <c r="K109" s="4"/>
      <c r="L109" s="5"/>
    </row>
    <row r="110" spans="1:12" ht="30" customHeight="1" x14ac:dyDescent="0.2">
      <c r="A110" s="1"/>
      <c r="B110" s="251">
        <v>13.139999999999997</v>
      </c>
      <c r="C110" s="252" t="s">
        <v>181</v>
      </c>
      <c r="D110" s="17"/>
      <c r="E110" s="17"/>
      <c r="F110" s="253" t="s">
        <v>182</v>
      </c>
      <c r="G110" s="17" t="s">
        <v>183</v>
      </c>
      <c r="H110" s="19">
        <v>1</v>
      </c>
      <c r="I110" s="241">
        <v>35875004.230000004</v>
      </c>
      <c r="J110" s="21">
        <f t="shared" si="11"/>
        <v>35875004</v>
      </c>
      <c r="K110" s="4"/>
      <c r="L110" s="5"/>
    </row>
    <row r="111" spans="1:12" ht="30" customHeight="1" x14ac:dyDescent="0.2">
      <c r="A111" s="1"/>
      <c r="B111" s="16">
        <v>13.149999999999997</v>
      </c>
      <c r="C111" s="17" t="s">
        <v>184</v>
      </c>
      <c r="D111" s="17"/>
      <c r="E111" s="17"/>
      <c r="F111" s="18" t="s">
        <v>185</v>
      </c>
      <c r="G111" s="17" t="s">
        <v>183</v>
      </c>
      <c r="H111" s="19">
        <v>1</v>
      </c>
      <c r="I111" s="241">
        <v>33431004.23</v>
      </c>
      <c r="J111" s="21">
        <f t="shared" si="11"/>
        <v>33431004</v>
      </c>
      <c r="K111" s="4"/>
      <c r="L111" s="5"/>
    </row>
    <row r="112" spans="1:12" ht="30" customHeight="1" x14ac:dyDescent="0.2">
      <c r="A112" s="1"/>
      <c r="B112" s="16">
        <v>13.159999999999997</v>
      </c>
      <c r="C112" s="17" t="s">
        <v>186</v>
      </c>
      <c r="D112" s="17"/>
      <c r="E112" s="17"/>
      <c r="F112" s="18" t="s">
        <v>187</v>
      </c>
      <c r="G112" s="17" t="s">
        <v>183</v>
      </c>
      <c r="H112" s="19">
        <v>1</v>
      </c>
      <c r="I112" s="241">
        <v>21081004.23</v>
      </c>
      <c r="J112" s="21">
        <f t="shared" si="11"/>
        <v>21081004</v>
      </c>
      <c r="K112" s="4"/>
      <c r="L112" s="5"/>
    </row>
    <row r="113" spans="1:12" ht="30" customHeight="1" x14ac:dyDescent="0.2">
      <c r="A113" s="1"/>
      <c r="B113" s="16">
        <v>13.169999999999996</v>
      </c>
      <c r="C113" s="17" t="s">
        <v>188</v>
      </c>
      <c r="D113" s="17"/>
      <c r="E113" s="17"/>
      <c r="F113" s="253" t="s">
        <v>306</v>
      </c>
      <c r="G113" s="17" t="s">
        <v>183</v>
      </c>
      <c r="H113" s="19">
        <v>1</v>
      </c>
      <c r="I113" s="241">
        <v>35875004.240000002</v>
      </c>
      <c r="J113" s="21">
        <f t="shared" si="11"/>
        <v>35875004</v>
      </c>
      <c r="K113" s="4"/>
      <c r="L113" s="5"/>
    </row>
    <row r="114" spans="1:12" ht="30" customHeight="1" x14ac:dyDescent="0.2">
      <c r="A114" s="1"/>
      <c r="B114" s="266" t="s">
        <v>18</v>
      </c>
      <c r="C114" s="267"/>
      <c r="D114" s="267"/>
      <c r="E114" s="267"/>
      <c r="F114" s="267"/>
      <c r="G114" s="267"/>
      <c r="H114" s="267"/>
      <c r="I114" s="267"/>
      <c r="J114" s="22">
        <f>+SUM(J97:J113)</f>
        <v>556347415</v>
      </c>
      <c r="K114" s="4"/>
      <c r="L114" s="5"/>
    </row>
    <row r="115" spans="1:12" ht="30" customHeight="1" x14ac:dyDescent="0.2">
      <c r="A115" s="1"/>
      <c r="B115" s="263" t="s">
        <v>189</v>
      </c>
      <c r="C115" s="264"/>
      <c r="D115" s="264"/>
      <c r="E115" s="264"/>
      <c r="F115" s="264"/>
      <c r="G115" s="264"/>
      <c r="H115" s="264"/>
      <c r="I115" s="264"/>
      <c r="J115" s="265"/>
      <c r="K115" s="4"/>
      <c r="L115" s="5"/>
    </row>
    <row r="116" spans="1:12" ht="30" customHeight="1" x14ac:dyDescent="0.2">
      <c r="A116" s="1"/>
      <c r="B116" s="16">
        <v>14.01</v>
      </c>
      <c r="C116" s="17" t="s">
        <v>190</v>
      </c>
      <c r="D116" s="17"/>
      <c r="E116" s="17"/>
      <c r="F116" s="18" t="s">
        <v>191</v>
      </c>
      <c r="G116" s="17" t="s">
        <v>17</v>
      </c>
      <c r="H116" s="19">
        <v>986.73</v>
      </c>
      <c r="I116" s="241">
        <v>41432.5</v>
      </c>
      <c r="J116" s="21">
        <f t="shared" ref="J116:J119" si="12">+ROUND(I116*H116,0)</f>
        <v>40882691</v>
      </c>
      <c r="K116" s="4"/>
      <c r="L116" s="5"/>
    </row>
    <row r="117" spans="1:12" ht="30" customHeight="1" x14ac:dyDescent="0.2">
      <c r="A117" s="1"/>
      <c r="B117" s="16">
        <v>14.02</v>
      </c>
      <c r="C117" s="17" t="s">
        <v>192</v>
      </c>
      <c r="D117" s="17"/>
      <c r="E117" s="17"/>
      <c r="F117" s="18" t="s">
        <v>193</v>
      </c>
      <c r="G117" s="17" t="s">
        <v>73</v>
      </c>
      <c r="H117" s="19">
        <v>877.69</v>
      </c>
      <c r="I117" s="241">
        <v>10801.84</v>
      </c>
      <c r="J117" s="21">
        <f t="shared" si="12"/>
        <v>9480667</v>
      </c>
      <c r="K117" s="4"/>
      <c r="L117" s="5"/>
    </row>
    <row r="118" spans="1:12" ht="30" customHeight="1" x14ac:dyDescent="0.2">
      <c r="A118" s="1"/>
      <c r="B118" s="16">
        <v>14.03</v>
      </c>
      <c r="C118" s="17" t="s">
        <v>194</v>
      </c>
      <c r="D118" s="17"/>
      <c r="E118" s="17"/>
      <c r="F118" s="18" t="s">
        <v>195</v>
      </c>
      <c r="G118" s="17" t="s">
        <v>17</v>
      </c>
      <c r="H118" s="19">
        <v>313.74</v>
      </c>
      <c r="I118" s="241">
        <v>27946.799999999996</v>
      </c>
      <c r="J118" s="21">
        <f t="shared" si="12"/>
        <v>8768029</v>
      </c>
      <c r="K118" s="4"/>
      <c r="L118" s="5"/>
    </row>
    <row r="119" spans="1:12" ht="30" customHeight="1" x14ac:dyDescent="0.2">
      <c r="A119" s="1"/>
      <c r="B119" s="16">
        <v>14.04</v>
      </c>
      <c r="C119" s="17" t="s">
        <v>196</v>
      </c>
      <c r="D119" s="17"/>
      <c r="E119" s="17"/>
      <c r="F119" s="18" t="s">
        <v>197</v>
      </c>
      <c r="G119" s="17" t="s">
        <v>17</v>
      </c>
      <c r="H119" s="19">
        <v>861.84</v>
      </c>
      <c r="I119" s="241">
        <v>13053.330000000002</v>
      </c>
      <c r="J119" s="21">
        <f t="shared" si="12"/>
        <v>11249882</v>
      </c>
      <c r="K119" s="4"/>
      <c r="L119" s="5"/>
    </row>
    <row r="120" spans="1:12" ht="30" customHeight="1" x14ac:dyDescent="0.2">
      <c r="A120" s="1"/>
      <c r="B120" s="266" t="s">
        <v>18</v>
      </c>
      <c r="C120" s="267"/>
      <c r="D120" s="267"/>
      <c r="E120" s="267"/>
      <c r="F120" s="267"/>
      <c r="G120" s="267"/>
      <c r="H120" s="267"/>
      <c r="I120" s="267"/>
      <c r="J120" s="22">
        <f>+SUM(J116:J119)</f>
        <v>70381269</v>
      </c>
      <c r="K120" s="4"/>
      <c r="L120" s="5"/>
    </row>
    <row r="121" spans="1:12" ht="30" customHeight="1" x14ac:dyDescent="0.2">
      <c r="A121" s="1"/>
      <c r="B121" s="263" t="s">
        <v>198</v>
      </c>
      <c r="C121" s="264"/>
      <c r="D121" s="264"/>
      <c r="E121" s="264"/>
      <c r="F121" s="264"/>
      <c r="G121" s="264"/>
      <c r="H121" s="264"/>
      <c r="I121" s="264"/>
      <c r="J121" s="265"/>
      <c r="K121" s="4"/>
      <c r="L121" s="5"/>
    </row>
    <row r="122" spans="1:12" ht="30" customHeight="1" x14ac:dyDescent="0.2">
      <c r="A122" s="1"/>
      <c r="B122" s="16">
        <v>15.01</v>
      </c>
      <c r="C122" s="17" t="s">
        <v>199</v>
      </c>
      <c r="D122" s="17"/>
      <c r="E122" s="17"/>
      <c r="F122" s="18" t="s">
        <v>200</v>
      </c>
      <c r="G122" s="17" t="s">
        <v>17</v>
      </c>
      <c r="H122" s="250">
        <v>197.84</v>
      </c>
      <c r="I122" s="241">
        <v>78106.080000000016</v>
      </c>
      <c r="J122" s="21">
        <f t="shared" ref="J122:J125" si="13">+ROUND(I122*H122,0)</f>
        <v>15452507</v>
      </c>
      <c r="K122" s="4"/>
      <c r="L122" s="5"/>
    </row>
    <row r="123" spans="1:12" ht="97.25" customHeight="1" x14ac:dyDescent="0.2">
      <c r="A123" s="1"/>
      <c r="B123" s="16">
        <v>15.02</v>
      </c>
      <c r="C123" s="17" t="s">
        <v>201</v>
      </c>
      <c r="D123" s="17"/>
      <c r="E123" s="17"/>
      <c r="F123" s="18" t="s">
        <v>202</v>
      </c>
      <c r="G123" s="17" t="s">
        <v>17</v>
      </c>
      <c r="H123" s="19">
        <v>128.81</v>
      </c>
      <c r="I123" s="241">
        <v>126735.25999999998</v>
      </c>
      <c r="J123" s="21">
        <f t="shared" si="13"/>
        <v>16324769</v>
      </c>
      <c r="K123" s="4"/>
      <c r="L123" s="5"/>
    </row>
    <row r="124" spans="1:12" ht="30" customHeight="1" x14ac:dyDescent="0.2">
      <c r="A124" s="1"/>
      <c r="B124" s="16">
        <v>15.03</v>
      </c>
      <c r="C124" s="17" t="s">
        <v>203</v>
      </c>
      <c r="D124" s="17"/>
      <c r="E124" s="17"/>
      <c r="F124" s="18" t="s">
        <v>204</v>
      </c>
      <c r="G124" s="17" t="s">
        <v>17</v>
      </c>
      <c r="H124" s="19">
        <v>762.42000000000007</v>
      </c>
      <c r="I124" s="241">
        <v>213689.28</v>
      </c>
      <c r="J124" s="21">
        <f t="shared" si="13"/>
        <v>162920981</v>
      </c>
      <c r="K124" s="4"/>
      <c r="L124" s="5"/>
    </row>
    <row r="125" spans="1:12" ht="30" customHeight="1" x14ac:dyDescent="0.2">
      <c r="A125" s="1"/>
      <c r="B125" s="16">
        <v>15.04</v>
      </c>
      <c r="C125" s="17" t="s">
        <v>40</v>
      </c>
      <c r="D125" s="17"/>
      <c r="E125" s="17"/>
      <c r="F125" s="18" t="s">
        <v>41</v>
      </c>
      <c r="G125" s="17" t="s">
        <v>35</v>
      </c>
      <c r="H125" s="19">
        <v>2430.44</v>
      </c>
      <c r="I125" s="244">
        <v>9747.48</v>
      </c>
      <c r="J125" s="21">
        <f t="shared" si="13"/>
        <v>23690665</v>
      </c>
      <c r="K125" s="4"/>
      <c r="L125" s="5"/>
    </row>
    <row r="126" spans="1:12" ht="30" customHeight="1" x14ac:dyDescent="0.2">
      <c r="A126" s="1"/>
      <c r="B126" s="266" t="s">
        <v>18</v>
      </c>
      <c r="C126" s="267"/>
      <c r="D126" s="267"/>
      <c r="E126" s="267"/>
      <c r="F126" s="267"/>
      <c r="G126" s="267"/>
      <c r="H126" s="267"/>
      <c r="I126" s="267"/>
      <c r="J126" s="22">
        <f>+SUM(J122:J125)</f>
        <v>218388922</v>
      </c>
      <c r="K126" s="4"/>
      <c r="L126" s="5"/>
    </row>
    <row r="127" spans="1:12" ht="30" customHeight="1" x14ac:dyDescent="0.2">
      <c r="A127" s="1"/>
      <c r="B127" s="263" t="s">
        <v>205</v>
      </c>
      <c r="C127" s="264"/>
      <c r="D127" s="264"/>
      <c r="E127" s="264"/>
      <c r="F127" s="264"/>
      <c r="G127" s="264"/>
      <c r="H127" s="264"/>
      <c r="I127" s="264"/>
      <c r="J127" s="265"/>
      <c r="K127" s="4"/>
      <c r="L127" s="5"/>
    </row>
    <row r="128" spans="1:12" ht="30" customHeight="1" x14ac:dyDescent="0.2">
      <c r="A128" s="1"/>
      <c r="B128" s="16">
        <v>16.010000000000002</v>
      </c>
      <c r="C128" s="17" t="s">
        <v>206</v>
      </c>
      <c r="D128" s="17"/>
      <c r="E128" s="17"/>
      <c r="F128" s="18" t="s">
        <v>207</v>
      </c>
      <c r="G128" s="17" t="s">
        <v>88</v>
      </c>
      <c r="H128" s="19">
        <v>1</v>
      </c>
      <c r="I128" s="241">
        <v>636069.34000000008</v>
      </c>
      <c r="J128" s="21">
        <f t="shared" ref="J128:J132" si="14">+ROUND(I128*H128,0)</f>
        <v>636069</v>
      </c>
      <c r="K128" s="4"/>
      <c r="L128" s="5"/>
    </row>
    <row r="129" spans="1:14" ht="30" customHeight="1" x14ac:dyDescent="0.2">
      <c r="A129" s="1"/>
      <c r="B129" s="16">
        <v>16.020000000000003</v>
      </c>
      <c r="C129" s="17" t="s">
        <v>208</v>
      </c>
      <c r="D129" s="17"/>
      <c r="E129" s="17"/>
      <c r="F129" s="18" t="s">
        <v>209</v>
      </c>
      <c r="G129" s="17" t="s">
        <v>73</v>
      </c>
      <c r="H129" s="19">
        <v>37.770000000000003</v>
      </c>
      <c r="I129" s="241">
        <v>62200.55</v>
      </c>
      <c r="J129" s="21">
        <f t="shared" si="14"/>
        <v>2349315</v>
      </c>
      <c r="K129" s="4"/>
      <c r="L129" s="5"/>
    </row>
    <row r="130" spans="1:14" ht="30" customHeight="1" x14ac:dyDescent="0.2">
      <c r="A130" s="1"/>
      <c r="B130" s="16">
        <v>16.030000000000005</v>
      </c>
      <c r="C130" s="17" t="s">
        <v>210</v>
      </c>
      <c r="D130" s="17"/>
      <c r="E130" s="17"/>
      <c r="F130" s="18" t="s">
        <v>211</v>
      </c>
      <c r="G130" s="17" t="s">
        <v>73</v>
      </c>
      <c r="H130" s="19">
        <v>16.62</v>
      </c>
      <c r="I130" s="241">
        <v>12760.19</v>
      </c>
      <c r="J130" s="21">
        <f t="shared" si="14"/>
        <v>212074</v>
      </c>
      <c r="K130" s="4"/>
      <c r="L130" s="5"/>
    </row>
    <row r="131" spans="1:14" ht="30" customHeight="1" x14ac:dyDescent="0.2">
      <c r="A131" s="1"/>
      <c r="B131" s="16">
        <v>16.040000000000006</v>
      </c>
      <c r="C131" s="17" t="s">
        <v>212</v>
      </c>
      <c r="D131" s="17"/>
      <c r="E131" s="17"/>
      <c r="F131" s="18" t="s">
        <v>213</v>
      </c>
      <c r="G131" s="17" t="s">
        <v>88</v>
      </c>
      <c r="H131" s="19">
        <v>32</v>
      </c>
      <c r="I131" s="241">
        <v>10605.9</v>
      </c>
      <c r="J131" s="21">
        <f t="shared" si="14"/>
        <v>339389</v>
      </c>
      <c r="K131" s="4"/>
      <c r="L131" s="5"/>
    </row>
    <row r="132" spans="1:14" ht="30" customHeight="1" x14ac:dyDescent="0.2">
      <c r="A132" s="1"/>
      <c r="B132" s="16">
        <v>16.050000000000008</v>
      </c>
      <c r="C132" s="17" t="s">
        <v>214</v>
      </c>
      <c r="D132" s="17"/>
      <c r="E132" s="17"/>
      <c r="F132" s="18" t="s">
        <v>215</v>
      </c>
      <c r="G132" s="17" t="s">
        <v>88</v>
      </c>
      <c r="H132" s="19">
        <v>2</v>
      </c>
      <c r="I132" s="241">
        <v>202989.6</v>
      </c>
      <c r="J132" s="21">
        <f t="shared" si="14"/>
        <v>405979</v>
      </c>
      <c r="K132" s="4"/>
      <c r="L132" s="5"/>
    </row>
    <row r="133" spans="1:14" ht="30" customHeight="1" x14ac:dyDescent="0.2">
      <c r="A133" s="1"/>
      <c r="B133" s="266" t="s">
        <v>18</v>
      </c>
      <c r="C133" s="267"/>
      <c r="D133" s="267"/>
      <c r="E133" s="267"/>
      <c r="F133" s="267"/>
      <c r="G133" s="267"/>
      <c r="H133" s="267"/>
      <c r="I133" s="267"/>
      <c r="J133" s="22">
        <f>+SUM(J128:J132)</f>
        <v>3942826</v>
      </c>
      <c r="K133" s="4"/>
      <c r="L133" s="5"/>
    </row>
    <row r="134" spans="1:14" ht="30" customHeight="1" x14ac:dyDescent="0.2">
      <c r="A134" s="1"/>
      <c r="B134" s="263" t="s">
        <v>216</v>
      </c>
      <c r="C134" s="264"/>
      <c r="D134" s="264"/>
      <c r="E134" s="264"/>
      <c r="F134" s="264"/>
      <c r="G134" s="264"/>
      <c r="H134" s="264"/>
      <c r="I134" s="264"/>
      <c r="J134" s="265"/>
      <c r="K134" s="4"/>
      <c r="L134" s="5"/>
    </row>
    <row r="135" spans="1:14" ht="30" customHeight="1" x14ac:dyDescent="0.2">
      <c r="A135" s="1"/>
      <c r="B135" s="16">
        <v>17.010000000000002</v>
      </c>
      <c r="C135" s="17" t="s">
        <v>217</v>
      </c>
      <c r="D135" s="17"/>
      <c r="E135" s="17"/>
      <c r="F135" s="18" t="s">
        <v>218</v>
      </c>
      <c r="G135" s="17" t="s">
        <v>25</v>
      </c>
      <c r="H135" s="19">
        <v>3.38</v>
      </c>
      <c r="I135" s="241">
        <v>773037.55999999994</v>
      </c>
      <c r="J135" s="21">
        <f t="shared" ref="J135:J138" si="15">+ROUND(I135*H135,0)</f>
        <v>2612867</v>
      </c>
      <c r="K135" s="4"/>
      <c r="L135" s="5"/>
    </row>
    <row r="136" spans="1:14" ht="30" customHeight="1" x14ac:dyDescent="0.2">
      <c r="A136" s="1"/>
      <c r="B136" s="16">
        <v>17.02</v>
      </c>
      <c r="C136" s="17" t="s">
        <v>219</v>
      </c>
      <c r="D136" s="17"/>
      <c r="E136" s="17"/>
      <c r="F136" s="18" t="s">
        <v>220</v>
      </c>
      <c r="G136" s="17" t="s">
        <v>17</v>
      </c>
      <c r="H136" s="19">
        <v>387</v>
      </c>
      <c r="I136" s="241">
        <v>138708.01</v>
      </c>
      <c r="J136" s="21">
        <f t="shared" si="15"/>
        <v>53680000</v>
      </c>
      <c r="K136" s="4"/>
      <c r="L136" s="5"/>
    </row>
    <row r="137" spans="1:14" ht="43" customHeight="1" x14ac:dyDescent="0.2">
      <c r="A137" s="1"/>
      <c r="B137" s="16">
        <v>17.03</v>
      </c>
      <c r="C137" s="17" t="s">
        <v>49</v>
      </c>
      <c r="D137" s="17"/>
      <c r="E137" s="17"/>
      <c r="F137" s="18" t="s">
        <v>221</v>
      </c>
      <c r="G137" s="17" t="s">
        <v>35</v>
      </c>
      <c r="H137" s="250">
        <v>6169.5</v>
      </c>
      <c r="I137" s="241">
        <v>28641.239999999998</v>
      </c>
      <c r="J137" s="21">
        <f t="shared" si="15"/>
        <v>176702130</v>
      </c>
      <c r="K137" s="4"/>
      <c r="L137" s="5"/>
    </row>
    <row r="138" spans="1:14" ht="30" customHeight="1" x14ac:dyDescent="0.2">
      <c r="A138" s="1"/>
      <c r="B138" s="16">
        <v>17.04</v>
      </c>
      <c r="C138" s="17" t="s">
        <v>55</v>
      </c>
      <c r="D138" s="17"/>
      <c r="E138" s="17"/>
      <c r="F138" s="18" t="s">
        <v>56</v>
      </c>
      <c r="G138" s="17" t="s">
        <v>35</v>
      </c>
      <c r="H138" s="19">
        <v>6169.5</v>
      </c>
      <c r="I138" s="241">
        <v>5485.15</v>
      </c>
      <c r="J138" s="21">
        <f t="shared" si="15"/>
        <v>33840633</v>
      </c>
      <c r="K138" s="4"/>
      <c r="L138" s="5"/>
    </row>
    <row r="139" spans="1:14" ht="30" customHeight="1" x14ac:dyDescent="0.2">
      <c r="A139" s="1"/>
      <c r="B139" s="266" t="s">
        <v>18</v>
      </c>
      <c r="C139" s="267"/>
      <c r="D139" s="267"/>
      <c r="E139" s="267"/>
      <c r="F139" s="267"/>
      <c r="G139" s="267"/>
      <c r="H139" s="267"/>
      <c r="I139" s="267"/>
      <c r="J139" s="22">
        <f>+SUM(J135:J138)</f>
        <v>266835630</v>
      </c>
      <c r="K139" s="4"/>
      <c r="L139" s="5"/>
    </row>
    <row r="140" spans="1:14" s="30" customFormat="1" ht="30" customHeight="1" thickBot="1" x14ac:dyDescent="0.25">
      <c r="A140" s="26"/>
      <c r="B140" s="268" t="s">
        <v>308</v>
      </c>
      <c r="C140" s="269"/>
      <c r="D140" s="269"/>
      <c r="E140" s="269"/>
      <c r="F140" s="269"/>
      <c r="G140" s="269"/>
      <c r="H140" s="269"/>
      <c r="I140" s="269"/>
      <c r="J140" s="27">
        <f>+J139+J126+J133+J120+J114+J95+J82+J65+J60+J54+J49+J44+J39+J33+J27+J17+J11</f>
        <v>4058903695</v>
      </c>
      <c r="K140" s="28"/>
      <c r="L140" s="29"/>
    </row>
    <row r="141" spans="1:14" s="30" customFormat="1" ht="17" thickBot="1" x14ac:dyDescent="0.25">
      <c r="A141" s="26"/>
      <c r="B141" s="31"/>
      <c r="C141" s="31"/>
      <c r="D141" s="31"/>
      <c r="E141" s="31"/>
      <c r="F141" s="31"/>
      <c r="G141" s="31"/>
      <c r="H141" s="32"/>
      <c r="I141" s="245"/>
      <c r="J141" s="33"/>
      <c r="K141" s="28"/>
      <c r="L141" s="29"/>
    </row>
    <row r="142" spans="1:14" s="30" customFormat="1" ht="30" customHeight="1" x14ac:dyDescent="0.2">
      <c r="A142" s="26"/>
      <c r="B142" s="34"/>
      <c r="C142" s="35"/>
      <c r="D142" s="34"/>
      <c r="E142" s="34"/>
      <c r="F142" s="270" t="s">
        <v>309</v>
      </c>
      <c r="G142" s="271"/>
      <c r="H142" s="271"/>
      <c r="I142" s="272"/>
      <c r="J142" s="36">
        <v>6498863</v>
      </c>
      <c r="K142" s="28"/>
      <c r="L142" s="29"/>
    </row>
    <row r="143" spans="1:14" s="30" customFormat="1" ht="30" customHeight="1" thickBot="1" x14ac:dyDescent="0.25">
      <c r="A143" s="26"/>
      <c r="B143" s="34"/>
      <c r="C143" s="37"/>
      <c r="D143" s="37"/>
      <c r="E143" s="37"/>
      <c r="F143" s="273" t="s">
        <v>307</v>
      </c>
      <c r="G143" s="274"/>
      <c r="H143" s="274"/>
      <c r="I143" s="275"/>
      <c r="J143" s="38">
        <f>+J142+J140</f>
        <v>4065402558</v>
      </c>
      <c r="K143" s="28"/>
      <c r="L143" s="29"/>
      <c r="M143" s="39"/>
    </row>
    <row r="144" spans="1:14" s="30" customFormat="1" ht="30" customHeight="1" thickBot="1" x14ac:dyDescent="0.25">
      <c r="A144" s="26"/>
      <c r="B144" s="34"/>
      <c r="C144" s="35"/>
      <c r="D144" s="34"/>
      <c r="E144" s="34"/>
      <c r="F144" s="276" t="s">
        <v>224</v>
      </c>
      <c r="G144" s="277"/>
      <c r="H144" s="277"/>
      <c r="I144" s="278"/>
      <c r="J144" s="40">
        <f>+J143</f>
        <v>4065402558</v>
      </c>
      <c r="K144" s="28"/>
      <c r="L144" s="29"/>
      <c r="M144" s="39"/>
      <c r="N144" s="39"/>
    </row>
    <row r="145" spans="1:12" s="30" customFormat="1" ht="17" thickBot="1" x14ac:dyDescent="0.25">
      <c r="A145" s="26"/>
      <c r="B145" s="34"/>
      <c r="C145" s="35"/>
      <c r="D145" s="35"/>
      <c r="E145" s="35"/>
      <c r="F145" s="34"/>
      <c r="G145" s="34"/>
      <c r="H145" s="41"/>
      <c r="I145" s="246"/>
      <c r="J145" s="33"/>
      <c r="K145" s="28"/>
      <c r="L145" s="29"/>
    </row>
    <row r="146" spans="1:12" s="30" customFormat="1" ht="16" x14ac:dyDescent="0.2">
      <c r="A146" s="26"/>
      <c r="B146" s="43"/>
      <c r="C146" s="329"/>
      <c r="D146" s="329"/>
      <c r="E146" s="329"/>
      <c r="F146" s="329"/>
      <c r="G146" s="329"/>
      <c r="H146" s="329"/>
      <c r="I146" s="329"/>
      <c r="J146" s="330"/>
      <c r="K146" s="44"/>
      <c r="L146" s="29"/>
    </row>
    <row r="147" spans="1:12" s="30" customFormat="1" ht="46.5" customHeight="1" x14ac:dyDescent="0.2">
      <c r="A147" s="26"/>
      <c r="B147" s="326" t="s">
        <v>225</v>
      </c>
      <c r="C147" s="327"/>
      <c r="D147" s="327"/>
      <c r="E147" s="327"/>
      <c r="F147" s="327"/>
      <c r="G147" s="328" t="s">
        <v>226</v>
      </c>
      <c r="H147" s="328"/>
      <c r="I147" s="328"/>
      <c r="J147" s="45" t="s">
        <v>227</v>
      </c>
      <c r="K147" s="46"/>
      <c r="L147" s="29"/>
    </row>
    <row r="148" spans="1:12" s="30" customFormat="1" ht="56.25" customHeight="1" x14ac:dyDescent="0.2">
      <c r="A148" s="26"/>
      <c r="B148" s="326" t="s">
        <v>228</v>
      </c>
      <c r="C148" s="327"/>
      <c r="D148" s="327"/>
      <c r="E148" s="327"/>
      <c r="F148" s="327"/>
      <c r="G148" s="333" t="s">
        <v>229</v>
      </c>
      <c r="H148" s="333"/>
      <c r="I148" s="247" t="s">
        <v>230</v>
      </c>
      <c r="J148" s="47">
        <v>0.25</v>
      </c>
      <c r="K148" s="46"/>
      <c r="L148" s="29"/>
    </row>
    <row r="149" spans="1:12" s="30" customFormat="1" ht="30" customHeight="1" x14ac:dyDescent="0.2">
      <c r="A149" s="26"/>
      <c r="B149" s="326" t="s">
        <v>231</v>
      </c>
      <c r="C149" s="327"/>
      <c r="D149" s="327"/>
      <c r="E149" s="327"/>
      <c r="F149" s="327"/>
      <c r="G149" s="334" t="s">
        <v>232</v>
      </c>
      <c r="H149" s="335"/>
      <c r="I149" s="247" t="s">
        <v>233</v>
      </c>
      <c r="J149" s="47">
        <v>0.01</v>
      </c>
      <c r="K149" s="46"/>
      <c r="L149" s="29"/>
    </row>
    <row r="150" spans="1:12" s="49" customFormat="1" ht="58.5" customHeight="1" x14ac:dyDescent="0.2">
      <c r="A150" s="26"/>
      <c r="B150" s="48"/>
      <c r="D150" s="50"/>
      <c r="E150" s="50"/>
      <c r="F150" s="51"/>
      <c r="G150" s="336" t="s">
        <v>234</v>
      </c>
      <c r="H150" s="333"/>
      <c r="I150" s="247" t="s">
        <v>235</v>
      </c>
      <c r="J150" s="47">
        <v>0.04</v>
      </c>
      <c r="K150" s="28"/>
      <c r="L150" s="29"/>
    </row>
    <row r="151" spans="1:12" ht="57" customHeight="1" x14ac:dyDescent="0.2">
      <c r="A151" s="1"/>
      <c r="B151" s="52"/>
      <c r="C151" s="53"/>
      <c r="D151" s="53"/>
      <c r="E151" s="53"/>
      <c r="F151" s="54"/>
      <c r="G151" s="333" t="s">
        <v>236</v>
      </c>
      <c r="H151" s="333"/>
      <c r="I151" s="247" t="s">
        <v>237</v>
      </c>
      <c r="J151" s="47">
        <f>SUM(J148:J150)</f>
        <v>0.3</v>
      </c>
      <c r="K151" s="4"/>
      <c r="L151" s="5"/>
    </row>
    <row r="152" spans="1:12" ht="17" thickBot="1" x14ac:dyDescent="0.25">
      <c r="A152" s="1"/>
      <c r="B152" s="55"/>
      <c r="C152" s="56"/>
      <c r="D152" s="56"/>
      <c r="E152" s="56"/>
      <c r="F152" s="57"/>
      <c r="G152" s="331"/>
      <c r="H152" s="331"/>
      <c r="I152" s="331"/>
      <c r="J152" s="332"/>
      <c r="K152" s="4"/>
      <c r="L152" s="5"/>
    </row>
    <row r="153" spans="1:12" ht="17" thickBot="1" x14ac:dyDescent="0.25">
      <c r="A153" s="58"/>
      <c r="B153" s="59"/>
      <c r="C153" s="59"/>
      <c r="D153" s="60"/>
      <c r="E153" s="59"/>
      <c r="F153" s="61"/>
      <c r="G153" s="59"/>
      <c r="H153" s="60"/>
      <c r="I153" s="248"/>
      <c r="J153" s="62"/>
      <c r="K153" s="63"/>
      <c r="L153" s="5"/>
    </row>
    <row r="154" spans="1:12" ht="17" thickTop="1" x14ac:dyDescent="0.2">
      <c r="A154" s="5"/>
      <c r="B154" s="5"/>
      <c r="C154" s="5"/>
      <c r="D154" s="64"/>
      <c r="E154" s="5"/>
      <c r="F154" s="5"/>
      <c r="G154" s="5"/>
      <c r="H154" s="64"/>
      <c r="I154" s="249"/>
      <c r="J154" s="65"/>
      <c r="K154" s="5"/>
      <c r="L154" s="5"/>
    </row>
  </sheetData>
  <mergeCells count="60">
    <mergeCell ref="G152:J152"/>
    <mergeCell ref="B148:F148"/>
    <mergeCell ref="G148:H148"/>
    <mergeCell ref="B149:F149"/>
    <mergeCell ref="G149:H149"/>
    <mergeCell ref="G150:H150"/>
    <mergeCell ref="G151:H151"/>
    <mergeCell ref="B147:F147"/>
    <mergeCell ref="G147:I147"/>
    <mergeCell ref="B121:J121"/>
    <mergeCell ref="B126:I126"/>
    <mergeCell ref="B127:J127"/>
    <mergeCell ref="B133:I133"/>
    <mergeCell ref="B134:J134"/>
    <mergeCell ref="B139:I139"/>
    <mergeCell ref="B140:I140"/>
    <mergeCell ref="F142:I142"/>
    <mergeCell ref="F143:I143"/>
    <mergeCell ref="F144:I144"/>
    <mergeCell ref="C146:J146"/>
    <mergeCell ref="B120:I120"/>
    <mergeCell ref="B55:J55"/>
    <mergeCell ref="B60:I60"/>
    <mergeCell ref="B61:J61"/>
    <mergeCell ref="B65:I65"/>
    <mergeCell ref="B66:J66"/>
    <mergeCell ref="B82:I82"/>
    <mergeCell ref="B83:J83"/>
    <mergeCell ref="B95:I95"/>
    <mergeCell ref="B96:J96"/>
    <mergeCell ref="B114:I114"/>
    <mergeCell ref="B115:J115"/>
    <mergeCell ref="B54:I54"/>
    <mergeCell ref="B18:J18"/>
    <mergeCell ref="B27:I27"/>
    <mergeCell ref="B28:J28"/>
    <mergeCell ref="B33:I33"/>
    <mergeCell ref="B34:J34"/>
    <mergeCell ref="B39:I39"/>
    <mergeCell ref="B40:J40"/>
    <mergeCell ref="B44:I44"/>
    <mergeCell ref="B45:J45"/>
    <mergeCell ref="B49:I49"/>
    <mergeCell ref="B50:J50"/>
    <mergeCell ref="B17:I17"/>
    <mergeCell ref="B1:E1"/>
    <mergeCell ref="B3:J4"/>
    <mergeCell ref="B5:J5"/>
    <mergeCell ref="B6:J6"/>
    <mergeCell ref="B7:B8"/>
    <mergeCell ref="C7:C8"/>
    <mergeCell ref="D7:E7"/>
    <mergeCell ref="F7:F8"/>
    <mergeCell ref="G7:G8"/>
    <mergeCell ref="H7:H8"/>
    <mergeCell ref="I7:I8"/>
    <mergeCell ref="J7:J8"/>
    <mergeCell ref="B9:J9"/>
    <mergeCell ref="B11:I11"/>
    <mergeCell ref="B12:J12"/>
  </mergeCells>
  <pageMargins left="0.11811023622047245" right="0.11811023622047245" top="0.6692913385826772" bottom="0.15748031496062992" header="0.31496062992125984" footer="0.31496062992125984"/>
  <pageSetup scale="42"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1" manualBreakCount="1">
    <brk id="100"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CB4DF-7261-4644-8740-C5E4C3EFDB87}">
  <dimension ref="A1:M162"/>
  <sheetViews>
    <sheetView showGridLines="0" view="pageBreakPreview" topLeftCell="A137" zoomScale="87" zoomScaleNormal="100" zoomScaleSheetLayoutView="87" zoomScalePageLayoutView="91" workbookViewId="0">
      <selection activeCell="C5" sqref="C5:K5"/>
    </sheetView>
  </sheetViews>
  <sheetFormatPr baseColWidth="10" defaultColWidth="11.5" defaultRowHeight="14" x14ac:dyDescent="0.15"/>
  <cols>
    <col min="1" max="2" width="3.5" style="69" customWidth="1"/>
    <col min="3" max="3" width="7.5" style="69" customWidth="1"/>
    <col min="4" max="4" width="15.5" style="69" customWidth="1"/>
    <col min="5" max="5" width="16.1640625" style="123" customWidth="1"/>
    <col min="6" max="6" width="17.5" style="69" customWidth="1"/>
    <col min="7" max="7" width="73.5" style="69" customWidth="1"/>
    <col min="8" max="8" width="8.5" style="69" customWidth="1"/>
    <col min="9" max="9" width="18.5" style="69" customWidth="1"/>
    <col min="10" max="10" width="23.5" style="69" customWidth="1"/>
    <col min="11" max="11" width="30" style="69" customWidth="1"/>
    <col min="12" max="12" width="3.5" style="69" customWidth="1"/>
    <col min="13" max="13" width="2.5" style="69" customWidth="1"/>
    <col min="14" max="16384" width="11.5" style="69"/>
  </cols>
  <sheetData>
    <row r="1" spans="1:13" ht="17" thickBot="1" x14ac:dyDescent="0.25">
      <c r="A1" s="67"/>
      <c r="B1" s="67"/>
      <c r="C1" s="67"/>
      <c r="D1" s="67"/>
      <c r="E1" s="68"/>
      <c r="F1" s="67"/>
      <c r="G1" s="67"/>
      <c r="H1" s="67"/>
      <c r="I1" s="67"/>
      <c r="J1" s="67"/>
      <c r="K1" s="67"/>
      <c r="L1" s="67"/>
      <c r="M1" s="67"/>
    </row>
    <row r="2" spans="1:13" ht="17" thickTop="1" x14ac:dyDescent="0.2">
      <c r="A2" s="67"/>
      <c r="B2" s="70"/>
      <c r="C2" s="71"/>
      <c r="D2" s="71"/>
      <c r="E2" s="72"/>
      <c r="F2" s="71"/>
      <c r="G2" s="71"/>
      <c r="H2" s="71"/>
      <c r="I2" s="71"/>
      <c r="J2" s="71"/>
      <c r="K2" s="71"/>
      <c r="L2" s="73"/>
      <c r="M2" s="67"/>
    </row>
    <row r="3" spans="1:13" ht="26.25" customHeight="1" x14ac:dyDescent="0.2">
      <c r="A3" s="67"/>
      <c r="B3" s="74"/>
      <c r="C3" s="292" t="s">
        <v>0</v>
      </c>
      <c r="D3" s="293"/>
      <c r="E3" s="293"/>
      <c r="F3" s="293"/>
      <c r="G3" s="67"/>
      <c r="H3" s="67"/>
      <c r="I3" s="67"/>
      <c r="J3" s="67"/>
      <c r="K3" s="67"/>
      <c r="L3" s="75"/>
      <c r="M3" s="67"/>
    </row>
    <row r="4" spans="1:13" ht="16" x14ac:dyDescent="0.2">
      <c r="A4" s="67"/>
      <c r="B4" s="74"/>
      <c r="C4" s="76"/>
      <c r="D4" s="77" t="s">
        <v>1</v>
      </c>
      <c r="E4" s="76"/>
      <c r="F4" s="77"/>
      <c r="G4" s="67"/>
      <c r="H4" s="67"/>
      <c r="I4" s="67"/>
      <c r="J4" s="67"/>
      <c r="K4" s="67"/>
      <c r="L4" s="75"/>
      <c r="M4" s="67"/>
    </row>
    <row r="5" spans="1:13" ht="16" x14ac:dyDescent="0.2">
      <c r="A5" s="67"/>
      <c r="B5" s="74"/>
      <c r="C5" s="294" t="s">
        <v>238</v>
      </c>
      <c r="D5" s="294"/>
      <c r="E5" s="294"/>
      <c r="F5" s="294"/>
      <c r="G5" s="294"/>
      <c r="H5" s="294"/>
      <c r="I5" s="294"/>
      <c r="J5" s="294"/>
      <c r="K5" s="294"/>
      <c r="L5" s="75"/>
      <c r="M5" s="67"/>
    </row>
    <row r="6" spans="1:13" ht="17" thickBot="1" x14ac:dyDescent="0.25">
      <c r="A6" s="67"/>
      <c r="B6" s="74"/>
      <c r="C6" s="295" t="s">
        <v>239</v>
      </c>
      <c r="D6" s="295"/>
      <c r="E6" s="295"/>
      <c r="F6" s="295"/>
      <c r="G6" s="295"/>
      <c r="H6" s="295"/>
      <c r="I6" s="295"/>
      <c r="J6" s="295"/>
      <c r="K6" s="295"/>
      <c r="L6" s="75"/>
      <c r="M6" s="67"/>
    </row>
    <row r="7" spans="1:13" s="81" customFormat="1" ht="16.5" customHeight="1" x14ac:dyDescent="0.2">
      <c r="A7" s="78"/>
      <c r="B7" s="79"/>
      <c r="C7" s="296" t="s">
        <v>240</v>
      </c>
      <c r="D7" s="297"/>
      <c r="E7" s="297"/>
      <c r="F7" s="297"/>
      <c r="G7" s="297"/>
      <c r="H7" s="297"/>
      <c r="I7" s="297"/>
      <c r="J7" s="297"/>
      <c r="K7" s="298"/>
      <c r="L7" s="80"/>
      <c r="M7" s="78"/>
    </row>
    <row r="8" spans="1:13" ht="74.25" customHeight="1" thickBot="1" x14ac:dyDescent="0.25">
      <c r="A8" s="67"/>
      <c r="B8" s="82"/>
      <c r="C8" s="299"/>
      <c r="D8" s="300"/>
      <c r="E8" s="300"/>
      <c r="F8" s="300"/>
      <c r="G8" s="300"/>
      <c r="H8" s="300"/>
      <c r="I8" s="300"/>
      <c r="J8" s="300"/>
      <c r="K8" s="301"/>
      <c r="L8" s="75"/>
      <c r="M8" s="67"/>
    </row>
    <row r="9" spans="1:13" ht="34.5" customHeight="1" x14ac:dyDescent="0.2">
      <c r="A9" s="67"/>
      <c r="B9" s="82"/>
      <c r="C9" s="302" t="s">
        <v>241</v>
      </c>
      <c r="D9" s="303"/>
      <c r="E9" s="303"/>
      <c r="F9" s="303"/>
      <c r="G9" s="303"/>
      <c r="H9" s="303"/>
      <c r="I9" s="303"/>
      <c r="J9" s="303"/>
      <c r="K9" s="304"/>
      <c r="L9" s="75"/>
      <c r="M9" s="67"/>
    </row>
    <row r="10" spans="1:13" ht="30" customHeight="1" thickBot="1" x14ac:dyDescent="0.25">
      <c r="A10" s="67"/>
      <c r="B10" s="82"/>
      <c r="C10" s="290"/>
      <c r="D10" s="290"/>
      <c r="E10" s="290"/>
      <c r="F10" s="290"/>
      <c r="G10" s="290"/>
      <c r="H10" s="290"/>
      <c r="I10" s="290"/>
      <c r="J10" s="290"/>
      <c r="K10" s="291"/>
      <c r="L10" s="75"/>
      <c r="M10" s="67"/>
    </row>
    <row r="11" spans="1:13" ht="30" customHeight="1" x14ac:dyDescent="0.2">
      <c r="A11" s="67"/>
      <c r="B11" s="74"/>
      <c r="C11" s="283" t="s">
        <v>4</v>
      </c>
      <c r="D11" s="285" t="s">
        <v>5</v>
      </c>
      <c r="E11" s="287" t="s">
        <v>6</v>
      </c>
      <c r="F11" s="287"/>
      <c r="G11" s="283" t="s">
        <v>7</v>
      </c>
      <c r="H11" s="285" t="s">
        <v>8</v>
      </c>
      <c r="I11" s="285" t="s">
        <v>9</v>
      </c>
      <c r="J11" s="288" t="s">
        <v>10</v>
      </c>
      <c r="K11" s="281" t="s">
        <v>11</v>
      </c>
      <c r="L11" s="75"/>
      <c r="M11" s="67"/>
    </row>
    <row r="12" spans="1:13" ht="30" customHeight="1" thickBot="1" x14ac:dyDescent="0.25">
      <c r="A12" s="67"/>
      <c r="B12" s="74"/>
      <c r="C12" s="284"/>
      <c r="D12" s="286"/>
      <c r="E12" s="83" t="s">
        <v>12</v>
      </c>
      <c r="F12" s="83" t="s">
        <v>13</v>
      </c>
      <c r="G12" s="284"/>
      <c r="H12" s="286"/>
      <c r="I12" s="286"/>
      <c r="J12" s="289"/>
      <c r="K12" s="282"/>
      <c r="L12" s="75"/>
      <c r="M12" s="67"/>
    </row>
    <row r="13" spans="1:13" ht="30" customHeight="1" x14ac:dyDescent="0.2">
      <c r="A13" s="67"/>
      <c r="B13" s="74"/>
      <c r="C13" s="263" t="s">
        <v>14</v>
      </c>
      <c r="D13" s="264"/>
      <c r="E13" s="264"/>
      <c r="F13" s="264"/>
      <c r="G13" s="264"/>
      <c r="H13" s="264"/>
      <c r="I13" s="264"/>
      <c r="J13" s="264"/>
      <c r="K13" s="265"/>
      <c r="L13" s="75"/>
      <c r="M13" s="67"/>
    </row>
    <row r="14" spans="1:13" ht="30" customHeight="1" x14ac:dyDescent="0.2">
      <c r="A14" s="67"/>
      <c r="B14" s="74"/>
      <c r="C14" s="16">
        <v>1.01</v>
      </c>
      <c r="D14" s="17"/>
      <c r="E14" s="17"/>
      <c r="F14" s="17"/>
      <c r="G14" s="18" t="s">
        <v>16</v>
      </c>
      <c r="H14" s="17" t="s">
        <v>17</v>
      </c>
      <c r="I14" s="19">
        <v>1152.97</v>
      </c>
      <c r="J14" s="20"/>
      <c r="K14" s="21"/>
      <c r="L14" s="75"/>
      <c r="M14" s="67"/>
    </row>
    <row r="15" spans="1:13" ht="30" customHeight="1" x14ac:dyDescent="0.2">
      <c r="A15" s="67"/>
      <c r="B15" s="74"/>
      <c r="C15" s="266" t="s">
        <v>18</v>
      </c>
      <c r="D15" s="267"/>
      <c r="E15" s="267"/>
      <c r="F15" s="267"/>
      <c r="G15" s="267"/>
      <c r="H15" s="267"/>
      <c r="I15" s="267"/>
      <c r="J15" s="267"/>
      <c r="K15" s="22"/>
      <c r="L15" s="75"/>
      <c r="M15" s="67"/>
    </row>
    <row r="16" spans="1:13" ht="30" customHeight="1" x14ac:dyDescent="0.2">
      <c r="A16" s="67"/>
      <c r="B16" s="74"/>
      <c r="C16" s="263" t="s">
        <v>19</v>
      </c>
      <c r="D16" s="264"/>
      <c r="E16" s="264"/>
      <c r="F16" s="264"/>
      <c r="G16" s="264"/>
      <c r="H16" s="264"/>
      <c r="I16" s="264"/>
      <c r="J16" s="264"/>
      <c r="K16" s="265"/>
      <c r="L16" s="75"/>
      <c r="M16" s="67"/>
    </row>
    <row r="17" spans="1:13" ht="30" customHeight="1" x14ac:dyDescent="0.2">
      <c r="A17" s="67"/>
      <c r="B17" s="74"/>
      <c r="C17" s="16">
        <v>2.0099999999999998</v>
      </c>
      <c r="D17" s="17"/>
      <c r="E17" s="17"/>
      <c r="F17" s="17"/>
      <c r="G17" s="18" t="s">
        <v>21</v>
      </c>
      <c r="H17" s="17" t="s">
        <v>22</v>
      </c>
      <c r="I17" s="19">
        <v>4212.5</v>
      </c>
      <c r="J17" s="20"/>
      <c r="K17" s="21"/>
      <c r="L17" s="75"/>
      <c r="M17" s="67"/>
    </row>
    <row r="18" spans="1:13" ht="30" customHeight="1" x14ac:dyDescent="0.2">
      <c r="A18" s="67"/>
      <c r="B18" s="74"/>
      <c r="C18" s="16">
        <v>2.02</v>
      </c>
      <c r="D18" s="17"/>
      <c r="E18" s="17"/>
      <c r="F18" s="17"/>
      <c r="G18" s="18" t="s">
        <v>24</v>
      </c>
      <c r="H18" s="17" t="s">
        <v>25</v>
      </c>
      <c r="I18" s="19">
        <v>148.14000000000001</v>
      </c>
      <c r="J18" s="20"/>
      <c r="K18" s="21"/>
      <c r="L18" s="75"/>
      <c r="M18" s="67"/>
    </row>
    <row r="19" spans="1:13" ht="30" customHeight="1" x14ac:dyDescent="0.2">
      <c r="A19" s="67"/>
      <c r="B19" s="74"/>
      <c r="C19" s="16">
        <v>2.0299999999999998</v>
      </c>
      <c r="D19" s="17"/>
      <c r="E19" s="17"/>
      <c r="F19" s="17"/>
      <c r="G19" s="18" t="s">
        <v>27</v>
      </c>
      <c r="H19" s="17" t="s">
        <v>25</v>
      </c>
      <c r="I19" s="19">
        <v>57.640000000000008</v>
      </c>
      <c r="J19" s="20"/>
      <c r="K19" s="21"/>
      <c r="L19" s="75"/>
      <c r="M19" s="67"/>
    </row>
    <row r="20" spans="1:13" ht="30" customHeight="1" x14ac:dyDescent="0.2">
      <c r="A20" s="67"/>
      <c r="B20" s="74"/>
      <c r="C20" s="16">
        <v>2.04</v>
      </c>
      <c r="D20" s="17"/>
      <c r="E20" s="17"/>
      <c r="F20" s="17"/>
      <c r="G20" s="18" t="s">
        <v>29</v>
      </c>
      <c r="H20" s="17" t="s">
        <v>22</v>
      </c>
      <c r="I20" s="19">
        <v>196.01</v>
      </c>
      <c r="J20" s="20"/>
      <c r="K20" s="21"/>
      <c r="L20" s="75"/>
      <c r="M20" s="67"/>
    </row>
    <row r="21" spans="1:13" ht="30" customHeight="1" x14ac:dyDescent="0.2">
      <c r="A21" s="67"/>
      <c r="B21" s="74"/>
      <c r="C21" s="266" t="s">
        <v>18</v>
      </c>
      <c r="D21" s="267"/>
      <c r="E21" s="267"/>
      <c r="F21" s="267"/>
      <c r="G21" s="267"/>
      <c r="H21" s="267"/>
      <c r="I21" s="267"/>
      <c r="J21" s="267"/>
      <c r="K21" s="22"/>
      <c r="L21" s="75"/>
      <c r="M21" s="67"/>
    </row>
    <row r="22" spans="1:13" ht="30" customHeight="1" x14ac:dyDescent="0.2">
      <c r="A22" s="67"/>
      <c r="B22" s="74"/>
      <c r="C22" s="263" t="s">
        <v>30</v>
      </c>
      <c r="D22" s="264"/>
      <c r="E22" s="264"/>
      <c r="F22" s="264"/>
      <c r="G22" s="264"/>
      <c r="H22" s="264"/>
      <c r="I22" s="264"/>
      <c r="J22" s="264"/>
      <c r="K22" s="265"/>
      <c r="L22" s="75"/>
      <c r="M22" s="67"/>
    </row>
    <row r="23" spans="1:13" ht="30" customHeight="1" x14ac:dyDescent="0.2">
      <c r="A23" s="67"/>
      <c r="B23" s="74"/>
      <c r="C23" s="16">
        <v>3.01</v>
      </c>
      <c r="D23" s="17"/>
      <c r="E23" s="17"/>
      <c r="F23" s="17"/>
      <c r="G23" s="18" t="s">
        <v>32</v>
      </c>
      <c r="H23" s="17" t="s">
        <v>17</v>
      </c>
      <c r="I23" s="19">
        <v>287.28000000000003</v>
      </c>
      <c r="J23" s="25"/>
      <c r="K23" s="21"/>
      <c r="L23" s="75"/>
      <c r="M23" s="67"/>
    </row>
    <row r="24" spans="1:13" ht="30" customHeight="1" x14ac:dyDescent="0.2">
      <c r="A24" s="67"/>
      <c r="B24" s="74"/>
      <c r="C24" s="16">
        <v>3.02</v>
      </c>
      <c r="D24" s="17"/>
      <c r="E24" s="17"/>
      <c r="F24" s="17"/>
      <c r="G24" s="18" t="s">
        <v>34</v>
      </c>
      <c r="H24" s="17" t="s">
        <v>35</v>
      </c>
      <c r="I24" s="19">
        <v>46688.58</v>
      </c>
      <c r="J24" s="20"/>
      <c r="K24" s="21"/>
      <c r="L24" s="75"/>
      <c r="M24" s="67"/>
    </row>
    <row r="25" spans="1:13" ht="30" customHeight="1" x14ac:dyDescent="0.2">
      <c r="A25" s="67"/>
      <c r="B25" s="74"/>
      <c r="C25" s="16">
        <v>3.03</v>
      </c>
      <c r="D25" s="17"/>
      <c r="E25" s="17"/>
      <c r="F25" s="17"/>
      <c r="G25" s="18" t="s">
        <v>37</v>
      </c>
      <c r="H25" s="17" t="s">
        <v>25</v>
      </c>
      <c r="I25" s="19">
        <v>26.97</v>
      </c>
      <c r="J25" s="20"/>
      <c r="K25" s="21"/>
      <c r="L25" s="75"/>
      <c r="M25" s="67"/>
    </row>
    <row r="26" spans="1:13" ht="30" customHeight="1" x14ac:dyDescent="0.2">
      <c r="A26" s="67"/>
      <c r="B26" s="74"/>
      <c r="C26" s="16">
        <v>3.04</v>
      </c>
      <c r="D26" s="17"/>
      <c r="E26" s="17"/>
      <c r="F26" s="17"/>
      <c r="G26" s="18" t="s">
        <v>39</v>
      </c>
      <c r="H26" s="17" t="s">
        <v>25</v>
      </c>
      <c r="I26" s="19">
        <v>87.160000000000011</v>
      </c>
      <c r="J26" s="20"/>
      <c r="K26" s="21"/>
      <c r="L26" s="75"/>
      <c r="M26" s="67"/>
    </row>
    <row r="27" spans="1:13" ht="30" customHeight="1" x14ac:dyDescent="0.2">
      <c r="A27" s="67"/>
      <c r="B27" s="74"/>
      <c r="C27" s="16">
        <v>3.05</v>
      </c>
      <c r="D27" s="17"/>
      <c r="E27" s="17"/>
      <c r="F27" s="17"/>
      <c r="G27" s="18" t="s">
        <v>41</v>
      </c>
      <c r="H27" s="17" t="s">
        <v>35</v>
      </c>
      <c r="I27" s="19">
        <v>3336.9300000000003</v>
      </c>
      <c r="J27" s="20"/>
      <c r="K27" s="21"/>
      <c r="L27" s="75"/>
      <c r="M27" s="67"/>
    </row>
    <row r="28" spans="1:13" ht="30" customHeight="1" x14ac:dyDescent="0.2">
      <c r="A28" s="67"/>
      <c r="B28" s="74"/>
      <c r="C28" s="16">
        <v>3.06</v>
      </c>
      <c r="D28" s="17"/>
      <c r="E28" s="17"/>
      <c r="F28" s="17"/>
      <c r="G28" s="18" t="s">
        <v>43</v>
      </c>
      <c r="H28" s="17" t="s">
        <v>17</v>
      </c>
      <c r="I28" s="19">
        <v>1114.95</v>
      </c>
      <c r="J28" s="20"/>
      <c r="K28" s="21"/>
      <c r="L28" s="75"/>
      <c r="M28" s="67"/>
    </row>
    <row r="29" spans="1:13" ht="30" customHeight="1" x14ac:dyDescent="0.2">
      <c r="A29" s="67"/>
      <c r="B29" s="74"/>
      <c r="C29" s="16">
        <v>3.07</v>
      </c>
      <c r="D29" s="17"/>
      <c r="E29" s="17"/>
      <c r="F29" s="17"/>
      <c r="G29" s="18" t="s">
        <v>45</v>
      </c>
      <c r="H29" s="17" t="s">
        <v>25</v>
      </c>
      <c r="I29" s="19">
        <v>62.55</v>
      </c>
      <c r="J29" s="20"/>
      <c r="K29" s="21"/>
      <c r="L29" s="75"/>
      <c r="M29" s="67"/>
    </row>
    <row r="30" spans="1:13" ht="30" customHeight="1" x14ac:dyDescent="0.2">
      <c r="A30" s="67"/>
      <c r="B30" s="74"/>
      <c r="C30" s="16">
        <v>3.08</v>
      </c>
      <c r="D30" s="17"/>
      <c r="E30" s="17"/>
      <c r="F30" s="17"/>
      <c r="G30" s="18" t="s">
        <v>47</v>
      </c>
      <c r="H30" s="17" t="s">
        <v>25</v>
      </c>
      <c r="I30" s="19">
        <v>100.02000000000001</v>
      </c>
      <c r="J30" s="20"/>
      <c r="K30" s="21"/>
      <c r="L30" s="75"/>
      <c r="M30" s="67"/>
    </row>
    <row r="31" spans="1:13" ht="30" customHeight="1" x14ac:dyDescent="0.2">
      <c r="A31" s="67"/>
      <c r="B31" s="74"/>
      <c r="C31" s="266" t="s">
        <v>18</v>
      </c>
      <c r="D31" s="267"/>
      <c r="E31" s="267"/>
      <c r="F31" s="267"/>
      <c r="G31" s="267"/>
      <c r="H31" s="267"/>
      <c r="I31" s="267"/>
      <c r="J31" s="267"/>
      <c r="K31" s="22"/>
      <c r="L31" s="75"/>
      <c r="M31" s="67"/>
    </row>
    <row r="32" spans="1:13" ht="30" customHeight="1" x14ac:dyDescent="0.2">
      <c r="A32" s="67"/>
      <c r="B32" s="74"/>
      <c r="C32" s="263" t="s">
        <v>48</v>
      </c>
      <c r="D32" s="264"/>
      <c r="E32" s="264"/>
      <c r="F32" s="264"/>
      <c r="G32" s="264"/>
      <c r="H32" s="264"/>
      <c r="I32" s="264"/>
      <c r="J32" s="264"/>
      <c r="K32" s="265"/>
      <c r="L32" s="75"/>
      <c r="M32" s="67"/>
    </row>
    <row r="33" spans="1:13" ht="56" customHeight="1" x14ac:dyDescent="0.2">
      <c r="A33" s="67"/>
      <c r="B33" s="74"/>
      <c r="C33" s="16">
        <v>4.01</v>
      </c>
      <c r="D33" s="17"/>
      <c r="E33" s="17"/>
      <c r="F33" s="17"/>
      <c r="G33" s="18" t="s">
        <v>50</v>
      </c>
      <c r="H33" s="17" t="s">
        <v>35</v>
      </c>
      <c r="I33" s="19">
        <v>5340.65</v>
      </c>
      <c r="J33" s="20"/>
      <c r="K33" s="21"/>
      <c r="L33" s="75"/>
      <c r="M33" s="67"/>
    </row>
    <row r="34" spans="1:13" ht="30" customHeight="1" x14ac:dyDescent="0.2">
      <c r="A34" s="67"/>
      <c r="B34" s="74"/>
      <c r="C34" s="16">
        <v>4.0199999999999996</v>
      </c>
      <c r="D34" s="17"/>
      <c r="E34" s="17"/>
      <c r="F34" s="17"/>
      <c r="G34" s="18" t="s">
        <v>52</v>
      </c>
      <c r="H34" s="17" t="s">
        <v>17</v>
      </c>
      <c r="I34" s="19">
        <v>805.69</v>
      </c>
      <c r="J34" s="20"/>
      <c r="K34" s="21"/>
      <c r="L34" s="75"/>
      <c r="M34" s="67"/>
    </row>
    <row r="35" spans="1:13" ht="30" customHeight="1" x14ac:dyDescent="0.2">
      <c r="A35" s="67"/>
      <c r="B35" s="74"/>
      <c r="C35" s="16">
        <v>4.03</v>
      </c>
      <c r="D35" s="17"/>
      <c r="E35" s="17"/>
      <c r="F35" s="17"/>
      <c r="G35" s="18" t="s">
        <v>54</v>
      </c>
      <c r="H35" s="17" t="s">
        <v>25</v>
      </c>
      <c r="I35" s="19">
        <v>10.950000000000001</v>
      </c>
      <c r="J35" s="20"/>
      <c r="K35" s="21"/>
      <c r="L35" s="75"/>
      <c r="M35" s="67"/>
    </row>
    <row r="36" spans="1:13" ht="30" customHeight="1" x14ac:dyDescent="0.2">
      <c r="A36" s="67"/>
      <c r="B36" s="74"/>
      <c r="C36" s="16">
        <v>4.04</v>
      </c>
      <c r="D36" s="17"/>
      <c r="E36" s="17"/>
      <c r="F36" s="17"/>
      <c r="G36" s="18" t="s">
        <v>56</v>
      </c>
      <c r="H36" s="17" t="s">
        <v>35</v>
      </c>
      <c r="I36" s="250">
        <v>5340.65</v>
      </c>
      <c r="J36" s="20"/>
      <c r="K36" s="21"/>
      <c r="L36" s="75"/>
      <c r="M36" s="67"/>
    </row>
    <row r="37" spans="1:13" ht="30" customHeight="1" x14ac:dyDescent="0.2">
      <c r="A37" s="67"/>
      <c r="B37" s="74"/>
      <c r="C37" s="266" t="s">
        <v>18</v>
      </c>
      <c r="D37" s="267"/>
      <c r="E37" s="267"/>
      <c r="F37" s="267"/>
      <c r="G37" s="267"/>
      <c r="H37" s="267"/>
      <c r="I37" s="267"/>
      <c r="J37" s="267"/>
      <c r="K37" s="22"/>
      <c r="L37" s="75"/>
      <c r="M37" s="67"/>
    </row>
    <row r="38" spans="1:13" ht="30" customHeight="1" x14ac:dyDescent="0.2">
      <c r="A38" s="67"/>
      <c r="B38" s="74"/>
      <c r="C38" s="263" t="s">
        <v>57</v>
      </c>
      <c r="D38" s="264"/>
      <c r="E38" s="264"/>
      <c r="F38" s="264"/>
      <c r="G38" s="264"/>
      <c r="H38" s="264"/>
      <c r="I38" s="264"/>
      <c r="J38" s="264"/>
      <c r="K38" s="265"/>
      <c r="L38" s="75"/>
      <c r="M38" s="67"/>
    </row>
    <row r="39" spans="1:13" ht="30" customHeight="1" x14ac:dyDescent="0.2">
      <c r="A39" s="67"/>
      <c r="B39" s="74"/>
      <c r="C39" s="16">
        <v>5.01</v>
      </c>
      <c r="D39" s="17"/>
      <c r="E39" s="17"/>
      <c r="F39" s="17"/>
      <c r="G39" s="18" t="s">
        <v>59</v>
      </c>
      <c r="H39" s="17" t="s">
        <v>17</v>
      </c>
      <c r="I39" s="19">
        <v>1848.5700000000015</v>
      </c>
      <c r="J39" s="20"/>
      <c r="K39" s="21"/>
      <c r="L39" s="75"/>
      <c r="M39" s="67"/>
    </row>
    <row r="40" spans="1:13" ht="30" customHeight="1" x14ac:dyDescent="0.2">
      <c r="A40" s="67"/>
      <c r="B40" s="74"/>
      <c r="C40" s="16">
        <v>5.0199999999999996</v>
      </c>
      <c r="D40" s="17"/>
      <c r="E40" s="17"/>
      <c r="F40" s="17"/>
      <c r="G40" s="18" t="s">
        <v>61</v>
      </c>
      <c r="H40" s="17" t="s">
        <v>25</v>
      </c>
      <c r="I40" s="19">
        <v>57.69</v>
      </c>
      <c r="J40" s="20"/>
      <c r="K40" s="21"/>
      <c r="L40" s="75"/>
      <c r="M40" s="67"/>
    </row>
    <row r="41" spans="1:13" ht="30" customHeight="1" x14ac:dyDescent="0.2">
      <c r="A41" s="67"/>
      <c r="B41" s="74"/>
      <c r="C41" s="16">
        <v>5.03</v>
      </c>
      <c r="D41" s="17"/>
      <c r="E41" s="17"/>
      <c r="F41" s="17"/>
      <c r="G41" s="18" t="s">
        <v>63</v>
      </c>
      <c r="H41" s="17" t="s">
        <v>17</v>
      </c>
      <c r="I41" s="19">
        <v>9.26</v>
      </c>
      <c r="J41" s="20"/>
      <c r="K41" s="21"/>
      <c r="L41" s="75"/>
      <c r="M41" s="67"/>
    </row>
    <row r="42" spans="1:13" ht="30" customHeight="1" x14ac:dyDescent="0.2">
      <c r="A42" s="67"/>
      <c r="B42" s="74"/>
      <c r="C42" s="16">
        <v>5.04</v>
      </c>
      <c r="D42" s="17"/>
      <c r="E42" s="17"/>
      <c r="F42" s="17"/>
      <c r="G42" s="18" t="s">
        <v>65</v>
      </c>
      <c r="H42" s="17" t="s">
        <v>25</v>
      </c>
      <c r="I42" s="19">
        <v>35.270000000000003</v>
      </c>
      <c r="J42" s="20"/>
      <c r="K42" s="21"/>
      <c r="L42" s="75"/>
      <c r="M42" s="67"/>
    </row>
    <row r="43" spans="1:13" ht="30" customHeight="1" x14ac:dyDescent="0.2">
      <c r="A43" s="67"/>
      <c r="B43" s="74"/>
      <c r="C43" s="266" t="s">
        <v>18</v>
      </c>
      <c r="D43" s="267"/>
      <c r="E43" s="267"/>
      <c r="F43" s="267"/>
      <c r="G43" s="267"/>
      <c r="H43" s="267"/>
      <c r="I43" s="267"/>
      <c r="J43" s="267"/>
      <c r="K43" s="22"/>
      <c r="L43" s="75"/>
      <c r="M43" s="67"/>
    </row>
    <row r="44" spans="1:13" ht="30" customHeight="1" x14ac:dyDescent="0.2">
      <c r="A44" s="67"/>
      <c r="B44" s="74"/>
      <c r="C44" s="263" t="s">
        <v>66</v>
      </c>
      <c r="D44" s="264"/>
      <c r="E44" s="264"/>
      <c r="F44" s="264"/>
      <c r="G44" s="264"/>
      <c r="H44" s="264"/>
      <c r="I44" s="264"/>
      <c r="J44" s="264"/>
      <c r="K44" s="265"/>
      <c r="L44" s="75"/>
      <c r="M44" s="67"/>
    </row>
    <row r="45" spans="1:13" ht="30" customHeight="1" x14ac:dyDescent="0.2">
      <c r="A45" s="67"/>
      <c r="B45" s="74"/>
      <c r="C45" s="16">
        <v>6.01</v>
      </c>
      <c r="D45" s="17"/>
      <c r="E45" s="17"/>
      <c r="F45" s="17"/>
      <c r="G45" s="18" t="s">
        <v>68</v>
      </c>
      <c r="H45" s="17" t="s">
        <v>17</v>
      </c>
      <c r="I45" s="19">
        <v>1848.5700000000015</v>
      </c>
      <c r="J45" s="20"/>
      <c r="K45" s="21"/>
      <c r="L45" s="75"/>
      <c r="M45" s="67"/>
    </row>
    <row r="46" spans="1:13" ht="30" customHeight="1" x14ac:dyDescent="0.2">
      <c r="A46" s="67"/>
      <c r="B46" s="74"/>
      <c r="C46" s="16">
        <v>6.02</v>
      </c>
      <c r="D46" s="17"/>
      <c r="E46" s="17"/>
      <c r="F46" s="17"/>
      <c r="G46" s="18" t="s">
        <v>70</v>
      </c>
      <c r="H46" s="17" t="s">
        <v>17</v>
      </c>
      <c r="I46" s="19">
        <v>986.73</v>
      </c>
      <c r="J46" s="20"/>
      <c r="K46" s="21"/>
      <c r="L46" s="75"/>
      <c r="M46" s="67"/>
    </row>
    <row r="47" spans="1:13" ht="30" customHeight="1" x14ac:dyDescent="0.2">
      <c r="A47" s="67"/>
      <c r="B47" s="74"/>
      <c r="C47" s="16">
        <v>6.03</v>
      </c>
      <c r="D47" s="17"/>
      <c r="E47" s="17"/>
      <c r="F47" s="17"/>
      <c r="G47" s="18" t="s">
        <v>72</v>
      </c>
      <c r="H47" s="17" t="s">
        <v>73</v>
      </c>
      <c r="I47" s="19">
        <v>864</v>
      </c>
      <c r="J47" s="20"/>
      <c r="K47" s="21"/>
      <c r="L47" s="75"/>
      <c r="M47" s="67"/>
    </row>
    <row r="48" spans="1:13" ht="30" customHeight="1" x14ac:dyDescent="0.2">
      <c r="A48" s="67"/>
      <c r="B48" s="74"/>
      <c r="C48" s="266" t="s">
        <v>18</v>
      </c>
      <c r="D48" s="267"/>
      <c r="E48" s="267"/>
      <c r="F48" s="267"/>
      <c r="G48" s="267"/>
      <c r="H48" s="267"/>
      <c r="I48" s="267"/>
      <c r="J48" s="267"/>
      <c r="K48" s="22"/>
      <c r="L48" s="75"/>
      <c r="M48" s="67"/>
    </row>
    <row r="49" spans="1:13" ht="30" customHeight="1" x14ac:dyDescent="0.2">
      <c r="A49" s="67"/>
      <c r="B49" s="74"/>
      <c r="C49" s="263" t="s">
        <v>74</v>
      </c>
      <c r="D49" s="264"/>
      <c r="E49" s="264"/>
      <c r="F49" s="264"/>
      <c r="G49" s="264"/>
      <c r="H49" s="264"/>
      <c r="I49" s="264"/>
      <c r="J49" s="264"/>
      <c r="K49" s="265"/>
      <c r="L49" s="75"/>
      <c r="M49" s="67"/>
    </row>
    <row r="50" spans="1:13" ht="30" customHeight="1" x14ac:dyDescent="0.2">
      <c r="A50" s="67"/>
      <c r="B50" s="74"/>
      <c r="C50" s="16">
        <v>7.01</v>
      </c>
      <c r="D50" s="17"/>
      <c r="E50" s="17"/>
      <c r="F50" s="17"/>
      <c r="G50" s="18" t="s">
        <v>76</v>
      </c>
      <c r="H50" s="17" t="s">
        <v>17</v>
      </c>
      <c r="I50" s="19">
        <v>1024.67</v>
      </c>
      <c r="J50" s="20"/>
      <c r="K50" s="21"/>
      <c r="L50" s="75"/>
      <c r="M50" s="67"/>
    </row>
    <row r="51" spans="1:13" ht="30" customHeight="1" x14ac:dyDescent="0.2">
      <c r="A51" s="67"/>
      <c r="B51" s="74"/>
      <c r="C51" s="16">
        <v>7.02</v>
      </c>
      <c r="D51" s="17"/>
      <c r="E51" s="17"/>
      <c r="F51" s="17"/>
      <c r="G51" s="18" t="s">
        <v>78</v>
      </c>
      <c r="H51" s="17" t="s">
        <v>17</v>
      </c>
      <c r="I51" s="19">
        <v>1024.67</v>
      </c>
      <c r="J51" s="20"/>
      <c r="K51" s="21"/>
      <c r="L51" s="75"/>
      <c r="M51" s="67"/>
    </row>
    <row r="52" spans="1:13" ht="30" customHeight="1" x14ac:dyDescent="0.2">
      <c r="A52" s="67"/>
      <c r="B52" s="74"/>
      <c r="C52" s="16">
        <v>7.03</v>
      </c>
      <c r="D52" s="17"/>
      <c r="E52" s="17"/>
      <c r="F52" s="17"/>
      <c r="G52" s="18" t="s">
        <v>80</v>
      </c>
      <c r="H52" s="17" t="s">
        <v>73</v>
      </c>
      <c r="I52" s="19">
        <v>746.93000000000018</v>
      </c>
      <c r="J52" s="20"/>
      <c r="K52" s="21"/>
      <c r="L52" s="75"/>
      <c r="M52" s="67"/>
    </row>
    <row r="53" spans="1:13" ht="30" customHeight="1" x14ac:dyDescent="0.2">
      <c r="A53" s="67"/>
      <c r="B53" s="74"/>
      <c r="C53" s="266" t="s">
        <v>18</v>
      </c>
      <c r="D53" s="267"/>
      <c r="E53" s="267"/>
      <c r="F53" s="267"/>
      <c r="G53" s="267"/>
      <c r="H53" s="267"/>
      <c r="I53" s="267"/>
      <c r="J53" s="267"/>
      <c r="K53" s="22"/>
      <c r="L53" s="75"/>
      <c r="M53" s="67"/>
    </row>
    <row r="54" spans="1:13" ht="30" customHeight="1" x14ac:dyDescent="0.2">
      <c r="A54" s="67"/>
      <c r="B54" s="74"/>
      <c r="C54" s="263" t="s">
        <v>81</v>
      </c>
      <c r="D54" s="264"/>
      <c r="E54" s="264"/>
      <c r="F54" s="264"/>
      <c r="G54" s="264"/>
      <c r="H54" s="264"/>
      <c r="I54" s="264"/>
      <c r="J54" s="264"/>
      <c r="K54" s="265"/>
      <c r="L54" s="75"/>
      <c r="M54" s="67"/>
    </row>
    <row r="55" spans="1:13" ht="30" customHeight="1" x14ac:dyDescent="0.2">
      <c r="A55" s="67"/>
      <c r="B55" s="74"/>
      <c r="C55" s="16">
        <v>8.01</v>
      </c>
      <c r="D55" s="17"/>
      <c r="E55" s="17"/>
      <c r="F55" s="17"/>
      <c r="G55" s="18" t="s">
        <v>83</v>
      </c>
      <c r="H55" s="17" t="s">
        <v>17</v>
      </c>
      <c r="I55" s="250">
        <v>184.89</v>
      </c>
      <c r="J55" s="20"/>
      <c r="K55" s="21"/>
      <c r="L55" s="75"/>
      <c r="M55" s="67"/>
    </row>
    <row r="56" spans="1:13" ht="30" customHeight="1" x14ac:dyDescent="0.2">
      <c r="A56" s="67"/>
      <c r="B56" s="74"/>
      <c r="C56" s="16">
        <v>8.02</v>
      </c>
      <c r="D56" s="17"/>
      <c r="E56" s="17"/>
      <c r="F56" s="17"/>
      <c r="G56" s="18" t="s">
        <v>85</v>
      </c>
      <c r="H56" s="17" t="s">
        <v>17</v>
      </c>
      <c r="I56" s="19">
        <v>87.610000000000014</v>
      </c>
      <c r="J56" s="20"/>
      <c r="K56" s="21"/>
      <c r="L56" s="75"/>
      <c r="M56" s="67"/>
    </row>
    <row r="57" spans="1:13" ht="30" customHeight="1" x14ac:dyDescent="0.2">
      <c r="A57" s="67"/>
      <c r="B57" s="74"/>
      <c r="C57" s="16">
        <v>8.0299999999999994</v>
      </c>
      <c r="D57" s="17"/>
      <c r="E57" s="17"/>
      <c r="F57" s="17"/>
      <c r="G57" s="18" t="s">
        <v>87</v>
      </c>
      <c r="H57" s="17" t="s">
        <v>88</v>
      </c>
      <c r="I57" s="19">
        <v>44</v>
      </c>
      <c r="J57" s="25"/>
      <c r="K57" s="21"/>
      <c r="L57" s="75"/>
      <c r="M57" s="67"/>
    </row>
    <row r="58" spans="1:13" ht="30" customHeight="1" x14ac:dyDescent="0.2">
      <c r="A58" s="67"/>
      <c r="B58" s="74"/>
      <c r="C58" s="266" t="s">
        <v>18</v>
      </c>
      <c r="D58" s="267"/>
      <c r="E58" s="267"/>
      <c r="F58" s="267"/>
      <c r="G58" s="267"/>
      <c r="H58" s="267"/>
      <c r="I58" s="267"/>
      <c r="J58" s="267"/>
      <c r="K58" s="22"/>
      <c r="L58" s="75"/>
      <c r="M58" s="67"/>
    </row>
    <row r="59" spans="1:13" ht="30" customHeight="1" x14ac:dyDescent="0.2">
      <c r="A59" s="67"/>
      <c r="B59" s="74"/>
      <c r="C59" s="263" t="s">
        <v>89</v>
      </c>
      <c r="D59" s="264"/>
      <c r="E59" s="264"/>
      <c r="F59" s="264"/>
      <c r="G59" s="264"/>
      <c r="H59" s="264"/>
      <c r="I59" s="264"/>
      <c r="J59" s="264"/>
      <c r="K59" s="265"/>
      <c r="L59" s="75"/>
      <c r="M59" s="67"/>
    </row>
    <row r="60" spans="1:13" ht="30" customHeight="1" x14ac:dyDescent="0.2">
      <c r="A60" s="67"/>
      <c r="B60" s="74"/>
      <c r="C60" s="16">
        <v>9.01</v>
      </c>
      <c r="D60" s="17"/>
      <c r="E60" s="17"/>
      <c r="F60" s="17"/>
      <c r="G60" s="18" t="s">
        <v>91</v>
      </c>
      <c r="H60" s="17" t="s">
        <v>88</v>
      </c>
      <c r="I60" s="19">
        <v>22</v>
      </c>
      <c r="J60" s="20"/>
      <c r="K60" s="21"/>
      <c r="L60" s="75"/>
      <c r="M60" s="67"/>
    </row>
    <row r="61" spans="1:13" ht="30" customHeight="1" x14ac:dyDescent="0.2">
      <c r="A61" s="67"/>
      <c r="B61" s="74"/>
      <c r="C61" s="16">
        <v>9.02</v>
      </c>
      <c r="D61" s="17"/>
      <c r="E61" s="17"/>
      <c r="F61" s="17"/>
      <c r="G61" s="18" t="s">
        <v>93</v>
      </c>
      <c r="H61" s="17" t="s">
        <v>88</v>
      </c>
      <c r="I61" s="19">
        <v>34</v>
      </c>
      <c r="J61" s="20"/>
      <c r="K61" s="21"/>
      <c r="L61" s="75"/>
      <c r="M61" s="67"/>
    </row>
    <row r="62" spans="1:13" ht="30" customHeight="1" x14ac:dyDescent="0.2">
      <c r="A62" s="67"/>
      <c r="B62" s="74"/>
      <c r="C62" s="16">
        <v>9.0299999999999994</v>
      </c>
      <c r="D62" s="17"/>
      <c r="E62" s="17"/>
      <c r="F62" s="17"/>
      <c r="G62" s="18" t="s">
        <v>95</v>
      </c>
      <c r="H62" s="17" t="s">
        <v>88</v>
      </c>
      <c r="I62" s="19">
        <v>2</v>
      </c>
      <c r="J62" s="20"/>
      <c r="K62" s="21"/>
      <c r="L62" s="75"/>
      <c r="M62" s="67"/>
    </row>
    <row r="63" spans="1:13" ht="30" customHeight="1" x14ac:dyDescent="0.2">
      <c r="A63" s="67"/>
      <c r="B63" s="74"/>
      <c r="C63" s="16">
        <v>9.0399999999999991</v>
      </c>
      <c r="D63" s="17"/>
      <c r="E63" s="17"/>
      <c r="F63" s="17"/>
      <c r="G63" s="18" t="s">
        <v>97</v>
      </c>
      <c r="H63" s="17" t="s">
        <v>73</v>
      </c>
      <c r="I63" s="250">
        <v>16</v>
      </c>
      <c r="J63" s="20"/>
      <c r="K63" s="21"/>
      <c r="L63" s="75"/>
      <c r="M63" s="67"/>
    </row>
    <row r="64" spans="1:13" ht="30" customHeight="1" x14ac:dyDescent="0.2">
      <c r="A64" s="67"/>
      <c r="B64" s="74"/>
      <c r="C64" s="266" t="s">
        <v>18</v>
      </c>
      <c r="D64" s="267"/>
      <c r="E64" s="267"/>
      <c r="F64" s="267"/>
      <c r="G64" s="267"/>
      <c r="H64" s="267"/>
      <c r="I64" s="267"/>
      <c r="J64" s="267"/>
      <c r="K64" s="22"/>
      <c r="L64" s="75"/>
      <c r="M64" s="67"/>
    </row>
    <row r="65" spans="1:13" ht="30" customHeight="1" x14ac:dyDescent="0.2">
      <c r="A65" s="67"/>
      <c r="B65" s="74"/>
      <c r="C65" s="263" t="s">
        <v>98</v>
      </c>
      <c r="D65" s="264"/>
      <c r="E65" s="264"/>
      <c r="F65" s="264"/>
      <c r="G65" s="264"/>
      <c r="H65" s="264"/>
      <c r="I65" s="264"/>
      <c r="J65" s="264"/>
      <c r="K65" s="265"/>
      <c r="L65" s="75"/>
      <c r="M65" s="67"/>
    </row>
    <row r="66" spans="1:13" ht="30" customHeight="1" x14ac:dyDescent="0.2">
      <c r="A66" s="67"/>
      <c r="B66" s="74"/>
      <c r="C66" s="16">
        <v>10.01</v>
      </c>
      <c r="D66" s="17"/>
      <c r="E66" s="17"/>
      <c r="F66" s="17"/>
      <c r="G66" s="18" t="s">
        <v>100</v>
      </c>
      <c r="H66" s="17" t="s">
        <v>17</v>
      </c>
      <c r="I66" s="19">
        <v>9.1199999999999992</v>
      </c>
      <c r="J66" s="20"/>
      <c r="K66" s="21"/>
      <c r="L66" s="75"/>
      <c r="M66" s="67"/>
    </row>
    <row r="67" spans="1:13" ht="30" customHeight="1" x14ac:dyDescent="0.2">
      <c r="A67" s="67"/>
      <c r="B67" s="74"/>
      <c r="C67" s="16">
        <v>10.02</v>
      </c>
      <c r="D67" s="17"/>
      <c r="E67" s="17"/>
      <c r="F67" s="17"/>
      <c r="G67" s="18" t="s">
        <v>102</v>
      </c>
      <c r="H67" s="17" t="s">
        <v>88</v>
      </c>
      <c r="I67" s="19">
        <v>33</v>
      </c>
      <c r="J67" s="20"/>
      <c r="K67" s="21"/>
      <c r="L67" s="75"/>
      <c r="M67" s="67"/>
    </row>
    <row r="68" spans="1:13" ht="30" customHeight="1" x14ac:dyDescent="0.2">
      <c r="A68" s="67"/>
      <c r="B68" s="74"/>
      <c r="C68" s="16">
        <v>10.029999999999999</v>
      </c>
      <c r="D68" s="17"/>
      <c r="E68" s="17"/>
      <c r="F68" s="17"/>
      <c r="G68" s="18" t="s">
        <v>104</v>
      </c>
      <c r="H68" s="17" t="s">
        <v>88</v>
      </c>
      <c r="I68" s="19">
        <v>26</v>
      </c>
      <c r="J68" s="20"/>
      <c r="K68" s="21"/>
      <c r="L68" s="75"/>
      <c r="M68" s="67"/>
    </row>
    <row r="69" spans="1:13" ht="30" customHeight="1" x14ac:dyDescent="0.2">
      <c r="A69" s="67"/>
      <c r="B69" s="74"/>
      <c r="C69" s="266" t="s">
        <v>18</v>
      </c>
      <c r="D69" s="267"/>
      <c r="E69" s="267"/>
      <c r="F69" s="267"/>
      <c r="G69" s="267"/>
      <c r="H69" s="267"/>
      <c r="I69" s="267"/>
      <c r="J69" s="267"/>
      <c r="K69" s="22"/>
      <c r="L69" s="75"/>
      <c r="M69" s="67"/>
    </row>
    <row r="70" spans="1:13" ht="30" customHeight="1" x14ac:dyDescent="0.2">
      <c r="A70" s="67"/>
      <c r="B70" s="74"/>
      <c r="C70" s="263" t="s">
        <v>105</v>
      </c>
      <c r="D70" s="264"/>
      <c r="E70" s="264"/>
      <c r="F70" s="264"/>
      <c r="G70" s="264"/>
      <c r="H70" s="264"/>
      <c r="I70" s="264"/>
      <c r="J70" s="264"/>
      <c r="K70" s="265"/>
      <c r="L70" s="75"/>
      <c r="M70" s="67"/>
    </row>
    <row r="71" spans="1:13" ht="30" customHeight="1" x14ac:dyDescent="0.2">
      <c r="A71" s="67"/>
      <c r="B71" s="74"/>
      <c r="C71" s="16">
        <v>11.01</v>
      </c>
      <c r="D71" s="17"/>
      <c r="E71" s="17"/>
      <c r="F71" s="17"/>
      <c r="G71" s="18" t="s">
        <v>106</v>
      </c>
      <c r="H71" s="17" t="s">
        <v>25</v>
      </c>
      <c r="I71" s="19">
        <v>6.05</v>
      </c>
      <c r="J71" s="20"/>
      <c r="K71" s="21"/>
      <c r="L71" s="75"/>
      <c r="M71" s="67"/>
    </row>
    <row r="72" spans="1:13" ht="30" customHeight="1" x14ac:dyDescent="0.2">
      <c r="A72" s="67"/>
      <c r="B72" s="74"/>
      <c r="C72" s="16">
        <v>11.02</v>
      </c>
      <c r="D72" s="17"/>
      <c r="E72" s="17"/>
      <c r="F72" s="17"/>
      <c r="G72" s="18" t="s">
        <v>39</v>
      </c>
      <c r="H72" s="17" t="s">
        <v>25</v>
      </c>
      <c r="I72" s="19">
        <v>2.8600000000000003</v>
      </c>
      <c r="J72" s="20"/>
      <c r="K72" s="21"/>
      <c r="L72" s="75"/>
      <c r="M72" s="67"/>
    </row>
    <row r="73" spans="1:13" ht="30" customHeight="1" x14ac:dyDescent="0.2">
      <c r="A73" s="67"/>
      <c r="B73" s="74"/>
      <c r="C73" s="16">
        <v>11.03</v>
      </c>
      <c r="D73" s="17"/>
      <c r="E73" s="17"/>
      <c r="F73" s="17"/>
      <c r="G73" s="18" t="s">
        <v>108</v>
      </c>
      <c r="H73" s="17" t="s">
        <v>25</v>
      </c>
      <c r="I73" s="19">
        <v>13.75</v>
      </c>
      <c r="J73" s="20"/>
      <c r="K73" s="21"/>
      <c r="L73" s="75"/>
      <c r="M73" s="67"/>
    </row>
    <row r="74" spans="1:13" ht="30" customHeight="1" x14ac:dyDescent="0.2">
      <c r="A74" s="67"/>
      <c r="B74" s="74"/>
      <c r="C74" s="16">
        <v>11.04</v>
      </c>
      <c r="D74" s="17"/>
      <c r="E74" s="17"/>
      <c r="F74" s="17"/>
      <c r="G74" s="18" t="s">
        <v>34</v>
      </c>
      <c r="H74" s="17" t="s">
        <v>35</v>
      </c>
      <c r="I74" s="19">
        <v>2911.17</v>
      </c>
      <c r="J74" s="20"/>
      <c r="K74" s="21"/>
      <c r="L74" s="75"/>
      <c r="M74" s="67"/>
    </row>
    <row r="75" spans="1:13" ht="30" customHeight="1" x14ac:dyDescent="0.2">
      <c r="A75" s="67"/>
      <c r="B75" s="74"/>
      <c r="C75" s="16">
        <v>11.049999999999999</v>
      </c>
      <c r="D75" s="17"/>
      <c r="E75" s="17"/>
      <c r="F75" s="17"/>
      <c r="G75" s="18" t="s">
        <v>110</v>
      </c>
      <c r="H75" s="17" t="s">
        <v>25</v>
      </c>
      <c r="I75" s="19">
        <v>15.13</v>
      </c>
      <c r="J75" s="20"/>
      <c r="K75" s="21"/>
      <c r="L75" s="75"/>
      <c r="M75" s="67"/>
    </row>
    <row r="76" spans="1:13" ht="30" customHeight="1" x14ac:dyDescent="0.2">
      <c r="A76" s="67"/>
      <c r="B76" s="74"/>
      <c r="C76" s="16">
        <v>11.059999999999999</v>
      </c>
      <c r="D76" s="17"/>
      <c r="E76" s="17"/>
      <c r="F76" s="17"/>
      <c r="G76" s="18" t="s">
        <v>112</v>
      </c>
      <c r="H76" s="17" t="s">
        <v>73</v>
      </c>
      <c r="I76" s="19">
        <v>548</v>
      </c>
      <c r="J76" s="20"/>
      <c r="K76" s="21"/>
      <c r="L76" s="75"/>
      <c r="M76" s="67"/>
    </row>
    <row r="77" spans="1:13" ht="30" customHeight="1" x14ac:dyDescent="0.2">
      <c r="A77" s="67"/>
      <c r="B77" s="74"/>
      <c r="C77" s="16">
        <v>11.069999999999999</v>
      </c>
      <c r="D77" s="17"/>
      <c r="E77" s="17"/>
      <c r="F77" s="17"/>
      <c r="G77" s="18" t="s">
        <v>114</v>
      </c>
      <c r="H77" s="17" t="s">
        <v>88</v>
      </c>
      <c r="I77" s="19">
        <v>419</v>
      </c>
      <c r="J77" s="20"/>
      <c r="K77" s="21"/>
      <c r="L77" s="75"/>
      <c r="M77" s="67"/>
    </row>
    <row r="78" spans="1:13" ht="30" customHeight="1" x14ac:dyDescent="0.2">
      <c r="A78" s="67"/>
      <c r="B78" s="74"/>
      <c r="C78" s="16">
        <v>11.079999999999998</v>
      </c>
      <c r="D78" s="17"/>
      <c r="E78" s="17"/>
      <c r="F78" s="17"/>
      <c r="G78" s="18" t="s">
        <v>116</v>
      </c>
      <c r="H78" s="17" t="s">
        <v>88</v>
      </c>
      <c r="I78" s="19">
        <v>20</v>
      </c>
      <c r="J78" s="20"/>
      <c r="K78" s="21"/>
      <c r="L78" s="75"/>
      <c r="M78" s="67"/>
    </row>
    <row r="79" spans="1:13" ht="30" customHeight="1" x14ac:dyDescent="0.2">
      <c r="A79" s="67"/>
      <c r="B79" s="74"/>
      <c r="C79" s="16">
        <v>11.089999999999998</v>
      </c>
      <c r="D79" s="17"/>
      <c r="E79" s="17"/>
      <c r="F79" s="17"/>
      <c r="G79" s="18" t="s">
        <v>118</v>
      </c>
      <c r="H79" s="17" t="s">
        <v>88</v>
      </c>
      <c r="I79" s="19">
        <v>24</v>
      </c>
      <c r="J79" s="20"/>
      <c r="K79" s="21"/>
      <c r="L79" s="75"/>
      <c r="M79" s="67"/>
    </row>
    <row r="80" spans="1:13" ht="30" customHeight="1" x14ac:dyDescent="0.2">
      <c r="A80" s="67"/>
      <c r="B80" s="74"/>
      <c r="C80" s="16">
        <v>11.099999999999998</v>
      </c>
      <c r="D80" s="17"/>
      <c r="E80" s="17"/>
      <c r="F80" s="17"/>
      <c r="G80" s="18" t="s">
        <v>120</v>
      </c>
      <c r="H80" s="17" t="s">
        <v>88</v>
      </c>
      <c r="I80" s="19">
        <v>20</v>
      </c>
      <c r="J80" s="20"/>
      <c r="K80" s="21"/>
      <c r="L80" s="75"/>
      <c r="M80" s="67"/>
    </row>
    <row r="81" spans="1:13" ht="30" customHeight="1" x14ac:dyDescent="0.2">
      <c r="A81" s="67"/>
      <c r="B81" s="74"/>
      <c r="C81" s="16">
        <v>11.109999999999998</v>
      </c>
      <c r="D81" s="17"/>
      <c r="E81" s="17"/>
      <c r="F81" s="17"/>
      <c r="G81" s="18" t="s">
        <v>122</v>
      </c>
      <c r="H81" s="17" t="s">
        <v>88</v>
      </c>
      <c r="I81" s="19">
        <v>1</v>
      </c>
      <c r="J81" s="20"/>
      <c r="K81" s="21"/>
      <c r="L81" s="75"/>
      <c r="M81" s="67"/>
    </row>
    <row r="82" spans="1:13" ht="30" customHeight="1" x14ac:dyDescent="0.2">
      <c r="A82" s="67"/>
      <c r="B82" s="74"/>
      <c r="C82" s="16">
        <v>11.119999999999997</v>
      </c>
      <c r="D82" s="17"/>
      <c r="E82" s="17"/>
      <c r="F82" s="17"/>
      <c r="G82" s="18" t="s">
        <v>124</v>
      </c>
      <c r="H82" s="17" t="s">
        <v>73</v>
      </c>
      <c r="I82" s="19">
        <v>181.28000000000006</v>
      </c>
      <c r="J82" s="20"/>
      <c r="K82" s="21"/>
      <c r="L82" s="75"/>
      <c r="M82" s="67"/>
    </row>
    <row r="83" spans="1:13" ht="30" customHeight="1" x14ac:dyDescent="0.2">
      <c r="A83" s="67"/>
      <c r="B83" s="74"/>
      <c r="C83" s="16">
        <v>11.129999999999997</v>
      </c>
      <c r="D83" s="17"/>
      <c r="E83" s="17"/>
      <c r="F83" s="17"/>
      <c r="G83" s="18" t="s">
        <v>126</v>
      </c>
      <c r="H83" s="17" t="s">
        <v>73</v>
      </c>
      <c r="I83" s="19">
        <v>67.13</v>
      </c>
      <c r="J83" s="20"/>
      <c r="K83" s="21"/>
      <c r="L83" s="75"/>
      <c r="M83" s="67"/>
    </row>
    <row r="84" spans="1:13" ht="30" customHeight="1" x14ac:dyDescent="0.2">
      <c r="A84" s="67"/>
      <c r="B84" s="74"/>
      <c r="C84" s="16">
        <v>11.139999999999997</v>
      </c>
      <c r="D84" s="17"/>
      <c r="E84" s="17"/>
      <c r="F84" s="17"/>
      <c r="G84" s="18" t="s">
        <v>128</v>
      </c>
      <c r="H84" s="17" t="s">
        <v>88</v>
      </c>
      <c r="I84" s="19">
        <v>1</v>
      </c>
      <c r="J84" s="20"/>
      <c r="K84" s="21"/>
      <c r="L84" s="75"/>
      <c r="M84" s="67"/>
    </row>
    <row r="85" spans="1:13" ht="30" customHeight="1" x14ac:dyDescent="0.2">
      <c r="A85" s="67"/>
      <c r="B85" s="74"/>
      <c r="C85" s="16">
        <v>11.149999999999997</v>
      </c>
      <c r="D85" s="17"/>
      <c r="E85" s="17"/>
      <c r="F85" s="17"/>
      <c r="G85" s="18" t="s">
        <v>130</v>
      </c>
      <c r="H85" s="17" t="s">
        <v>88</v>
      </c>
      <c r="I85" s="19">
        <v>97</v>
      </c>
      <c r="J85" s="20"/>
      <c r="K85" s="21"/>
      <c r="L85" s="75"/>
      <c r="M85" s="67"/>
    </row>
    <row r="86" spans="1:13" ht="30" customHeight="1" x14ac:dyDescent="0.2">
      <c r="A86" s="67"/>
      <c r="B86" s="74"/>
      <c r="C86" s="266" t="s">
        <v>18</v>
      </c>
      <c r="D86" s="267"/>
      <c r="E86" s="267"/>
      <c r="F86" s="267"/>
      <c r="G86" s="267"/>
      <c r="H86" s="267"/>
      <c r="I86" s="267"/>
      <c r="J86" s="267"/>
      <c r="K86" s="22"/>
      <c r="L86" s="75"/>
      <c r="M86" s="67"/>
    </row>
    <row r="87" spans="1:13" ht="30" customHeight="1" x14ac:dyDescent="0.2">
      <c r="A87" s="67"/>
      <c r="B87" s="74"/>
      <c r="C87" s="263" t="s">
        <v>131</v>
      </c>
      <c r="D87" s="264"/>
      <c r="E87" s="264"/>
      <c r="F87" s="264"/>
      <c r="G87" s="264"/>
      <c r="H87" s="264"/>
      <c r="I87" s="264"/>
      <c r="J87" s="264"/>
      <c r="K87" s="265"/>
      <c r="L87" s="75"/>
      <c r="M87" s="67"/>
    </row>
    <row r="88" spans="1:13" ht="30" customHeight="1" x14ac:dyDescent="0.2">
      <c r="A88" s="67"/>
      <c r="B88" s="74"/>
      <c r="C88" s="16">
        <v>12.01</v>
      </c>
      <c r="D88" s="17"/>
      <c r="E88" s="17"/>
      <c r="F88" s="17"/>
      <c r="G88" s="18" t="s">
        <v>133</v>
      </c>
      <c r="H88" s="17" t="s">
        <v>88</v>
      </c>
      <c r="I88" s="19">
        <v>1</v>
      </c>
      <c r="J88" s="20"/>
      <c r="K88" s="21"/>
      <c r="L88" s="75"/>
      <c r="M88" s="67"/>
    </row>
    <row r="89" spans="1:13" ht="30" customHeight="1" x14ac:dyDescent="0.2">
      <c r="A89" s="67"/>
      <c r="B89" s="74"/>
      <c r="C89" s="16">
        <v>12.02</v>
      </c>
      <c r="D89" s="17"/>
      <c r="E89" s="17"/>
      <c r="F89" s="17"/>
      <c r="G89" s="18" t="s">
        <v>135</v>
      </c>
      <c r="H89" s="17" t="s">
        <v>25</v>
      </c>
      <c r="I89" s="19">
        <v>68</v>
      </c>
      <c r="J89" s="20"/>
      <c r="K89" s="21"/>
      <c r="L89" s="75"/>
      <c r="M89" s="67"/>
    </row>
    <row r="90" spans="1:13" ht="30" customHeight="1" x14ac:dyDescent="0.2">
      <c r="A90" s="67"/>
      <c r="B90" s="74"/>
      <c r="C90" s="16">
        <v>12.03</v>
      </c>
      <c r="D90" s="17"/>
      <c r="E90" s="17"/>
      <c r="F90" s="17"/>
      <c r="G90" s="18" t="s">
        <v>137</v>
      </c>
      <c r="H90" s="17" t="s">
        <v>25</v>
      </c>
      <c r="I90" s="250">
        <v>43.52</v>
      </c>
      <c r="J90" s="20"/>
      <c r="K90" s="21"/>
      <c r="L90" s="75"/>
      <c r="M90" s="67"/>
    </row>
    <row r="91" spans="1:13" ht="60" customHeight="1" x14ac:dyDescent="0.2">
      <c r="A91" s="67"/>
      <c r="B91" s="74"/>
      <c r="C91" s="16">
        <v>12.04</v>
      </c>
      <c r="D91" s="17"/>
      <c r="E91" s="17"/>
      <c r="F91" s="17"/>
      <c r="G91" s="18" t="s">
        <v>139</v>
      </c>
      <c r="H91" s="17" t="s">
        <v>88</v>
      </c>
      <c r="I91" s="19">
        <v>26</v>
      </c>
      <c r="J91" s="20"/>
      <c r="K91" s="21"/>
      <c r="L91" s="75"/>
      <c r="M91" s="67"/>
    </row>
    <row r="92" spans="1:13" ht="59" customHeight="1" x14ac:dyDescent="0.2">
      <c r="A92" s="67"/>
      <c r="B92" s="74"/>
      <c r="C92" s="16">
        <v>12.049999999999999</v>
      </c>
      <c r="D92" s="17"/>
      <c r="E92" s="17"/>
      <c r="F92" s="17"/>
      <c r="G92" s="18" t="s">
        <v>141</v>
      </c>
      <c r="H92" s="17" t="s">
        <v>88</v>
      </c>
      <c r="I92" s="19">
        <v>6</v>
      </c>
      <c r="J92" s="20"/>
      <c r="K92" s="21"/>
      <c r="L92" s="75"/>
      <c r="M92" s="67"/>
    </row>
    <row r="93" spans="1:13" ht="30" customHeight="1" x14ac:dyDescent="0.2">
      <c r="A93" s="67"/>
      <c r="B93" s="74"/>
      <c r="C93" s="16">
        <v>12.059999999999999</v>
      </c>
      <c r="D93" s="17"/>
      <c r="E93" s="17"/>
      <c r="F93" s="17"/>
      <c r="G93" s="18" t="s">
        <v>143</v>
      </c>
      <c r="H93" s="17" t="s">
        <v>73</v>
      </c>
      <c r="I93" s="19">
        <v>7</v>
      </c>
      <c r="J93" s="20"/>
      <c r="K93" s="21"/>
      <c r="L93" s="75"/>
      <c r="M93" s="67"/>
    </row>
    <row r="94" spans="1:13" ht="30" customHeight="1" x14ac:dyDescent="0.2">
      <c r="A94" s="67"/>
      <c r="B94" s="74"/>
      <c r="C94" s="16">
        <v>12.069999999999999</v>
      </c>
      <c r="D94" s="17"/>
      <c r="E94" s="17"/>
      <c r="F94" s="17"/>
      <c r="G94" s="18" t="s">
        <v>145</v>
      </c>
      <c r="H94" s="17" t="s">
        <v>88</v>
      </c>
      <c r="I94" s="19">
        <v>7</v>
      </c>
      <c r="J94" s="20"/>
      <c r="K94" s="21"/>
      <c r="L94" s="75"/>
      <c r="M94" s="67"/>
    </row>
    <row r="95" spans="1:13" ht="30" customHeight="1" x14ac:dyDescent="0.2">
      <c r="A95" s="67"/>
      <c r="B95" s="74"/>
      <c r="C95" s="16">
        <v>12.079999999999998</v>
      </c>
      <c r="D95" s="17"/>
      <c r="E95" s="17"/>
      <c r="F95" s="17"/>
      <c r="G95" s="18" t="s">
        <v>147</v>
      </c>
      <c r="H95" s="17" t="s">
        <v>88</v>
      </c>
      <c r="I95" s="19">
        <v>7</v>
      </c>
      <c r="J95" s="20"/>
      <c r="K95" s="21"/>
      <c r="L95" s="75"/>
      <c r="M95" s="67"/>
    </row>
    <row r="96" spans="1:13" ht="30" customHeight="1" x14ac:dyDescent="0.2">
      <c r="A96" s="67"/>
      <c r="B96" s="74"/>
      <c r="C96" s="16">
        <v>12.089999999999998</v>
      </c>
      <c r="D96" s="17"/>
      <c r="E96" s="17"/>
      <c r="F96" s="17"/>
      <c r="G96" s="18" t="s">
        <v>149</v>
      </c>
      <c r="H96" s="17" t="s">
        <v>73</v>
      </c>
      <c r="I96" s="19">
        <v>340</v>
      </c>
      <c r="J96" s="20"/>
      <c r="K96" s="21"/>
      <c r="L96" s="75"/>
      <c r="M96" s="67"/>
    </row>
    <row r="97" spans="1:13" ht="30" customHeight="1" x14ac:dyDescent="0.2">
      <c r="A97" s="67"/>
      <c r="B97" s="74"/>
      <c r="C97" s="16">
        <v>12.099999999999998</v>
      </c>
      <c r="D97" s="17"/>
      <c r="E97" s="17"/>
      <c r="F97" s="17"/>
      <c r="G97" s="18" t="s">
        <v>151</v>
      </c>
      <c r="H97" s="17" t="s">
        <v>88</v>
      </c>
      <c r="I97" s="19">
        <v>1</v>
      </c>
      <c r="J97" s="20"/>
      <c r="K97" s="21"/>
      <c r="L97" s="75"/>
      <c r="M97" s="67"/>
    </row>
    <row r="98" spans="1:13" ht="30" customHeight="1" x14ac:dyDescent="0.2">
      <c r="A98" s="67"/>
      <c r="B98" s="74"/>
      <c r="C98" s="16">
        <v>12.109999999999998</v>
      </c>
      <c r="D98" s="17"/>
      <c r="E98" s="17"/>
      <c r="F98" s="17"/>
      <c r="G98" s="18" t="s">
        <v>153</v>
      </c>
      <c r="H98" s="17" t="s">
        <v>88</v>
      </c>
      <c r="I98" s="19">
        <v>1</v>
      </c>
      <c r="J98" s="20"/>
      <c r="K98" s="21"/>
      <c r="L98" s="75"/>
      <c r="M98" s="67"/>
    </row>
    <row r="99" spans="1:13" ht="30" customHeight="1" x14ac:dyDescent="0.2">
      <c r="A99" s="67"/>
      <c r="B99" s="74"/>
      <c r="C99" s="266" t="s">
        <v>18</v>
      </c>
      <c r="D99" s="267"/>
      <c r="E99" s="267"/>
      <c r="F99" s="267"/>
      <c r="G99" s="267"/>
      <c r="H99" s="267"/>
      <c r="I99" s="267"/>
      <c r="J99" s="267"/>
      <c r="K99" s="22"/>
      <c r="L99" s="75"/>
      <c r="M99" s="67"/>
    </row>
    <row r="100" spans="1:13" ht="30" customHeight="1" x14ac:dyDescent="0.2">
      <c r="A100" s="67"/>
      <c r="B100" s="74"/>
      <c r="C100" s="263" t="s">
        <v>154</v>
      </c>
      <c r="D100" s="264"/>
      <c r="E100" s="264"/>
      <c r="F100" s="264"/>
      <c r="G100" s="264"/>
      <c r="H100" s="264"/>
      <c r="I100" s="264"/>
      <c r="J100" s="264"/>
      <c r="K100" s="265"/>
      <c r="L100" s="75"/>
      <c r="M100" s="67"/>
    </row>
    <row r="101" spans="1:13" ht="30" customHeight="1" x14ac:dyDescent="0.2">
      <c r="A101" s="67"/>
      <c r="B101" s="74"/>
      <c r="C101" s="16">
        <v>13.01</v>
      </c>
      <c r="D101" s="17"/>
      <c r="E101" s="17"/>
      <c r="F101" s="17"/>
      <c r="G101" s="18" t="s">
        <v>156</v>
      </c>
      <c r="H101" s="17" t="s">
        <v>88</v>
      </c>
      <c r="I101" s="19">
        <v>350</v>
      </c>
      <c r="J101" s="20"/>
      <c r="K101" s="21"/>
      <c r="L101" s="75"/>
      <c r="M101" s="67"/>
    </row>
    <row r="102" spans="1:13" ht="63" customHeight="1" x14ac:dyDescent="0.2">
      <c r="A102" s="67"/>
      <c r="B102" s="74"/>
      <c r="C102" s="16">
        <v>13.02</v>
      </c>
      <c r="D102" s="17"/>
      <c r="E102" s="17"/>
      <c r="F102" s="17"/>
      <c r="G102" s="18" t="s">
        <v>158</v>
      </c>
      <c r="H102" s="17" t="s">
        <v>88</v>
      </c>
      <c r="I102" s="19">
        <v>44</v>
      </c>
      <c r="J102" s="20"/>
      <c r="K102" s="21"/>
      <c r="L102" s="75"/>
      <c r="M102" s="67"/>
    </row>
    <row r="103" spans="1:13" ht="30" customHeight="1" x14ac:dyDescent="0.2">
      <c r="A103" s="67"/>
      <c r="B103" s="74"/>
      <c r="C103" s="16">
        <v>13.03</v>
      </c>
      <c r="D103" s="17"/>
      <c r="E103" s="17"/>
      <c r="F103" s="17"/>
      <c r="G103" s="18" t="s">
        <v>160</v>
      </c>
      <c r="H103" s="17" t="s">
        <v>88</v>
      </c>
      <c r="I103" s="19">
        <v>305</v>
      </c>
      <c r="J103" s="20"/>
      <c r="K103" s="21"/>
      <c r="L103" s="75"/>
      <c r="M103" s="67"/>
    </row>
    <row r="104" spans="1:13" ht="30" customHeight="1" x14ac:dyDescent="0.2">
      <c r="A104" s="67"/>
      <c r="B104" s="74"/>
      <c r="C104" s="16">
        <v>13.04</v>
      </c>
      <c r="D104" s="17"/>
      <c r="E104" s="17"/>
      <c r="F104" s="17"/>
      <c r="G104" s="18" t="s">
        <v>162</v>
      </c>
      <c r="H104" s="17" t="s">
        <v>88</v>
      </c>
      <c r="I104" s="19">
        <v>272</v>
      </c>
      <c r="J104" s="20"/>
      <c r="K104" s="21"/>
      <c r="L104" s="75"/>
      <c r="M104" s="67"/>
    </row>
    <row r="105" spans="1:13" ht="30" customHeight="1" x14ac:dyDescent="0.2">
      <c r="A105" s="67"/>
      <c r="B105" s="74"/>
      <c r="C105" s="16">
        <v>13.049999999999999</v>
      </c>
      <c r="D105" s="17"/>
      <c r="E105" s="17"/>
      <c r="F105" s="17"/>
      <c r="G105" s="18" t="s">
        <v>164</v>
      </c>
      <c r="H105" s="17" t="s">
        <v>73</v>
      </c>
      <c r="I105" s="19">
        <v>42</v>
      </c>
      <c r="J105" s="20"/>
      <c r="K105" s="21"/>
      <c r="L105" s="75"/>
      <c r="M105" s="67"/>
    </row>
    <row r="106" spans="1:13" ht="30" customHeight="1" x14ac:dyDescent="0.2">
      <c r="A106" s="67"/>
      <c r="B106" s="74"/>
      <c r="C106" s="16">
        <v>13.059999999999999</v>
      </c>
      <c r="D106" s="17"/>
      <c r="E106" s="17"/>
      <c r="F106" s="17"/>
      <c r="G106" s="18" t="s">
        <v>166</v>
      </c>
      <c r="H106" s="17" t="s">
        <v>88</v>
      </c>
      <c r="I106" s="19">
        <v>4</v>
      </c>
      <c r="J106" s="20"/>
      <c r="K106" s="21"/>
      <c r="L106" s="75"/>
      <c r="M106" s="67"/>
    </row>
    <row r="107" spans="1:13" ht="30" customHeight="1" x14ac:dyDescent="0.2">
      <c r="A107" s="67"/>
      <c r="B107" s="74"/>
      <c r="C107" s="16">
        <v>13.069999999999999</v>
      </c>
      <c r="D107" s="17"/>
      <c r="E107" s="17"/>
      <c r="F107" s="17"/>
      <c r="G107" s="18" t="s">
        <v>168</v>
      </c>
      <c r="H107" s="17" t="s">
        <v>88</v>
      </c>
      <c r="I107" s="19">
        <v>4</v>
      </c>
      <c r="J107" s="20"/>
      <c r="K107" s="21"/>
      <c r="L107" s="75"/>
      <c r="M107" s="67"/>
    </row>
    <row r="108" spans="1:13" ht="30" customHeight="1" x14ac:dyDescent="0.2">
      <c r="A108" s="67"/>
      <c r="B108" s="74"/>
      <c r="C108" s="16">
        <v>13.079999999999998</v>
      </c>
      <c r="D108" s="17"/>
      <c r="E108" s="17"/>
      <c r="F108" s="17"/>
      <c r="G108" s="18" t="s">
        <v>170</v>
      </c>
      <c r="H108" s="17" t="s">
        <v>73</v>
      </c>
      <c r="I108" s="19">
        <v>1250</v>
      </c>
      <c r="J108" s="20"/>
      <c r="K108" s="21"/>
      <c r="L108" s="75"/>
      <c r="M108" s="67"/>
    </row>
    <row r="109" spans="1:13" ht="30" customHeight="1" x14ac:dyDescent="0.2">
      <c r="A109" s="67"/>
      <c r="B109" s="74"/>
      <c r="C109" s="16">
        <v>13.089999999999998</v>
      </c>
      <c r="D109" s="17"/>
      <c r="E109" s="17"/>
      <c r="F109" s="17"/>
      <c r="G109" s="18" t="s">
        <v>172</v>
      </c>
      <c r="H109" s="17" t="s">
        <v>88</v>
      </c>
      <c r="I109" s="19">
        <v>250</v>
      </c>
      <c r="J109" s="20"/>
      <c r="K109" s="21"/>
      <c r="L109" s="75"/>
      <c r="M109" s="67"/>
    </row>
    <row r="110" spans="1:13" ht="30" customHeight="1" x14ac:dyDescent="0.2">
      <c r="A110" s="67"/>
      <c r="B110" s="74"/>
      <c r="C110" s="16">
        <v>13.099999999999998</v>
      </c>
      <c r="D110" s="17"/>
      <c r="E110" s="17"/>
      <c r="F110" s="17"/>
      <c r="G110" s="18" t="s">
        <v>174</v>
      </c>
      <c r="H110" s="17" t="s">
        <v>73</v>
      </c>
      <c r="I110" s="19">
        <v>131</v>
      </c>
      <c r="J110" s="20"/>
      <c r="K110" s="21"/>
      <c r="L110" s="75"/>
      <c r="M110" s="67"/>
    </row>
    <row r="111" spans="1:13" ht="30" customHeight="1" x14ac:dyDescent="0.2">
      <c r="A111" s="67"/>
      <c r="B111" s="74"/>
      <c r="C111" s="16">
        <v>13.109999999999998</v>
      </c>
      <c r="D111" s="17"/>
      <c r="E111" s="17"/>
      <c r="F111" s="17"/>
      <c r="G111" s="18" t="s">
        <v>176</v>
      </c>
      <c r="H111" s="17" t="s">
        <v>73</v>
      </c>
      <c r="I111" s="19">
        <v>60</v>
      </c>
      <c r="J111" s="20"/>
      <c r="K111" s="21"/>
      <c r="L111" s="75"/>
      <c r="M111" s="67"/>
    </row>
    <row r="112" spans="1:13" ht="30" customHeight="1" x14ac:dyDescent="0.2">
      <c r="A112" s="67"/>
      <c r="B112" s="74"/>
      <c r="C112" s="16">
        <v>13.119999999999997</v>
      </c>
      <c r="D112" s="17"/>
      <c r="E112" s="17"/>
      <c r="F112" s="17"/>
      <c r="G112" s="18" t="s">
        <v>178</v>
      </c>
      <c r="H112" s="17" t="s">
        <v>73</v>
      </c>
      <c r="I112" s="19">
        <v>120</v>
      </c>
      <c r="J112" s="20"/>
      <c r="K112" s="21"/>
      <c r="L112" s="75"/>
      <c r="M112" s="67"/>
    </row>
    <row r="113" spans="1:13" ht="30" customHeight="1" x14ac:dyDescent="0.2">
      <c r="A113" s="67"/>
      <c r="B113" s="74"/>
      <c r="C113" s="16">
        <v>13.129999999999997</v>
      </c>
      <c r="D113" s="17"/>
      <c r="E113" s="17"/>
      <c r="F113" s="17"/>
      <c r="G113" s="18" t="s">
        <v>180</v>
      </c>
      <c r="H113" s="17" t="s">
        <v>88</v>
      </c>
      <c r="I113" s="19">
        <v>131</v>
      </c>
      <c r="J113" s="20"/>
      <c r="K113" s="21"/>
      <c r="L113" s="75"/>
      <c r="M113" s="67"/>
    </row>
    <row r="114" spans="1:13" ht="30" customHeight="1" x14ac:dyDescent="0.2">
      <c r="A114" s="67"/>
      <c r="B114" s="74"/>
      <c r="C114" s="16">
        <v>13.139999999999997</v>
      </c>
      <c r="D114" s="17"/>
      <c r="E114" s="17"/>
      <c r="F114" s="17"/>
      <c r="G114" s="253" t="s">
        <v>182</v>
      </c>
      <c r="H114" s="17" t="s">
        <v>183</v>
      </c>
      <c r="I114" s="19">
        <v>1</v>
      </c>
      <c r="J114" s="20"/>
      <c r="K114" s="21"/>
      <c r="L114" s="75"/>
      <c r="M114" s="67"/>
    </row>
    <row r="115" spans="1:13" ht="30" customHeight="1" x14ac:dyDescent="0.2">
      <c r="A115" s="67"/>
      <c r="B115" s="74"/>
      <c r="C115" s="16">
        <v>13.149999999999997</v>
      </c>
      <c r="D115" s="17"/>
      <c r="E115" s="17"/>
      <c r="F115" s="17"/>
      <c r="G115" s="18" t="s">
        <v>185</v>
      </c>
      <c r="H115" s="17" t="s">
        <v>183</v>
      </c>
      <c r="I115" s="19">
        <v>1</v>
      </c>
      <c r="J115" s="20"/>
      <c r="K115" s="21"/>
      <c r="L115" s="75"/>
      <c r="M115" s="67"/>
    </row>
    <row r="116" spans="1:13" ht="30" customHeight="1" x14ac:dyDescent="0.2">
      <c r="A116" s="67"/>
      <c r="B116" s="74"/>
      <c r="C116" s="16">
        <v>13.159999999999997</v>
      </c>
      <c r="D116" s="17"/>
      <c r="E116" s="17"/>
      <c r="F116" s="17"/>
      <c r="G116" s="18" t="s">
        <v>187</v>
      </c>
      <c r="H116" s="17" t="s">
        <v>183</v>
      </c>
      <c r="I116" s="19">
        <v>1</v>
      </c>
      <c r="J116" s="20"/>
      <c r="K116" s="21"/>
      <c r="L116" s="75"/>
      <c r="M116" s="67"/>
    </row>
    <row r="117" spans="1:13" ht="30" customHeight="1" x14ac:dyDescent="0.2">
      <c r="A117" s="67"/>
      <c r="B117" s="74"/>
      <c r="C117" s="16">
        <v>13.169999999999996</v>
      </c>
      <c r="D117" s="17"/>
      <c r="E117" s="17"/>
      <c r="F117" s="17"/>
      <c r="G117" s="253" t="s">
        <v>306</v>
      </c>
      <c r="H117" s="17" t="s">
        <v>183</v>
      </c>
      <c r="I117" s="19">
        <v>1</v>
      </c>
      <c r="J117" s="20"/>
      <c r="K117" s="21"/>
      <c r="L117" s="75"/>
      <c r="M117" s="67"/>
    </row>
    <row r="118" spans="1:13" ht="30" customHeight="1" x14ac:dyDescent="0.2">
      <c r="A118" s="67"/>
      <c r="B118" s="74"/>
      <c r="C118" s="266" t="s">
        <v>18</v>
      </c>
      <c r="D118" s="267"/>
      <c r="E118" s="267"/>
      <c r="F118" s="267"/>
      <c r="G118" s="267"/>
      <c r="H118" s="267"/>
      <c r="I118" s="267"/>
      <c r="J118" s="267"/>
      <c r="K118" s="22"/>
      <c r="L118" s="75"/>
      <c r="M118" s="67"/>
    </row>
    <row r="119" spans="1:13" ht="30" customHeight="1" x14ac:dyDescent="0.2">
      <c r="A119" s="67"/>
      <c r="B119" s="74"/>
      <c r="C119" s="263" t="s">
        <v>189</v>
      </c>
      <c r="D119" s="264"/>
      <c r="E119" s="264"/>
      <c r="F119" s="264"/>
      <c r="G119" s="264"/>
      <c r="H119" s="264"/>
      <c r="I119" s="264"/>
      <c r="J119" s="264"/>
      <c r="K119" s="265"/>
      <c r="L119" s="75"/>
      <c r="M119" s="67"/>
    </row>
    <row r="120" spans="1:13" ht="30" customHeight="1" x14ac:dyDescent="0.2">
      <c r="A120" s="67"/>
      <c r="B120" s="74"/>
      <c r="C120" s="16">
        <v>14.01</v>
      </c>
      <c r="D120" s="17"/>
      <c r="E120" s="17"/>
      <c r="F120" s="17"/>
      <c r="G120" s="18" t="s">
        <v>191</v>
      </c>
      <c r="H120" s="17" t="s">
        <v>17</v>
      </c>
      <c r="I120" s="19">
        <v>986.73</v>
      </c>
      <c r="J120" s="20"/>
      <c r="K120" s="21"/>
      <c r="L120" s="75"/>
      <c r="M120" s="67"/>
    </row>
    <row r="121" spans="1:13" ht="30" customHeight="1" x14ac:dyDescent="0.2">
      <c r="A121" s="67"/>
      <c r="B121" s="74"/>
      <c r="C121" s="16">
        <v>14.02</v>
      </c>
      <c r="D121" s="17"/>
      <c r="E121" s="17"/>
      <c r="F121" s="17"/>
      <c r="G121" s="18" t="s">
        <v>193</v>
      </c>
      <c r="H121" s="17" t="s">
        <v>73</v>
      </c>
      <c r="I121" s="19">
        <v>877.69</v>
      </c>
      <c r="J121" s="20"/>
      <c r="K121" s="21"/>
      <c r="L121" s="75"/>
      <c r="M121" s="67"/>
    </row>
    <row r="122" spans="1:13" ht="30" customHeight="1" x14ac:dyDescent="0.2">
      <c r="A122" s="67"/>
      <c r="B122" s="74"/>
      <c r="C122" s="16">
        <v>14.03</v>
      </c>
      <c r="D122" s="17"/>
      <c r="E122" s="17"/>
      <c r="F122" s="17"/>
      <c r="G122" s="18" t="s">
        <v>195</v>
      </c>
      <c r="H122" s="17" t="s">
        <v>17</v>
      </c>
      <c r="I122" s="19">
        <v>313.74</v>
      </c>
      <c r="J122" s="20"/>
      <c r="K122" s="21"/>
      <c r="L122" s="75"/>
      <c r="M122" s="67"/>
    </row>
    <row r="123" spans="1:13" ht="30" customHeight="1" x14ac:dyDescent="0.2">
      <c r="A123" s="67"/>
      <c r="B123" s="74"/>
      <c r="C123" s="16">
        <v>14.04</v>
      </c>
      <c r="D123" s="17"/>
      <c r="E123" s="17"/>
      <c r="F123" s="17"/>
      <c r="G123" s="18" t="s">
        <v>197</v>
      </c>
      <c r="H123" s="17" t="s">
        <v>17</v>
      </c>
      <c r="I123" s="19">
        <v>861.84</v>
      </c>
      <c r="J123" s="20"/>
      <c r="K123" s="21"/>
      <c r="L123" s="75"/>
      <c r="M123" s="67"/>
    </row>
    <row r="124" spans="1:13" ht="30" customHeight="1" x14ac:dyDescent="0.2">
      <c r="A124" s="67"/>
      <c r="B124" s="74"/>
      <c r="C124" s="266" t="s">
        <v>18</v>
      </c>
      <c r="D124" s="267"/>
      <c r="E124" s="267"/>
      <c r="F124" s="267"/>
      <c r="G124" s="267"/>
      <c r="H124" s="267"/>
      <c r="I124" s="267"/>
      <c r="J124" s="267"/>
      <c r="K124" s="22"/>
      <c r="L124" s="75"/>
      <c r="M124" s="67"/>
    </row>
    <row r="125" spans="1:13" ht="30" customHeight="1" x14ac:dyDescent="0.2">
      <c r="A125" s="67"/>
      <c r="B125" s="74"/>
      <c r="C125" s="263" t="s">
        <v>198</v>
      </c>
      <c r="D125" s="264"/>
      <c r="E125" s="264"/>
      <c r="F125" s="264"/>
      <c r="G125" s="264"/>
      <c r="H125" s="264"/>
      <c r="I125" s="264"/>
      <c r="J125" s="264"/>
      <c r="K125" s="265"/>
      <c r="L125" s="75"/>
      <c r="M125" s="67"/>
    </row>
    <row r="126" spans="1:13" ht="30" customHeight="1" x14ac:dyDescent="0.2">
      <c r="A126" s="67"/>
      <c r="B126" s="74"/>
      <c r="C126" s="16">
        <v>15.01</v>
      </c>
      <c r="D126" s="17"/>
      <c r="E126" s="17"/>
      <c r="F126" s="17"/>
      <c r="G126" s="18" t="s">
        <v>200</v>
      </c>
      <c r="H126" s="17" t="s">
        <v>17</v>
      </c>
      <c r="I126" s="250">
        <v>197.84</v>
      </c>
      <c r="J126" s="20"/>
      <c r="K126" s="21"/>
      <c r="L126" s="75"/>
      <c r="M126" s="67"/>
    </row>
    <row r="127" spans="1:13" ht="98" customHeight="1" x14ac:dyDescent="0.2">
      <c r="A127" s="67"/>
      <c r="B127" s="74"/>
      <c r="C127" s="16">
        <v>15.02</v>
      </c>
      <c r="D127" s="17"/>
      <c r="E127" s="17"/>
      <c r="F127" s="17"/>
      <c r="G127" s="18" t="s">
        <v>202</v>
      </c>
      <c r="H127" s="17" t="s">
        <v>17</v>
      </c>
      <c r="I127" s="19">
        <v>128.81</v>
      </c>
      <c r="J127" s="20"/>
      <c r="K127" s="21"/>
      <c r="L127" s="75"/>
      <c r="M127" s="67"/>
    </row>
    <row r="128" spans="1:13" ht="30" customHeight="1" x14ac:dyDescent="0.2">
      <c r="A128" s="67"/>
      <c r="B128" s="74"/>
      <c r="C128" s="16">
        <v>15.03</v>
      </c>
      <c r="D128" s="17"/>
      <c r="E128" s="17"/>
      <c r="F128" s="17"/>
      <c r="G128" s="18" t="s">
        <v>204</v>
      </c>
      <c r="H128" s="17" t="s">
        <v>17</v>
      </c>
      <c r="I128" s="19">
        <v>762.42000000000007</v>
      </c>
      <c r="J128" s="20"/>
      <c r="K128" s="21"/>
      <c r="L128" s="75"/>
      <c r="M128" s="67"/>
    </row>
    <row r="129" spans="1:13" ht="30" customHeight="1" x14ac:dyDescent="0.2">
      <c r="A129" s="67"/>
      <c r="B129" s="74"/>
      <c r="C129" s="16">
        <v>15.04</v>
      </c>
      <c r="D129" s="17"/>
      <c r="E129" s="17"/>
      <c r="F129" s="17"/>
      <c r="G129" s="18" t="s">
        <v>41</v>
      </c>
      <c r="H129" s="17" t="s">
        <v>35</v>
      </c>
      <c r="I129" s="19">
        <v>2430.44</v>
      </c>
      <c r="J129" s="25"/>
      <c r="K129" s="21"/>
      <c r="L129" s="75"/>
      <c r="M129" s="67"/>
    </row>
    <row r="130" spans="1:13" ht="30" customHeight="1" x14ac:dyDescent="0.2">
      <c r="A130" s="67"/>
      <c r="B130" s="74"/>
      <c r="C130" s="266" t="s">
        <v>18</v>
      </c>
      <c r="D130" s="267"/>
      <c r="E130" s="267"/>
      <c r="F130" s="267"/>
      <c r="G130" s="267"/>
      <c r="H130" s="267"/>
      <c r="I130" s="267"/>
      <c r="J130" s="267"/>
      <c r="K130" s="22"/>
      <c r="L130" s="75"/>
      <c r="M130" s="67"/>
    </row>
    <row r="131" spans="1:13" s="67" customFormat="1" ht="30" customHeight="1" x14ac:dyDescent="0.2">
      <c r="B131" s="74"/>
      <c r="C131" s="263" t="s">
        <v>205</v>
      </c>
      <c r="D131" s="264"/>
      <c r="E131" s="264"/>
      <c r="F131" s="264"/>
      <c r="G131" s="264"/>
      <c r="H131" s="264"/>
      <c r="I131" s="264"/>
      <c r="J131" s="264"/>
      <c r="K131" s="265"/>
      <c r="L131" s="75"/>
    </row>
    <row r="132" spans="1:13" ht="30" customHeight="1" x14ac:dyDescent="0.15">
      <c r="B132" s="84"/>
      <c r="C132" s="16">
        <v>16.010000000000002</v>
      </c>
      <c r="D132" s="17"/>
      <c r="E132" s="17"/>
      <c r="F132" s="17"/>
      <c r="G132" s="18" t="s">
        <v>207</v>
      </c>
      <c r="H132" s="17" t="s">
        <v>88</v>
      </c>
      <c r="I132" s="19">
        <v>1</v>
      </c>
      <c r="J132" s="20"/>
      <c r="K132" s="21"/>
      <c r="L132" s="85"/>
    </row>
    <row r="133" spans="1:13" ht="30" customHeight="1" x14ac:dyDescent="0.2">
      <c r="A133" s="67"/>
      <c r="B133" s="74"/>
      <c r="C133" s="16">
        <v>16.020000000000003</v>
      </c>
      <c r="D133" s="17"/>
      <c r="E133" s="17"/>
      <c r="F133" s="17"/>
      <c r="G133" s="18" t="s">
        <v>209</v>
      </c>
      <c r="H133" s="17" t="s">
        <v>73</v>
      </c>
      <c r="I133" s="19">
        <v>37.770000000000003</v>
      </c>
      <c r="J133" s="20"/>
      <c r="K133" s="21"/>
      <c r="L133" s="75"/>
      <c r="M133" s="67"/>
    </row>
    <row r="134" spans="1:13" ht="30" customHeight="1" x14ac:dyDescent="0.2">
      <c r="A134" s="67"/>
      <c r="B134" s="74"/>
      <c r="C134" s="16">
        <v>16.030000000000005</v>
      </c>
      <c r="D134" s="17"/>
      <c r="E134" s="17"/>
      <c r="F134" s="17"/>
      <c r="G134" s="18" t="s">
        <v>211</v>
      </c>
      <c r="H134" s="17" t="s">
        <v>73</v>
      </c>
      <c r="I134" s="19">
        <v>16.62</v>
      </c>
      <c r="J134" s="20"/>
      <c r="K134" s="21"/>
      <c r="L134" s="75"/>
      <c r="M134" s="67"/>
    </row>
    <row r="135" spans="1:13" ht="30" customHeight="1" x14ac:dyDescent="0.2">
      <c r="A135" s="67"/>
      <c r="B135" s="74"/>
      <c r="C135" s="16">
        <v>16.040000000000006</v>
      </c>
      <c r="D135" s="17"/>
      <c r="E135" s="17"/>
      <c r="F135" s="17"/>
      <c r="G135" s="18" t="s">
        <v>213</v>
      </c>
      <c r="H135" s="17" t="s">
        <v>88</v>
      </c>
      <c r="I135" s="19">
        <v>32</v>
      </c>
      <c r="J135" s="20"/>
      <c r="K135" s="21"/>
      <c r="L135" s="75"/>
      <c r="M135" s="67"/>
    </row>
    <row r="136" spans="1:13" ht="30" customHeight="1" x14ac:dyDescent="0.2">
      <c r="A136" s="67"/>
      <c r="B136" s="74"/>
      <c r="C136" s="16">
        <v>16.050000000000008</v>
      </c>
      <c r="D136" s="17"/>
      <c r="E136" s="17"/>
      <c r="F136" s="17"/>
      <c r="G136" s="18" t="s">
        <v>215</v>
      </c>
      <c r="H136" s="17" t="s">
        <v>88</v>
      </c>
      <c r="I136" s="19">
        <v>2</v>
      </c>
      <c r="J136" s="20"/>
      <c r="K136" s="21"/>
      <c r="L136" s="75"/>
      <c r="M136" s="67"/>
    </row>
    <row r="137" spans="1:13" ht="30" customHeight="1" x14ac:dyDescent="0.2">
      <c r="A137" s="67"/>
      <c r="B137" s="74"/>
      <c r="C137" s="266" t="s">
        <v>18</v>
      </c>
      <c r="D137" s="267"/>
      <c r="E137" s="267"/>
      <c r="F137" s="267"/>
      <c r="G137" s="267"/>
      <c r="H137" s="267"/>
      <c r="I137" s="267"/>
      <c r="J137" s="267"/>
      <c r="K137" s="22"/>
      <c r="L137" s="75"/>
      <c r="M137" s="67"/>
    </row>
    <row r="138" spans="1:13" s="67" customFormat="1" ht="30" customHeight="1" x14ac:dyDescent="0.2">
      <c r="B138" s="74"/>
      <c r="C138" s="263" t="s">
        <v>216</v>
      </c>
      <c r="D138" s="264"/>
      <c r="E138" s="264"/>
      <c r="F138" s="264"/>
      <c r="G138" s="264"/>
      <c r="H138" s="264"/>
      <c r="I138" s="264"/>
      <c r="J138" s="264"/>
      <c r="K138" s="265"/>
      <c r="L138" s="75"/>
    </row>
    <row r="139" spans="1:13" ht="30" customHeight="1" x14ac:dyDescent="0.2">
      <c r="A139" s="67"/>
      <c r="B139" s="74"/>
      <c r="C139" s="16">
        <v>17.010000000000002</v>
      </c>
      <c r="D139" s="17"/>
      <c r="E139" s="17"/>
      <c r="F139" s="17"/>
      <c r="G139" s="18" t="s">
        <v>218</v>
      </c>
      <c r="H139" s="17" t="s">
        <v>25</v>
      </c>
      <c r="I139" s="19">
        <v>3.38</v>
      </c>
      <c r="J139" s="20"/>
      <c r="K139" s="21"/>
      <c r="L139" s="75"/>
      <c r="M139" s="67"/>
    </row>
    <row r="140" spans="1:13" s="67" customFormat="1" ht="30" customHeight="1" x14ac:dyDescent="0.2">
      <c r="B140" s="74"/>
      <c r="C140" s="16">
        <v>17.02</v>
      </c>
      <c r="D140" s="17"/>
      <c r="E140" s="17"/>
      <c r="F140" s="17"/>
      <c r="G140" s="18" t="s">
        <v>220</v>
      </c>
      <c r="H140" s="17" t="s">
        <v>17</v>
      </c>
      <c r="I140" s="19">
        <v>387</v>
      </c>
      <c r="J140" s="20"/>
      <c r="K140" s="21"/>
      <c r="L140" s="75"/>
    </row>
    <row r="141" spans="1:13" ht="51" customHeight="1" x14ac:dyDescent="0.2">
      <c r="A141" s="67"/>
      <c r="B141" s="74"/>
      <c r="C141" s="16">
        <v>17.03</v>
      </c>
      <c r="D141" s="17"/>
      <c r="E141" s="17"/>
      <c r="F141" s="17"/>
      <c r="G141" s="18" t="s">
        <v>221</v>
      </c>
      <c r="H141" s="17" t="s">
        <v>35</v>
      </c>
      <c r="I141" s="250">
        <v>6169.5</v>
      </c>
      <c r="J141" s="20"/>
      <c r="K141" s="21"/>
      <c r="L141" s="75"/>
      <c r="M141" s="67"/>
    </row>
    <row r="142" spans="1:13" ht="30" customHeight="1" x14ac:dyDescent="0.2">
      <c r="A142" s="67"/>
      <c r="B142" s="74"/>
      <c r="C142" s="16">
        <v>17.04</v>
      </c>
      <c r="D142" s="17"/>
      <c r="E142" s="17"/>
      <c r="F142" s="17"/>
      <c r="G142" s="18" t="s">
        <v>56</v>
      </c>
      <c r="H142" s="17" t="s">
        <v>35</v>
      </c>
      <c r="I142" s="19">
        <v>6169.5</v>
      </c>
      <c r="J142" s="20"/>
      <c r="K142" s="21"/>
      <c r="L142" s="75"/>
      <c r="M142" s="67"/>
    </row>
    <row r="143" spans="1:13" ht="30" customHeight="1" x14ac:dyDescent="0.2">
      <c r="A143" s="67"/>
      <c r="B143" s="74"/>
      <c r="C143" s="266" t="s">
        <v>18</v>
      </c>
      <c r="D143" s="267"/>
      <c r="E143" s="267"/>
      <c r="F143" s="267"/>
      <c r="G143" s="267"/>
      <c r="H143" s="267"/>
      <c r="I143" s="267"/>
      <c r="J143" s="267"/>
      <c r="K143" s="22"/>
      <c r="L143" s="75"/>
      <c r="M143" s="67"/>
    </row>
    <row r="144" spans="1:13" ht="30" customHeight="1" thickBot="1" x14ac:dyDescent="0.25">
      <c r="A144" s="67"/>
      <c r="B144" s="74"/>
      <c r="C144" s="268" t="s">
        <v>222</v>
      </c>
      <c r="D144" s="269"/>
      <c r="E144" s="269"/>
      <c r="F144" s="269"/>
      <c r="G144" s="269"/>
      <c r="H144" s="269"/>
      <c r="I144" s="269"/>
      <c r="J144" s="269"/>
      <c r="K144" s="27"/>
      <c r="L144" s="75"/>
      <c r="M144" s="67"/>
    </row>
    <row r="145" spans="1:13" s="91" customFormat="1" ht="17" thickBot="1" x14ac:dyDescent="0.25">
      <c r="A145" s="86"/>
      <c r="B145" s="87"/>
      <c r="C145" s="88"/>
      <c r="D145" s="88"/>
      <c r="E145" s="88"/>
      <c r="F145" s="88"/>
      <c r="G145" s="88"/>
      <c r="H145" s="88"/>
      <c r="I145" s="88"/>
      <c r="J145" s="88"/>
      <c r="K145" s="89"/>
      <c r="L145" s="90"/>
      <c r="M145" s="86"/>
    </row>
    <row r="146" spans="1:13" s="91" customFormat="1" ht="30" customHeight="1" x14ac:dyDescent="0.2">
      <c r="A146" s="86"/>
      <c r="B146" s="87"/>
      <c r="C146" s="92"/>
      <c r="D146" s="93"/>
      <c r="E146" s="92"/>
      <c r="F146" s="92"/>
      <c r="G146" s="270" t="s">
        <v>309</v>
      </c>
      <c r="H146" s="271"/>
      <c r="I146" s="271"/>
      <c r="J146" s="272"/>
      <c r="K146" s="36"/>
      <c r="L146" s="90"/>
      <c r="M146" s="86"/>
    </row>
    <row r="147" spans="1:13" s="91" customFormat="1" ht="30" customHeight="1" thickBot="1" x14ac:dyDescent="0.25">
      <c r="A147" s="86"/>
      <c r="B147" s="87"/>
      <c r="C147" s="92"/>
      <c r="D147" s="93"/>
      <c r="E147" s="92"/>
      <c r="F147" s="92"/>
      <c r="G147" s="273" t="s">
        <v>223</v>
      </c>
      <c r="H147" s="274"/>
      <c r="I147" s="274"/>
      <c r="J147" s="275"/>
      <c r="K147" s="38"/>
      <c r="L147" s="90"/>
      <c r="M147" s="86"/>
    </row>
    <row r="148" spans="1:13" s="91" customFormat="1" ht="30" customHeight="1" thickBot="1" x14ac:dyDescent="0.25">
      <c r="A148" s="86"/>
      <c r="B148" s="87"/>
      <c r="C148" s="92"/>
      <c r="D148" s="94"/>
      <c r="E148" s="94"/>
      <c r="F148" s="94"/>
      <c r="G148" s="276" t="s">
        <v>242</v>
      </c>
      <c r="H148" s="277"/>
      <c r="I148" s="277"/>
      <c r="J148" s="278"/>
      <c r="K148" s="40"/>
      <c r="L148" s="90"/>
      <c r="M148" s="86"/>
    </row>
    <row r="149" spans="1:13" s="91" customFormat="1" ht="17" thickBot="1" x14ac:dyDescent="0.25">
      <c r="A149" s="86"/>
      <c r="B149" s="87"/>
      <c r="C149" s="92"/>
      <c r="D149" s="93"/>
      <c r="E149" s="93"/>
      <c r="F149" s="93"/>
      <c r="G149" s="92"/>
      <c r="H149" s="92"/>
      <c r="I149" s="95"/>
      <c r="J149" s="96"/>
      <c r="K149" s="97"/>
      <c r="L149" s="90"/>
      <c r="M149" s="86"/>
    </row>
    <row r="150" spans="1:13" s="91" customFormat="1" ht="16" x14ac:dyDescent="0.2">
      <c r="A150" s="86"/>
      <c r="B150" s="87"/>
      <c r="C150" s="98"/>
      <c r="D150" s="279"/>
      <c r="E150" s="279"/>
      <c r="F150" s="279"/>
      <c r="G150" s="279"/>
      <c r="H150" s="279"/>
      <c r="I150" s="279"/>
      <c r="J150" s="279"/>
      <c r="K150" s="280"/>
      <c r="L150" s="99"/>
      <c r="M150" s="86"/>
    </row>
    <row r="151" spans="1:13" s="91" customFormat="1" ht="46.5" customHeight="1" x14ac:dyDescent="0.2">
      <c r="A151" s="86"/>
      <c r="B151" s="87"/>
      <c r="C151" s="256" t="s">
        <v>243</v>
      </c>
      <c r="D151" s="257"/>
      <c r="E151" s="257"/>
      <c r="F151" s="257"/>
      <c r="G151" s="257"/>
      <c r="H151" s="262" t="s">
        <v>7</v>
      </c>
      <c r="I151" s="262"/>
      <c r="J151" s="262"/>
      <c r="K151" s="100" t="s">
        <v>227</v>
      </c>
      <c r="L151" s="101"/>
      <c r="M151" s="86"/>
    </row>
    <row r="152" spans="1:13" s="91" customFormat="1" ht="32.25" customHeight="1" x14ac:dyDescent="0.2">
      <c r="A152" s="86"/>
      <c r="B152" s="87"/>
      <c r="C152" s="256" t="s">
        <v>244</v>
      </c>
      <c r="D152" s="257"/>
      <c r="E152" s="257"/>
      <c r="F152" s="257"/>
      <c r="G152" s="257"/>
      <c r="H152" s="258" t="s">
        <v>229</v>
      </c>
      <c r="I152" s="258"/>
      <c r="J152" s="102" t="s">
        <v>230</v>
      </c>
      <c r="K152" s="103" t="s">
        <v>245</v>
      </c>
      <c r="L152" s="104"/>
      <c r="M152" s="86"/>
    </row>
    <row r="153" spans="1:13" s="91" customFormat="1" ht="30" customHeight="1" x14ac:dyDescent="0.2">
      <c r="A153" s="86"/>
      <c r="B153" s="87"/>
      <c r="C153" s="256" t="s">
        <v>246</v>
      </c>
      <c r="D153" s="257"/>
      <c r="E153" s="257"/>
      <c r="F153" s="257"/>
      <c r="G153" s="257"/>
      <c r="H153" s="259" t="s">
        <v>232</v>
      </c>
      <c r="I153" s="260"/>
      <c r="J153" s="102" t="s">
        <v>233</v>
      </c>
      <c r="K153" s="103" t="s">
        <v>245</v>
      </c>
      <c r="L153" s="101"/>
      <c r="M153" s="86"/>
    </row>
    <row r="154" spans="1:13" s="108" customFormat="1" ht="58.5" customHeight="1" x14ac:dyDescent="0.2">
      <c r="A154" s="86"/>
      <c r="B154" s="87"/>
      <c r="C154" s="105"/>
      <c r="D154" s="106"/>
      <c r="E154" s="106"/>
      <c r="F154" s="106"/>
      <c r="G154" s="107"/>
      <c r="H154" s="261" t="s">
        <v>234</v>
      </c>
      <c r="I154" s="258"/>
      <c r="J154" s="102" t="s">
        <v>235</v>
      </c>
      <c r="K154" s="103" t="s">
        <v>245</v>
      </c>
      <c r="L154" s="90"/>
      <c r="M154" s="86"/>
    </row>
    <row r="155" spans="1:13" ht="57.75" customHeight="1" x14ac:dyDescent="0.2">
      <c r="A155" s="67"/>
      <c r="B155" s="74"/>
      <c r="C155" s="109"/>
      <c r="D155" s="110"/>
      <c r="E155" s="110"/>
      <c r="F155" s="110"/>
      <c r="G155" s="111"/>
      <c r="H155" s="258" t="s">
        <v>236</v>
      </c>
      <c r="I155" s="258"/>
      <c r="J155" s="102" t="s">
        <v>237</v>
      </c>
      <c r="K155" s="103" t="s">
        <v>245</v>
      </c>
      <c r="L155" s="75"/>
      <c r="M155" s="67"/>
    </row>
    <row r="156" spans="1:13" ht="17" thickBot="1" x14ac:dyDescent="0.25">
      <c r="A156" s="67"/>
      <c r="B156" s="74"/>
      <c r="C156" s="109"/>
      <c r="D156" s="112"/>
      <c r="E156" s="112"/>
      <c r="F156" s="110"/>
      <c r="G156" s="113"/>
      <c r="H156" s="254"/>
      <c r="I156" s="254"/>
      <c r="J156" s="254"/>
      <c r="K156" s="255"/>
      <c r="L156" s="75"/>
      <c r="M156" s="67"/>
    </row>
    <row r="157" spans="1:13" ht="47.25" customHeight="1" x14ac:dyDescent="0.2">
      <c r="A157" s="67"/>
      <c r="B157" s="74"/>
      <c r="C157" s="114"/>
      <c r="D157" s="115"/>
      <c r="E157" s="115"/>
      <c r="F157" s="114"/>
      <c r="G157" s="115"/>
      <c r="H157" s="114"/>
      <c r="I157" s="114"/>
      <c r="J157" s="114"/>
      <c r="K157" s="114"/>
      <c r="L157" s="75"/>
      <c r="M157" s="67"/>
    </row>
    <row r="158" spans="1:13" ht="47.25" customHeight="1" x14ac:dyDescent="0.2">
      <c r="A158" s="67"/>
      <c r="B158" s="74"/>
      <c r="C158" s="115"/>
      <c r="D158" s="115"/>
      <c r="E158" s="115"/>
      <c r="F158" s="115"/>
      <c r="G158" s="116" t="s">
        <v>247</v>
      </c>
      <c r="H158" s="115"/>
      <c r="I158" s="115"/>
      <c r="J158" s="115"/>
      <c r="K158" s="115"/>
      <c r="L158" s="75"/>
      <c r="M158" s="67"/>
    </row>
    <row r="159" spans="1:13" ht="17" thickBot="1" x14ac:dyDescent="0.25">
      <c r="A159" s="67"/>
      <c r="B159" s="117"/>
      <c r="C159" s="118"/>
      <c r="D159" s="118"/>
      <c r="E159" s="119"/>
      <c r="F159" s="118"/>
      <c r="G159" s="120"/>
      <c r="H159" s="118"/>
      <c r="I159" s="118"/>
      <c r="J159" s="118"/>
      <c r="K159" s="118"/>
      <c r="L159" s="121"/>
      <c r="M159" s="67"/>
    </row>
    <row r="160" spans="1:13" ht="17" thickTop="1" x14ac:dyDescent="0.2">
      <c r="A160" s="67"/>
      <c r="B160" s="67"/>
      <c r="C160" s="67"/>
      <c r="D160" s="67"/>
      <c r="E160" s="68"/>
      <c r="F160" s="67"/>
      <c r="G160" s="67"/>
      <c r="H160" s="67"/>
      <c r="I160" s="67"/>
      <c r="J160" s="67"/>
      <c r="K160" s="67"/>
      <c r="L160" s="67"/>
      <c r="M160" s="67"/>
    </row>
    <row r="162" spans="8:8" x14ac:dyDescent="0.15">
      <c r="H162" s="122"/>
    </row>
  </sheetData>
  <mergeCells count="62">
    <mergeCell ref="C10:K10"/>
    <mergeCell ref="C3:F3"/>
    <mergeCell ref="C5:K5"/>
    <mergeCell ref="C6:K6"/>
    <mergeCell ref="C7:K8"/>
    <mergeCell ref="C9:K9"/>
    <mergeCell ref="C21:J21"/>
    <mergeCell ref="C11:C12"/>
    <mergeCell ref="D11:D12"/>
    <mergeCell ref="E11:F11"/>
    <mergeCell ref="G11:G12"/>
    <mergeCell ref="H11:H12"/>
    <mergeCell ref="I11:I12"/>
    <mergeCell ref="J11:J12"/>
    <mergeCell ref="K11:K12"/>
    <mergeCell ref="C13:K13"/>
    <mergeCell ref="C15:J15"/>
    <mergeCell ref="C16:K16"/>
    <mergeCell ref="C58:J58"/>
    <mergeCell ref="C22:K22"/>
    <mergeCell ref="C31:J31"/>
    <mergeCell ref="C32:K32"/>
    <mergeCell ref="C37:J37"/>
    <mergeCell ref="C38:K38"/>
    <mergeCell ref="C43:J43"/>
    <mergeCell ref="C44:K44"/>
    <mergeCell ref="C48:J48"/>
    <mergeCell ref="C49:K49"/>
    <mergeCell ref="C53:J53"/>
    <mergeCell ref="C54:K54"/>
    <mergeCell ref="C124:J124"/>
    <mergeCell ref="C59:K59"/>
    <mergeCell ref="C64:J64"/>
    <mergeCell ref="C65:K65"/>
    <mergeCell ref="C69:J69"/>
    <mergeCell ref="C70:K70"/>
    <mergeCell ref="C86:J86"/>
    <mergeCell ref="C87:K87"/>
    <mergeCell ref="C99:J99"/>
    <mergeCell ref="C100:K100"/>
    <mergeCell ref="C118:J118"/>
    <mergeCell ref="C119:K119"/>
    <mergeCell ref="C151:G151"/>
    <mergeCell ref="H151:J151"/>
    <mergeCell ref="C125:K125"/>
    <mergeCell ref="C130:J130"/>
    <mergeCell ref="C131:K131"/>
    <mergeCell ref="C137:J137"/>
    <mergeCell ref="C138:K138"/>
    <mergeCell ref="C143:J143"/>
    <mergeCell ref="C144:J144"/>
    <mergeCell ref="G146:J146"/>
    <mergeCell ref="G147:J147"/>
    <mergeCell ref="G148:J148"/>
    <mergeCell ref="D150:K150"/>
    <mergeCell ref="H156:K156"/>
    <mergeCell ref="C152:G152"/>
    <mergeCell ref="H152:I152"/>
    <mergeCell ref="C153:G153"/>
    <mergeCell ref="H153:I153"/>
    <mergeCell ref="H154:I154"/>
    <mergeCell ref="H155:I155"/>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6E935-39D0-7A49-BBFD-75FD98A6A8FB}">
  <dimension ref="B1:P91"/>
  <sheetViews>
    <sheetView showGridLines="0" view="pageBreakPreview" topLeftCell="A43" zoomScale="80" zoomScaleNormal="80" zoomScaleSheetLayoutView="80" workbookViewId="0">
      <selection activeCell="B114" sqref="B114:I114"/>
    </sheetView>
  </sheetViews>
  <sheetFormatPr baseColWidth="10" defaultColWidth="11.5" defaultRowHeight="13" x14ac:dyDescent="0.15"/>
  <cols>
    <col min="1" max="2" width="3.5" style="124" customWidth="1"/>
    <col min="3" max="3" width="12.5" style="124" customWidth="1"/>
    <col min="4" max="4" width="18" style="124" customWidth="1"/>
    <col min="5" max="11" width="11.5" style="124"/>
    <col min="12" max="12" width="17.5" style="124" customWidth="1"/>
    <col min="13" max="14" width="11.5" style="124"/>
    <col min="15" max="15" width="20" style="124" customWidth="1"/>
    <col min="16" max="17" width="3.5" style="124" customWidth="1"/>
    <col min="18" max="16384" width="11.5" style="124"/>
  </cols>
  <sheetData>
    <row r="1" spans="2:16" ht="14" thickBot="1" x14ac:dyDescent="0.2"/>
    <row r="2" spans="2:16" ht="14" thickTop="1" x14ac:dyDescent="0.15">
      <c r="B2" s="125"/>
      <c r="C2" s="126"/>
      <c r="D2" s="126"/>
      <c r="E2" s="126"/>
      <c r="F2" s="126"/>
      <c r="G2" s="126"/>
      <c r="H2" s="126"/>
      <c r="I2" s="126"/>
      <c r="J2" s="126"/>
      <c r="K2" s="126"/>
      <c r="L2" s="126"/>
      <c r="M2" s="126"/>
      <c r="N2" s="126"/>
      <c r="O2" s="126"/>
      <c r="P2" s="127"/>
    </row>
    <row r="3" spans="2:16" ht="36.75" customHeight="1" x14ac:dyDescent="0.15">
      <c r="B3" s="128"/>
      <c r="C3" s="409" t="s">
        <v>248</v>
      </c>
      <c r="D3" s="410"/>
      <c r="E3" s="410"/>
      <c r="F3" s="410"/>
      <c r="P3" s="129"/>
    </row>
    <row r="4" spans="2:16" x14ac:dyDescent="0.15">
      <c r="B4" s="128"/>
      <c r="C4" s="130"/>
      <c r="D4" s="131" t="s">
        <v>249</v>
      </c>
      <c r="E4" s="130"/>
      <c r="F4" s="132"/>
      <c r="P4" s="129"/>
    </row>
    <row r="5" spans="2:16" x14ac:dyDescent="0.15">
      <c r="B5" s="128"/>
      <c r="C5" s="133"/>
      <c r="D5" s="134"/>
      <c r="E5" s="133"/>
      <c r="F5" s="134"/>
      <c r="P5" s="129"/>
    </row>
    <row r="6" spans="2:16" ht="48" customHeight="1" x14ac:dyDescent="0.2">
      <c r="B6" s="128"/>
      <c r="C6" s="411" t="s">
        <v>250</v>
      </c>
      <c r="D6" s="411"/>
      <c r="E6" s="411"/>
      <c r="F6" s="411"/>
      <c r="G6" s="411"/>
      <c r="H6" s="411"/>
      <c r="I6" s="411"/>
      <c r="J6" s="411"/>
      <c r="K6" s="411"/>
      <c r="L6" s="411"/>
      <c r="M6" s="411"/>
      <c r="N6" s="411"/>
      <c r="O6" s="411"/>
      <c r="P6" s="135"/>
    </row>
    <row r="7" spans="2:16" ht="15" thickBot="1" x14ac:dyDescent="0.2">
      <c r="B7" s="128"/>
      <c r="C7" s="136"/>
      <c r="D7" s="136"/>
      <c r="E7" s="136"/>
      <c r="F7" s="136"/>
      <c r="G7" s="136"/>
      <c r="H7" s="136"/>
      <c r="I7" s="136"/>
      <c r="J7" s="136"/>
      <c r="K7" s="136"/>
      <c r="L7" s="136"/>
      <c r="M7" s="136"/>
      <c r="N7" s="136"/>
      <c r="O7" s="136"/>
      <c r="P7" s="129"/>
    </row>
    <row r="8" spans="2:16" ht="14" x14ac:dyDescent="0.15">
      <c r="B8" s="128"/>
      <c r="C8" s="412"/>
      <c r="D8" s="414"/>
      <c r="E8" s="415"/>
      <c r="F8" s="415"/>
      <c r="G8" s="415"/>
      <c r="H8" s="415"/>
      <c r="I8" s="415"/>
      <c r="J8" s="415"/>
      <c r="K8" s="416"/>
      <c r="L8" s="417"/>
      <c r="M8" s="418"/>
      <c r="N8" s="418"/>
      <c r="O8" s="419"/>
      <c r="P8" s="138"/>
    </row>
    <row r="9" spans="2:16" ht="14" x14ac:dyDescent="0.15">
      <c r="B9" s="128"/>
      <c r="C9" s="413"/>
      <c r="D9" s="423" t="s">
        <v>251</v>
      </c>
      <c r="E9" s="424"/>
      <c r="F9" s="424"/>
      <c r="G9" s="424"/>
      <c r="H9" s="424"/>
      <c r="I9" s="424"/>
      <c r="J9" s="424"/>
      <c r="K9" s="425"/>
      <c r="L9" s="420"/>
      <c r="M9" s="421"/>
      <c r="N9" s="421"/>
      <c r="O9" s="422"/>
      <c r="P9" s="138"/>
    </row>
    <row r="10" spans="2:16" ht="14" x14ac:dyDescent="0.15">
      <c r="B10" s="128"/>
      <c r="C10" s="413"/>
      <c r="D10" s="423"/>
      <c r="E10" s="424"/>
      <c r="F10" s="424"/>
      <c r="G10" s="424"/>
      <c r="H10" s="424"/>
      <c r="I10" s="424"/>
      <c r="J10" s="424"/>
      <c r="K10" s="425"/>
      <c r="L10" s="426" t="s">
        <v>252</v>
      </c>
      <c r="M10" s="428"/>
      <c r="N10" s="429"/>
      <c r="O10" s="430"/>
      <c r="P10" s="138"/>
    </row>
    <row r="11" spans="2:16" ht="14" x14ac:dyDescent="0.15">
      <c r="B11" s="128"/>
      <c r="C11" s="413"/>
      <c r="D11" s="423" t="s">
        <v>253</v>
      </c>
      <c r="E11" s="424"/>
      <c r="F11" s="424"/>
      <c r="G11" s="424"/>
      <c r="H11" s="424"/>
      <c r="I11" s="424"/>
      <c r="J11" s="424"/>
      <c r="K11" s="425"/>
      <c r="L11" s="427"/>
      <c r="M11" s="431"/>
      <c r="N11" s="432"/>
      <c r="O11" s="433"/>
      <c r="P11" s="140"/>
    </row>
    <row r="12" spans="2:16" ht="12.75" customHeight="1" x14ac:dyDescent="0.15">
      <c r="B12" s="128"/>
      <c r="C12" s="413"/>
      <c r="D12" s="434"/>
      <c r="E12" s="435"/>
      <c r="F12" s="435"/>
      <c r="G12" s="435"/>
      <c r="H12" s="435"/>
      <c r="I12" s="435"/>
      <c r="J12" s="435"/>
      <c r="K12" s="436"/>
      <c r="L12" s="426" t="s">
        <v>254</v>
      </c>
      <c r="M12" s="426">
        <v>1</v>
      </c>
      <c r="N12" s="426" t="s">
        <v>255</v>
      </c>
      <c r="O12" s="438">
        <v>1</v>
      </c>
      <c r="P12" s="138"/>
    </row>
    <row r="13" spans="2:16" x14ac:dyDescent="0.15">
      <c r="B13" s="128"/>
      <c r="C13" s="413"/>
      <c r="D13" s="434"/>
      <c r="E13" s="435"/>
      <c r="F13" s="435"/>
      <c r="G13" s="435"/>
      <c r="H13" s="435"/>
      <c r="I13" s="435"/>
      <c r="J13" s="435"/>
      <c r="K13" s="436"/>
      <c r="L13" s="437"/>
      <c r="M13" s="437"/>
      <c r="N13" s="437"/>
      <c r="O13" s="439"/>
      <c r="P13" s="138"/>
    </row>
    <row r="14" spans="2:16" ht="14" x14ac:dyDescent="0.15">
      <c r="B14" s="128"/>
      <c r="C14" s="413"/>
      <c r="D14" s="423" t="s">
        <v>256</v>
      </c>
      <c r="E14" s="424"/>
      <c r="F14" s="424"/>
      <c r="G14" s="424"/>
      <c r="H14" s="424"/>
      <c r="I14" s="424"/>
      <c r="J14" s="424"/>
      <c r="K14" s="425"/>
      <c r="L14" s="437"/>
      <c r="M14" s="437"/>
      <c r="N14" s="437"/>
      <c r="O14" s="439"/>
      <c r="P14" s="138"/>
    </row>
    <row r="15" spans="2:16" ht="15" thickBot="1" x14ac:dyDescent="0.2">
      <c r="B15" s="128"/>
      <c r="C15" s="141"/>
      <c r="D15" s="142"/>
      <c r="E15" s="142"/>
      <c r="F15" s="142"/>
      <c r="G15" s="142"/>
      <c r="H15" s="142"/>
      <c r="I15" s="142"/>
      <c r="J15" s="142"/>
      <c r="K15" s="142"/>
      <c r="L15" s="142"/>
      <c r="M15" s="143"/>
      <c r="N15" s="143"/>
      <c r="O15" s="144"/>
      <c r="P15" s="145"/>
    </row>
    <row r="16" spans="2:16" ht="14" x14ac:dyDescent="0.15">
      <c r="B16" s="128"/>
      <c r="C16" s="146"/>
      <c r="D16" s="137"/>
      <c r="E16" s="137"/>
      <c r="F16" s="137"/>
      <c r="G16" s="137"/>
      <c r="H16" s="137"/>
      <c r="I16" s="137"/>
      <c r="J16" s="137"/>
      <c r="K16" s="137"/>
      <c r="L16" s="147" t="s">
        <v>257</v>
      </c>
      <c r="M16" s="148" t="s">
        <v>258</v>
      </c>
      <c r="N16" s="148" t="s">
        <v>259</v>
      </c>
      <c r="O16" s="149" t="s">
        <v>260</v>
      </c>
      <c r="P16" s="140"/>
    </row>
    <row r="17" spans="2:16" ht="14" x14ac:dyDescent="0.15">
      <c r="B17" s="128"/>
      <c r="C17" s="150"/>
      <c r="D17" s="139"/>
      <c r="E17" s="139"/>
      <c r="F17" s="139"/>
      <c r="G17" s="139"/>
      <c r="H17" s="139"/>
      <c r="I17" s="139"/>
      <c r="J17" s="139"/>
      <c r="K17" s="139"/>
      <c r="L17" s="151"/>
      <c r="M17" s="152"/>
      <c r="N17" s="152"/>
      <c r="O17" s="153"/>
      <c r="P17" s="154"/>
    </row>
    <row r="18" spans="2:16" ht="18" customHeight="1" x14ac:dyDescent="0.15">
      <c r="B18" s="128"/>
      <c r="C18" s="392" t="s">
        <v>261</v>
      </c>
      <c r="D18" s="393"/>
      <c r="E18" s="393"/>
      <c r="F18" s="393"/>
      <c r="G18" s="139"/>
      <c r="H18" s="139"/>
      <c r="I18" s="139" t="s">
        <v>262</v>
      </c>
      <c r="J18" s="136"/>
      <c r="K18" s="139"/>
      <c r="L18" s="151"/>
      <c r="M18" s="136"/>
      <c r="N18" s="136"/>
      <c r="O18" s="155"/>
      <c r="P18" s="154"/>
    </row>
    <row r="19" spans="2:16" ht="14" x14ac:dyDescent="0.15">
      <c r="B19" s="128"/>
      <c r="C19" s="156"/>
      <c r="D19" s="157"/>
      <c r="E19" s="157"/>
      <c r="F19" s="157"/>
      <c r="G19" s="157"/>
      <c r="H19" s="157"/>
      <c r="I19" s="157"/>
      <c r="J19" s="157"/>
      <c r="K19" s="157"/>
      <c r="L19" s="157"/>
      <c r="M19" s="157"/>
      <c r="N19" s="157"/>
      <c r="O19" s="158"/>
      <c r="P19" s="159"/>
    </row>
    <row r="20" spans="2:16" ht="15" thickBot="1" x14ac:dyDescent="0.2">
      <c r="B20" s="128"/>
      <c r="C20" s="160"/>
      <c r="D20" s="161"/>
      <c r="E20" s="161"/>
      <c r="F20" s="161"/>
      <c r="G20" s="161"/>
      <c r="H20" s="161"/>
      <c r="I20" s="161"/>
      <c r="J20" s="161"/>
      <c r="K20" s="161"/>
      <c r="L20" s="161"/>
      <c r="M20" s="161"/>
      <c r="N20" s="161"/>
      <c r="O20" s="162"/>
      <c r="P20" s="129"/>
    </row>
    <row r="21" spans="2:16" ht="15" thickBot="1" x14ac:dyDescent="0.2">
      <c r="B21" s="128"/>
      <c r="C21" s="163"/>
      <c r="D21" s="164"/>
      <c r="E21" s="164"/>
      <c r="F21" s="164"/>
      <c r="G21" s="164"/>
      <c r="H21" s="164"/>
      <c r="I21" s="136"/>
      <c r="J21" s="136"/>
      <c r="K21" s="164"/>
      <c r="L21" s="164"/>
      <c r="M21" s="164"/>
      <c r="N21" s="164"/>
      <c r="O21" s="165"/>
      <c r="P21" s="129"/>
    </row>
    <row r="22" spans="2:16" ht="14" x14ac:dyDescent="0.15">
      <c r="B22" s="128"/>
      <c r="C22" s="394" t="s">
        <v>263</v>
      </c>
      <c r="D22" s="395"/>
      <c r="E22" s="395"/>
      <c r="F22" s="395"/>
      <c r="G22" s="395"/>
      <c r="H22" s="395"/>
      <c r="I22" s="395"/>
      <c r="J22" s="395"/>
      <c r="K22" s="395"/>
      <c r="L22" s="395"/>
      <c r="M22" s="395"/>
      <c r="N22" s="395"/>
      <c r="O22" s="396"/>
      <c r="P22" s="166"/>
    </row>
    <row r="23" spans="2:16" ht="15" thickBot="1" x14ac:dyDescent="0.2">
      <c r="B23" s="128"/>
      <c r="C23" s="167"/>
      <c r="D23" s="136"/>
      <c r="E23" s="136"/>
      <c r="F23" s="136"/>
      <c r="G23" s="136"/>
      <c r="H23" s="136"/>
      <c r="I23" s="136"/>
      <c r="J23" s="136"/>
      <c r="K23" s="136"/>
      <c r="L23" s="136"/>
      <c r="M23" s="136"/>
      <c r="N23" s="136"/>
      <c r="O23" s="168"/>
      <c r="P23" s="129"/>
    </row>
    <row r="24" spans="2:16" ht="14" x14ac:dyDescent="0.15">
      <c r="B24" s="128"/>
      <c r="C24" s="169" t="s">
        <v>264</v>
      </c>
      <c r="D24" s="397" t="s">
        <v>7</v>
      </c>
      <c r="E24" s="398"/>
      <c r="F24" s="398"/>
      <c r="G24" s="398"/>
      <c r="H24" s="398"/>
      <c r="I24" s="398"/>
      <c r="J24" s="398"/>
      <c r="K24" s="398"/>
      <c r="L24" s="399"/>
      <c r="M24" s="400" t="s">
        <v>265</v>
      </c>
      <c r="N24" s="401"/>
      <c r="O24" s="169" t="s">
        <v>9</v>
      </c>
      <c r="P24" s="170"/>
    </row>
    <row r="25" spans="2:16" ht="15" thickBot="1" x14ac:dyDescent="0.2">
      <c r="B25" s="128"/>
      <c r="C25" s="171"/>
      <c r="D25" s="402"/>
      <c r="E25" s="403"/>
      <c r="F25" s="403"/>
      <c r="G25" s="403"/>
      <c r="H25" s="403"/>
      <c r="I25" s="403"/>
      <c r="J25" s="403"/>
      <c r="K25" s="403"/>
      <c r="L25" s="404"/>
      <c r="M25" s="402"/>
      <c r="N25" s="404"/>
      <c r="O25" s="172"/>
      <c r="P25" s="173"/>
    </row>
    <row r="26" spans="2:16" x14ac:dyDescent="0.15">
      <c r="B26" s="128"/>
      <c r="C26" s="357" t="s">
        <v>266</v>
      </c>
      <c r="D26" s="358"/>
      <c r="E26" s="358"/>
      <c r="F26" s="358"/>
      <c r="G26" s="358"/>
      <c r="H26" s="358"/>
      <c r="I26" s="358"/>
      <c r="J26" s="358"/>
      <c r="K26" s="358"/>
      <c r="L26" s="358"/>
      <c r="M26" s="358"/>
      <c r="N26" s="358"/>
      <c r="O26" s="359"/>
      <c r="P26" s="174"/>
    </row>
    <row r="27" spans="2:16" x14ac:dyDescent="0.15">
      <c r="B27" s="128"/>
      <c r="C27" s="360"/>
      <c r="D27" s="361"/>
      <c r="E27" s="361"/>
      <c r="F27" s="361"/>
      <c r="G27" s="361"/>
      <c r="H27" s="361"/>
      <c r="I27" s="361"/>
      <c r="J27" s="361"/>
      <c r="K27" s="361"/>
      <c r="L27" s="361"/>
      <c r="M27" s="361"/>
      <c r="N27" s="361"/>
      <c r="O27" s="362"/>
      <c r="P27" s="174"/>
    </row>
    <row r="28" spans="2:16" ht="14" thickBot="1" x14ac:dyDescent="0.2">
      <c r="B28" s="128"/>
      <c r="C28" s="363"/>
      <c r="D28" s="364"/>
      <c r="E28" s="364"/>
      <c r="F28" s="364"/>
      <c r="G28" s="364"/>
      <c r="H28" s="364"/>
      <c r="I28" s="364"/>
      <c r="J28" s="364"/>
      <c r="K28" s="364"/>
      <c r="L28" s="364"/>
      <c r="M28" s="364"/>
      <c r="N28" s="364"/>
      <c r="O28" s="365"/>
      <c r="P28" s="174"/>
    </row>
    <row r="29" spans="2:16" ht="14" x14ac:dyDescent="0.15">
      <c r="B29" s="128"/>
      <c r="C29" s="366" t="s">
        <v>7</v>
      </c>
      <c r="D29" s="405"/>
      <c r="E29" s="405"/>
      <c r="F29" s="405"/>
      <c r="G29" s="406"/>
      <c r="H29" s="380" t="s">
        <v>267</v>
      </c>
      <c r="I29" s="405"/>
      <c r="J29" s="407" t="s">
        <v>268</v>
      </c>
      <c r="K29" s="408"/>
      <c r="L29" s="176" t="s">
        <v>269</v>
      </c>
      <c r="M29" s="380" t="s">
        <v>270</v>
      </c>
      <c r="N29" s="381"/>
      <c r="O29" s="177" t="s">
        <v>271</v>
      </c>
      <c r="P29" s="178"/>
    </row>
    <row r="30" spans="2:16" ht="14" x14ac:dyDescent="0.15">
      <c r="B30" s="128"/>
      <c r="C30" s="370"/>
      <c r="D30" s="371"/>
      <c r="E30" s="371"/>
      <c r="F30" s="371"/>
      <c r="G30" s="388"/>
      <c r="H30" s="391"/>
      <c r="I30" s="388"/>
      <c r="J30" s="391"/>
      <c r="K30" s="388"/>
      <c r="L30" s="180"/>
      <c r="M30" s="383"/>
      <c r="N30" s="384"/>
      <c r="O30" s="181"/>
      <c r="P30" s="182"/>
    </row>
    <row r="31" spans="2:16" ht="14" x14ac:dyDescent="0.15">
      <c r="B31" s="128"/>
      <c r="C31" s="183"/>
      <c r="D31" s="184"/>
      <c r="E31" s="184"/>
      <c r="F31" s="184"/>
      <c r="G31" s="185"/>
      <c r="H31" s="186"/>
      <c r="I31" s="185"/>
      <c r="J31" s="186"/>
      <c r="K31" s="185"/>
      <c r="L31" s="180"/>
      <c r="M31" s="383"/>
      <c r="N31" s="384"/>
      <c r="O31" s="181"/>
      <c r="P31" s="182"/>
    </row>
    <row r="32" spans="2:16" ht="15" thickBot="1" x14ac:dyDescent="0.2">
      <c r="B32" s="128"/>
      <c r="C32" s="372"/>
      <c r="D32" s="373"/>
      <c r="E32" s="373"/>
      <c r="F32" s="373"/>
      <c r="G32" s="382"/>
      <c r="H32" s="385"/>
      <c r="I32" s="382"/>
      <c r="J32" s="385"/>
      <c r="K32" s="382"/>
      <c r="L32" s="187"/>
      <c r="M32" s="386"/>
      <c r="N32" s="387"/>
      <c r="O32" s="181"/>
      <c r="P32" s="182"/>
    </row>
    <row r="33" spans="2:16" ht="15" thickBot="1" x14ac:dyDescent="0.2">
      <c r="B33" s="128"/>
      <c r="C33" s="348" t="s">
        <v>272</v>
      </c>
      <c r="D33" s="349"/>
      <c r="E33" s="349"/>
      <c r="F33" s="349"/>
      <c r="G33" s="349"/>
      <c r="H33" s="349"/>
      <c r="I33" s="349"/>
      <c r="J33" s="349"/>
      <c r="K33" s="349"/>
      <c r="L33" s="349"/>
      <c r="M33" s="349"/>
      <c r="N33" s="350"/>
      <c r="O33" s="188"/>
      <c r="P33" s="189"/>
    </row>
    <row r="34" spans="2:16" ht="13.5" customHeight="1" x14ac:dyDescent="0.15">
      <c r="B34" s="128"/>
      <c r="C34" s="357" t="s">
        <v>273</v>
      </c>
      <c r="D34" s="358"/>
      <c r="E34" s="358"/>
      <c r="F34" s="358"/>
      <c r="G34" s="358"/>
      <c r="H34" s="358"/>
      <c r="I34" s="358"/>
      <c r="J34" s="358"/>
      <c r="K34" s="358"/>
      <c r="L34" s="358"/>
      <c r="M34" s="358"/>
      <c r="N34" s="358"/>
      <c r="O34" s="359"/>
      <c r="P34" s="174"/>
    </row>
    <row r="35" spans="2:16" x14ac:dyDescent="0.15">
      <c r="B35" s="128"/>
      <c r="C35" s="360"/>
      <c r="D35" s="361"/>
      <c r="E35" s="361"/>
      <c r="F35" s="361"/>
      <c r="G35" s="361"/>
      <c r="H35" s="361"/>
      <c r="I35" s="361"/>
      <c r="J35" s="361"/>
      <c r="K35" s="361"/>
      <c r="L35" s="361"/>
      <c r="M35" s="361"/>
      <c r="N35" s="361"/>
      <c r="O35" s="362"/>
      <c r="P35" s="174"/>
    </row>
    <row r="36" spans="2:16" ht="14" thickBot="1" x14ac:dyDescent="0.2">
      <c r="B36" s="128"/>
      <c r="C36" s="363"/>
      <c r="D36" s="364"/>
      <c r="E36" s="364"/>
      <c r="F36" s="364"/>
      <c r="G36" s="364"/>
      <c r="H36" s="364"/>
      <c r="I36" s="364"/>
      <c r="J36" s="364"/>
      <c r="K36" s="364"/>
      <c r="L36" s="364"/>
      <c r="M36" s="364"/>
      <c r="N36" s="364"/>
      <c r="O36" s="365"/>
      <c r="P36" s="174"/>
    </row>
    <row r="37" spans="2:16" ht="14" x14ac:dyDescent="0.15">
      <c r="B37" s="128"/>
      <c r="C37" s="366" t="s">
        <v>7</v>
      </c>
      <c r="D37" s="367"/>
      <c r="E37" s="367"/>
      <c r="F37" s="367"/>
      <c r="G37" s="367"/>
      <c r="H37" s="367"/>
      <c r="I37" s="367"/>
      <c r="J37" s="381"/>
      <c r="K37" s="175" t="s">
        <v>265</v>
      </c>
      <c r="L37" s="176" t="s">
        <v>9</v>
      </c>
      <c r="M37" s="380" t="s">
        <v>274</v>
      </c>
      <c r="N37" s="381"/>
      <c r="O37" s="177" t="s">
        <v>271</v>
      </c>
      <c r="P37" s="178"/>
    </row>
    <row r="38" spans="2:16" ht="14" x14ac:dyDescent="0.15">
      <c r="B38" s="128"/>
      <c r="C38" s="370"/>
      <c r="D38" s="371"/>
      <c r="E38" s="371"/>
      <c r="F38" s="371"/>
      <c r="G38" s="371"/>
      <c r="H38" s="371"/>
      <c r="I38" s="371"/>
      <c r="J38" s="388"/>
      <c r="K38" s="191"/>
      <c r="L38" s="192"/>
      <c r="M38" s="389"/>
      <c r="N38" s="390"/>
      <c r="O38" s="181"/>
      <c r="P38" s="182"/>
    </row>
    <row r="39" spans="2:16" ht="15" thickBot="1" x14ac:dyDescent="0.2">
      <c r="B39" s="128"/>
      <c r="C39" s="372"/>
      <c r="D39" s="373"/>
      <c r="E39" s="373"/>
      <c r="F39" s="373"/>
      <c r="G39" s="373"/>
      <c r="H39" s="373"/>
      <c r="I39" s="373"/>
      <c r="J39" s="382"/>
      <c r="K39" s="184"/>
      <c r="L39" s="193"/>
      <c r="M39" s="374"/>
      <c r="N39" s="375"/>
      <c r="O39" s="194"/>
      <c r="P39" s="182"/>
    </row>
    <row r="40" spans="2:16" ht="15" thickBot="1" x14ac:dyDescent="0.2">
      <c r="B40" s="128"/>
      <c r="C40" s="348" t="s">
        <v>272</v>
      </c>
      <c r="D40" s="349"/>
      <c r="E40" s="349"/>
      <c r="F40" s="349"/>
      <c r="G40" s="349"/>
      <c r="H40" s="349"/>
      <c r="I40" s="349"/>
      <c r="J40" s="349"/>
      <c r="K40" s="349"/>
      <c r="L40" s="349"/>
      <c r="M40" s="349"/>
      <c r="N40" s="350"/>
      <c r="O40" s="195">
        <v>0</v>
      </c>
      <c r="P40" s="182"/>
    </row>
    <row r="41" spans="2:16" x14ac:dyDescent="0.15">
      <c r="B41" s="128"/>
      <c r="C41" s="357" t="s">
        <v>275</v>
      </c>
      <c r="D41" s="358"/>
      <c r="E41" s="358"/>
      <c r="F41" s="358"/>
      <c r="G41" s="358"/>
      <c r="H41" s="358"/>
      <c r="I41" s="358"/>
      <c r="J41" s="358"/>
      <c r="K41" s="358"/>
      <c r="L41" s="358"/>
      <c r="M41" s="358"/>
      <c r="N41" s="358"/>
      <c r="O41" s="359"/>
      <c r="P41" s="174"/>
    </row>
    <row r="42" spans="2:16" x14ac:dyDescent="0.15">
      <c r="B42" s="128"/>
      <c r="C42" s="360"/>
      <c r="D42" s="361"/>
      <c r="E42" s="361"/>
      <c r="F42" s="361"/>
      <c r="G42" s="361"/>
      <c r="H42" s="361"/>
      <c r="I42" s="361"/>
      <c r="J42" s="361"/>
      <c r="K42" s="361"/>
      <c r="L42" s="361"/>
      <c r="M42" s="361"/>
      <c r="N42" s="361"/>
      <c r="O42" s="362"/>
      <c r="P42" s="174"/>
    </row>
    <row r="43" spans="2:16" ht="14" thickBot="1" x14ac:dyDescent="0.2">
      <c r="B43" s="128"/>
      <c r="C43" s="363"/>
      <c r="D43" s="364"/>
      <c r="E43" s="364"/>
      <c r="F43" s="364"/>
      <c r="G43" s="364"/>
      <c r="H43" s="364"/>
      <c r="I43" s="364"/>
      <c r="J43" s="364"/>
      <c r="K43" s="364"/>
      <c r="L43" s="364"/>
      <c r="M43" s="364"/>
      <c r="N43" s="364"/>
      <c r="O43" s="365"/>
      <c r="P43" s="174"/>
    </row>
    <row r="44" spans="2:16" ht="15" x14ac:dyDescent="0.15">
      <c r="B44" s="128"/>
      <c r="C44" s="366" t="s">
        <v>276</v>
      </c>
      <c r="D44" s="367"/>
      <c r="E44" s="367"/>
      <c r="F44" s="367"/>
      <c r="G44" s="367"/>
      <c r="H44" s="367"/>
      <c r="I44" s="367"/>
      <c r="J44" s="176" t="s">
        <v>277</v>
      </c>
      <c r="K44" s="190" t="s">
        <v>278</v>
      </c>
      <c r="L44" s="196" t="s">
        <v>279</v>
      </c>
      <c r="M44" s="380" t="s">
        <v>280</v>
      </c>
      <c r="N44" s="381"/>
      <c r="O44" s="177" t="s">
        <v>271</v>
      </c>
      <c r="P44" s="178"/>
    </row>
    <row r="45" spans="2:16" ht="14" x14ac:dyDescent="0.15">
      <c r="B45" s="128"/>
      <c r="C45" s="370"/>
      <c r="D45" s="371"/>
      <c r="E45" s="371"/>
      <c r="F45" s="371"/>
      <c r="G45" s="371"/>
      <c r="H45" s="371"/>
      <c r="I45" s="371"/>
      <c r="J45" s="197"/>
      <c r="K45" s="198"/>
      <c r="L45" s="197"/>
      <c r="M45" s="378"/>
      <c r="N45" s="379"/>
      <c r="O45" s="181"/>
      <c r="P45" s="182"/>
    </row>
    <row r="46" spans="2:16" ht="15" thickBot="1" x14ac:dyDescent="0.2">
      <c r="B46" s="128"/>
      <c r="C46" s="372"/>
      <c r="D46" s="373"/>
      <c r="E46" s="373"/>
      <c r="F46" s="373"/>
      <c r="G46" s="373"/>
      <c r="H46" s="373"/>
      <c r="I46" s="373"/>
      <c r="J46" s="199"/>
      <c r="K46" s="200"/>
      <c r="L46" s="199"/>
      <c r="M46" s="374"/>
      <c r="N46" s="375"/>
      <c r="O46" s="201"/>
      <c r="P46" s="182"/>
    </row>
    <row r="47" spans="2:16" ht="15" thickBot="1" x14ac:dyDescent="0.2">
      <c r="B47" s="128"/>
      <c r="C47" s="348" t="s">
        <v>272</v>
      </c>
      <c r="D47" s="349"/>
      <c r="E47" s="349"/>
      <c r="F47" s="349"/>
      <c r="G47" s="349"/>
      <c r="H47" s="349"/>
      <c r="I47" s="349"/>
      <c r="J47" s="349"/>
      <c r="K47" s="349"/>
      <c r="L47" s="349"/>
      <c r="M47" s="349"/>
      <c r="N47" s="350"/>
      <c r="O47" s="188"/>
      <c r="P47" s="189"/>
    </row>
    <row r="48" spans="2:16" x14ac:dyDescent="0.15">
      <c r="B48" s="128"/>
      <c r="C48" s="357" t="s">
        <v>281</v>
      </c>
      <c r="D48" s="358"/>
      <c r="E48" s="358"/>
      <c r="F48" s="358"/>
      <c r="G48" s="358"/>
      <c r="H48" s="358"/>
      <c r="I48" s="358"/>
      <c r="J48" s="358"/>
      <c r="K48" s="358"/>
      <c r="L48" s="358"/>
      <c r="M48" s="358"/>
      <c r="N48" s="358"/>
      <c r="O48" s="359"/>
      <c r="P48" s="174"/>
    </row>
    <row r="49" spans="2:16" x14ac:dyDescent="0.15">
      <c r="B49" s="128"/>
      <c r="C49" s="360"/>
      <c r="D49" s="361"/>
      <c r="E49" s="361"/>
      <c r="F49" s="361"/>
      <c r="G49" s="361"/>
      <c r="H49" s="361"/>
      <c r="I49" s="361"/>
      <c r="J49" s="361"/>
      <c r="K49" s="361"/>
      <c r="L49" s="361"/>
      <c r="M49" s="361"/>
      <c r="N49" s="361"/>
      <c r="O49" s="362"/>
      <c r="P49" s="174"/>
    </row>
    <row r="50" spans="2:16" ht="14" thickBot="1" x14ac:dyDescent="0.2">
      <c r="B50" s="128"/>
      <c r="C50" s="363"/>
      <c r="D50" s="364"/>
      <c r="E50" s="364"/>
      <c r="F50" s="364"/>
      <c r="G50" s="364"/>
      <c r="H50" s="364"/>
      <c r="I50" s="364"/>
      <c r="J50" s="364"/>
      <c r="K50" s="364"/>
      <c r="L50" s="364"/>
      <c r="M50" s="364"/>
      <c r="N50" s="364"/>
      <c r="O50" s="365"/>
      <c r="P50" s="174"/>
    </row>
    <row r="51" spans="2:16" ht="30" x14ac:dyDescent="0.15">
      <c r="B51" s="128"/>
      <c r="C51" s="366" t="s">
        <v>282</v>
      </c>
      <c r="D51" s="367"/>
      <c r="E51" s="367"/>
      <c r="F51" s="367"/>
      <c r="G51" s="367"/>
      <c r="H51" s="367"/>
      <c r="I51" s="367"/>
      <c r="J51" s="176" t="s">
        <v>283</v>
      </c>
      <c r="K51" s="202" t="s">
        <v>284</v>
      </c>
      <c r="L51" s="203" t="s">
        <v>285</v>
      </c>
      <c r="M51" s="368" t="s">
        <v>270</v>
      </c>
      <c r="N51" s="369"/>
      <c r="O51" s="205" t="s">
        <v>271</v>
      </c>
      <c r="P51" s="206"/>
    </row>
    <row r="52" spans="2:16" ht="14" x14ac:dyDescent="0.15">
      <c r="B52" s="128"/>
      <c r="C52" s="207"/>
      <c r="D52" s="208"/>
      <c r="E52" s="208"/>
      <c r="F52" s="208"/>
      <c r="G52" s="208"/>
      <c r="H52" s="208"/>
      <c r="I52" s="208"/>
      <c r="J52" s="209"/>
      <c r="K52" s="210"/>
      <c r="L52" s="211"/>
      <c r="M52" s="376"/>
      <c r="N52" s="377"/>
      <c r="O52" s="212"/>
      <c r="P52" s="213"/>
    </row>
    <row r="53" spans="2:16" ht="14" x14ac:dyDescent="0.15">
      <c r="B53" s="128"/>
      <c r="C53" s="207"/>
      <c r="D53" s="208"/>
      <c r="E53" s="208"/>
      <c r="F53" s="208"/>
      <c r="G53" s="208"/>
      <c r="H53" s="208"/>
      <c r="I53" s="208"/>
      <c r="J53" s="209"/>
      <c r="K53" s="210"/>
      <c r="L53" s="211"/>
      <c r="M53" s="376"/>
      <c r="N53" s="377"/>
      <c r="O53" s="212"/>
      <c r="P53" s="213"/>
    </row>
    <row r="54" spans="2:16" ht="14" x14ac:dyDescent="0.15">
      <c r="B54" s="128"/>
      <c r="C54" s="207"/>
      <c r="D54" s="208"/>
      <c r="E54" s="208"/>
      <c r="F54" s="208"/>
      <c r="G54" s="208"/>
      <c r="H54" s="208"/>
      <c r="I54" s="208"/>
      <c r="J54" s="209"/>
      <c r="K54" s="210"/>
      <c r="L54" s="211"/>
      <c r="M54" s="378"/>
      <c r="N54" s="379"/>
      <c r="O54" s="212"/>
      <c r="P54" s="213"/>
    </row>
    <row r="55" spans="2:16" ht="15" thickBot="1" x14ac:dyDescent="0.2">
      <c r="B55" s="128"/>
      <c r="C55" s="372"/>
      <c r="D55" s="373"/>
      <c r="E55" s="373"/>
      <c r="F55" s="373"/>
      <c r="G55" s="373"/>
      <c r="H55" s="373"/>
      <c r="I55" s="373"/>
      <c r="J55" s="199"/>
      <c r="K55" s="200"/>
      <c r="L55" s="199"/>
      <c r="M55" s="374"/>
      <c r="N55" s="375"/>
      <c r="O55" s="201"/>
      <c r="P55" s="182"/>
    </row>
    <row r="56" spans="2:16" ht="15" thickBot="1" x14ac:dyDescent="0.2">
      <c r="B56" s="128"/>
      <c r="C56" s="348" t="s">
        <v>272</v>
      </c>
      <c r="D56" s="349"/>
      <c r="E56" s="349"/>
      <c r="F56" s="349"/>
      <c r="G56" s="349"/>
      <c r="H56" s="349"/>
      <c r="I56" s="349"/>
      <c r="J56" s="349"/>
      <c r="K56" s="349"/>
      <c r="L56" s="349"/>
      <c r="M56" s="349"/>
      <c r="N56" s="350"/>
      <c r="O56" s="195"/>
      <c r="P56" s="182"/>
    </row>
    <row r="57" spans="2:16" ht="15" thickBot="1" x14ac:dyDescent="0.2">
      <c r="B57" s="128"/>
      <c r="C57" s="167"/>
      <c r="D57" s="136"/>
      <c r="E57" s="136"/>
      <c r="F57" s="136"/>
      <c r="G57" s="136"/>
      <c r="H57" s="136"/>
      <c r="I57" s="136"/>
      <c r="J57" s="136"/>
      <c r="K57" s="136"/>
      <c r="L57" s="136"/>
      <c r="M57" s="136"/>
      <c r="N57" s="136"/>
      <c r="O57" s="168"/>
      <c r="P57" s="129"/>
    </row>
    <row r="58" spans="2:16" ht="15" thickBot="1" x14ac:dyDescent="0.2">
      <c r="B58" s="128"/>
      <c r="C58" s="351" t="s">
        <v>286</v>
      </c>
      <c r="D58" s="352"/>
      <c r="E58" s="352"/>
      <c r="F58" s="352"/>
      <c r="G58" s="352"/>
      <c r="H58" s="352"/>
      <c r="I58" s="352"/>
      <c r="J58" s="352"/>
      <c r="K58" s="352"/>
      <c r="L58" s="352"/>
      <c r="M58" s="352"/>
      <c r="N58" s="353"/>
      <c r="O58" s="214"/>
      <c r="P58" s="215"/>
    </row>
    <row r="59" spans="2:16" x14ac:dyDescent="0.15">
      <c r="B59" s="128"/>
      <c r="C59" s="357" t="s">
        <v>287</v>
      </c>
      <c r="D59" s="358"/>
      <c r="E59" s="358"/>
      <c r="F59" s="358"/>
      <c r="G59" s="358"/>
      <c r="H59" s="358"/>
      <c r="I59" s="358"/>
      <c r="J59" s="358"/>
      <c r="K59" s="358"/>
      <c r="L59" s="358"/>
      <c r="M59" s="358"/>
      <c r="N59" s="358"/>
      <c r="O59" s="359"/>
      <c r="P59" s="174"/>
    </row>
    <row r="60" spans="2:16" x14ac:dyDescent="0.15">
      <c r="B60" s="128"/>
      <c r="C60" s="360"/>
      <c r="D60" s="361"/>
      <c r="E60" s="361"/>
      <c r="F60" s="361"/>
      <c r="G60" s="361"/>
      <c r="H60" s="361"/>
      <c r="I60" s="361"/>
      <c r="J60" s="361"/>
      <c r="K60" s="361"/>
      <c r="L60" s="361"/>
      <c r="M60" s="361"/>
      <c r="N60" s="361"/>
      <c r="O60" s="362"/>
      <c r="P60" s="174"/>
    </row>
    <row r="61" spans="2:16" ht="14" thickBot="1" x14ac:dyDescent="0.2">
      <c r="B61" s="128"/>
      <c r="C61" s="363"/>
      <c r="D61" s="364"/>
      <c r="E61" s="364"/>
      <c r="F61" s="364"/>
      <c r="G61" s="364"/>
      <c r="H61" s="364"/>
      <c r="I61" s="364"/>
      <c r="J61" s="364"/>
      <c r="K61" s="364"/>
      <c r="L61" s="364"/>
      <c r="M61" s="364"/>
      <c r="N61" s="364"/>
      <c r="O61" s="365"/>
      <c r="P61" s="174"/>
    </row>
    <row r="62" spans="2:16" ht="15" x14ac:dyDescent="0.15">
      <c r="B62" s="128"/>
      <c r="C62" s="366" t="s">
        <v>288</v>
      </c>
      <c r="D62" s="367"/>
      <c r="E62" s="367"/>
      <c r="F62" s="367"/>
      <c r="G62" s="367"/>
      <c r="H62" s="367"/>
      <c r="I62" s="367"/>
      <c r="J62" s="190"/>
      <c r="K62" s="204"/>
      <c r="L62" s="203" t="s">
        <v>289</v>
      </c>
      <c r="M62" s="368" t="s">
        <v>290</v>
      </c>
      <c r="N62" s="369"/>
      <c r="O62" s="205"/>
      <c r="P62" s="206"/>
    </row>
    <row r="63" spans="2:16" ht="14" x14ac:dyDescent="0.15">
      <c r="B63" s="128"/>
      <c r="C63" s="370" t="s">
        <v>291</v>
      </c>
      <c r="D63" s="371"/>
      <c r="E63" s="371"/>
      <c r="F63" s="371"/>
      <c r="G63" s="371"/>
      <c r="H63" s="371"/>
      <c r="I63" s="371"/>
      <c r="J63" s="216"/>
      <c r="K63" s="217"/>
      <c r="L63" s="218"/>
      <c r="M63" s="344"/>
      <c r="N63" s="345"/>
      <c r="O63" s="219"/>
      <c r="P63" s="220"/>
    </row>
    <row r="64" spans="2:16" ht="14" x14ac:dyDescent="0.15">
      <c r="B64" s="128"/>
      <c r="C64" s="183" t="s">
        <v>292</v>
      </c>
      <c r="D64" s="184"/>
      <c r="E64" s="184"/>
      <c r="F64" s="184"/>
      <c r="G64" s="184"/>
      <c r="H64" s="184"/>
      <c r="I64" s="184"/>
      <c r="J64" s="216"/>
      <c r="K64" s="217"/>
      <c r="L64" s="218"/>
      <c r="M64" s="344"/>
      <c r="N64" s="345"/>
      <c r="O64" s="219"/>
      <c r="P64" s="220"/>
    </row>
    <row r="65" spans="2:16" ht="15" thickBot="1" x14ac:dyDescent="0.2">
      <c r="B65" s="128"/>
      <c r="C65" s="160" t="s">
        <v>293</v>
      </c>
      <c r="D65" s="161"/>
      <c r="E65" s="161"/>
      <c r="F65" s="161"/>
      <c r="G65" s="161"/>
      <c r="H65" s="161"/>
      <c r="I65" s="161"/>
      <c r="J65" s="221"/>
      <c r="K65" s="222"/>
      <c r="L65" s="218"/>
      <c r="M65" s="346"/>
      <c r="N65" s="347"/>
      <c r="O65" s="219"/>
      <c r="P65" s="220"/>
    </row>
    <row r="66" spans="2:16" ht="15" thickBot="1" x14ac:dyDescent="0.2">
      <c r="B66" s="128"/>
      <c r="C66" s="348" t="s">
        <v>272</v>
      </c>
      <c r="D66" s="349"/>
      <c r="E66" s="349"/>
      <c r="F66" s="349"/>
      <c r="G66" s="349"/>
      <c r="H66" s="349"/>
      <c r="I66" s="349"/>
      <c r="J66" s="349"/>
      <c r="K66" s="349"/>
      <c r="L66" s="349"/>
      <c r="M66" s="349"/>
      <c r="N66" s="350"/>
      <c r="O66" s="223"/>
      <c r="P66" s="224"/>
    </row>
    <row r="67" spans="2:16" ht="15" thickBot="1" x14ac:dyDescent="0.2">
      <c r="B67" s="128"/>
      <c r="C67" s="167"/>
      <c r="D67" s="136"/>
      <c r="E67" s="136"/>
      <c r="F67" s="136"/>
      <c r="G67" s="136"/>
      <c r="H67" s="136"/>
      <c r="I67" s="136"/>
      <c r="J67" s="136"/>
      <c r="K67" s="136"/>
      <c r="L67" s="136"/>
      <c r="M67" s="136"/>
      <c r="N67" s="136"/>
      <c r="O67" s="168"/>
      <c r="P67" s="129"/>
    </row>
    <row r="68" spans="2:16" ht="15" thickBot="1" x14ac:dyDescent="0.2">
      <c r="B68" s="128"/>
      <c r="C68" s="351" t="s">
        <v>294</v>
      </c>
      <c r="D68" s="352"/>
      <c r="E68" s="352"/>
      <c r="F68" s="352"/>
      <c r="G68" s="352"/>
      <c r="H68" s="352"/>
      <c r="I68" s="352"/>
      <c r="J68" s="352"/>
      <c r="K68" s="352"/>
      <c r="L68" s="352"/>
      <c r="M68" s="352"/>
      <c r="N68" s="353"/>
      <c r="O68" s="225"/>
      <c r="P68" s="224"/>
    </row>
    <row r="69" spans="2:16" ht="14" x14ac:dyDescent="0.15">
      <c r="B69" s="128"/>
      <c r="C69" s="167"/>
      <c r="D69" s="136"/>
      <c r="E69" s="136"/>
      <c r="F69" s="136"/>
      <c r="G69" s="136"/>
      <c r="H69" s="136"/>
      <c r="I69" s="136"/>
      <c r="J69" s="136"/>
      <c r="K69" s="136"/>
      <c r="L69" s="136"/>
      <c r="M69" s="136"/>
      <c r="N69" s="136"/>
      <c r="O69" s="168"/>
      <c r="P69" s="129"/>
    </row>
    <row r="70" spans="2:16" ht="14" x14ac:dyDescent="0.15">
      <c r="B70" s="128"/>
      <c r="C70" s="167"/>
      <c r="D70" s="136"/>
      <c r="E70" s="136"/>
      <c r="F70" s="136"/>
      <c r="G70" s="136"/>
      <c r="H70" s="226" t="s">
        <v>295</v>
      </c>
      <c r="I70" s="226"/>
      <c r="J70" s="226"/>
      <c r="K70" s="226"/>
      <c r="L70" s="136"/>
      <c r="M70" s="136"/>
      <c r="N70" s="136"/>
      <c r="O70" s="168"/>
      <c r="P70" s="129"/>
    </row>
    <row r="71" spans="2:16" ht="14" x14ac:dyDescent="0.15">
      <c r="B71" s="128"/>
      <c r="C71" s="167"/>
      <c r="D71" s="136"/>
      <c r="E71" s="136"/>
      <c r="F71" s="136"/>
      <c r="G71" s="136"/>
      <c r="H71" s="226" t="s">
        <v>296</v>
      </c>
      <c r="I71" s="136"/>
      <c r="J71" s="136"/>
      <c r="K71" s="136"/>
      <c r="L71" s="136"/>
      <c r="M71" s="136"/>
      <c r="N71" s="136"/>
      <c r="O71" s="168"/>
      <c r="P71" s="227"/>
    </row>
    <row r="72" spans="2:16" ht="14" x14ac:dyDescent="0.15">
      <c r="B72" s="128"/>
      <c r="C72" s="167"/>
      <c r="D72" s="136"/>
      <c r="E72" s="136"/>
      <c r="F72" s="136"/>
      <c r="G72" s="136"/>
      <c r="H72" s="226" t="s">
        <v>297</v>
      </c>
      <c r="I72" s="136"/>
      <c r="J72" s="136"/>
      <c r="K72" s="136"/>
      <c r="L72" s="136"/>
      <c r="M72" s="136"/>
      <c r="N72" s="136"/>
      <c r="O72" s="168"/>
      <c r="P72" s="227"/>
    </row>
    <row r="73" spans="2:16" ht="14" x14ac:dyDescent="0.15">
      <c r="B73" s="128"/>
      <c r="C73" s="150"/>
      <c r="D73" s="228"/>
      <c r="E73" s="228"/>
      <c r="F73" s="228"/>
      <c r="G73" s="228"/>
      <c r="H73" s="226" t="s">
        <v>298</v>
      </c>
      <c r="I73" s="228"/>
      <c r="J73" s="228"/>
      <c r="K73" s="228"/>
      <c r="L73" s="228"/>
      <c r="M73" s="228"/>
      <c r="N73" s="228"/>
      <c r="O73" s="229"/>
      <c r="P73" s="230"/>
    </row>
    <row r="74" spans="2:16" ht="14" x14ac:dyDescent="0.15">
      <c r="B74" s="128"/>
      <c r="C74" s="167"/>
      <c r="D74" s="136"/>
      <c r="E74" s="136"/>
      <c r="F74" s="136"/>
      <c r="G74" s="136"/>
      <c r="H74" s="136" t="s">
        <v>299</v>
      </c>
      <c r="I74" s="136"/>
      <c r="J74" s="136"/>
      <c r="K74" s="136"/>
      <c r="L74" s="136"/>
      <c r="M74" s="136"/>
      <c r="N74" s="136"/>
      <c r="O74" s="168"/>
      <c r="P74" s="129"/>
    </row>
    <row r="75" spans="2:16" ht="14" x14ac:dyDescent="0.15">
      <c r="B75" s="128"/>
      <c r="C75" s="231" t="s">
        <v>300</v>
      </c>
      <c r="D75" s="179"/>
      <c r="E75" s="179"/>
      <c r="F75" s="179"/>
      <c r="G75" s="179"/>
      <c r="H75" s="179"/>
      <c r="I75" s="179"/>
      <c r="J75" s="179"/>
      <c r="K75" s="179"/>
      <c r="L75" s="179"/>
      <c r="M75" s="179"/>
      <c r="N75" s="179"/>
      <c r="O75" s="232"/>
      <c r="P75" s="129"/>
    </row>
    <row r="76" spans="2:16" ht="14" x14ac:dyDescent="0.15">
      <c r="B76" s="128"/>
      <c r="C76" s="354"/>
      <c r="D76" s="355"/>
      <c r="E76" s="355"/>
      <c r="F76" s="355"/>
      <c r="G76" s="355"/>
      <c r="H76" s="355"/>
      <c r="I76" s="355"/>
      <c r="J76" s="355"/>
      <c r="K76" s="355"/>
      <c r="L76" s="355"/>
      <c r="M76" s="355"/>
      <c r="N76" s="355"/>
      <c r="O76" s="356"/>
      <c r="P76" s="230"/>
    </row>
    <row r="77" spans="2:16" ht="14" x14ac:dyDescent="0.15">
      <c r="B77" s="128"/>
      <c r="C77" s="354"/>
      <c r="D77" s="355"/>
      <c r="E77" s="355"/>
      <c r="F77" s="355"/>
      <c r="G77" s="355"/>
      <c r="H77" s="355"/>
      <c r="I77" s="355"/>
      <c r="J77" s="355"/>
      <c r="K77" s="355"/>
      <c r="L77" s="355"/>
      <c r="M77" s="355"/>
      <c r="N77" s="355"/>
      <c r="O77" s="356"/>
      <c r="P77" s="230"/>
    </row>
    <row r="78" spans="2:16" ht="14" x14ac:dyDescent="0.15">
      <c r="B78" s="128"/>
      <c r="C78" s="150"/>
      <c r="D78" s="228"/>
      <c r="E78" s="228"/>
      <c r="F78" s="228"/>
      <c r="G78" s="228"/>
      <c r="H78" s="228"/>
      <c r="I78" s="228"/>
      <c r="J78" s="228"/>
      <c r="K78" s="228"/>
      <c r="L78" s="228"/>
      <c r="M78" s="228"/>
      <c r="N78" s="228"/>
      <c r="O78" s="229"/>
      <c r="P78" s="230"/>
    </row>
    <row r="79" spans="2:16" ht="14" x14ac:dyDescent="0.15">
      <c r="B79" s="128"/>
      <c r="C79" s="233" t="s">
        <v>301</v>
      </c>
      <c r="D79" s="228"/>
      <c r="E79" s="228"/>
      <c r="F79" s="228"/>
      <c r="G79" s="228"/>
      <c r="H79" s="228"/>
      <c r="I79" s="228"/>
      <c r="J79" s="228"/>
      <c r="K79" s="228"/>
      <c r="L79" s="228"/>
      <c r="M79" s="228"/>
      <c r="N79" s="228"/>
      <c r="O79" s="229"/>
      <c r="P79" s="230"/>
    </row>
    <row r="80" spans="2:16" ht="12.75" customHeight="1" x14ac:dyDescent="0.15">
      <c r="B80" s="128"/>
      <c r="C80" s="337" t="s">
        <v>302</v>
      </c>
      <c r="D80" s="338"/>
      <c r="E80" s="338"/>
      <c r="F80" s="338"/>
      <c r="G80" s="338"/>
      <c r="H80" s="338"/>
      <c r="I80" s="338"/>
      <c r="J80" s="338"/>
      <c r="K80" s="338"/>
      <c r="L80" s="338"/>
      <c r="M80" s="338"/>
      <c r="N80" s="338"/>
      <c r="O80" s="339"/>
      <c r="P80" s="234"/>
    </row>
    <row r="81" spans="2:16" ht="28.5" customHeight="1" x14ac:dyDescent="0.15">
      <c r="B81" s="128"/>
      <c r="C81" s="337"/>
      <c r="D81" s="338"/>
      <c r="E81" s="338"/>
      <c r="F81" s="338"/>
      <c r="G81" s="338"/>
      <c r="H81" s="338"/>
      <c r="I81" s="338"/>
      <c r="J81" s="338"/>
      <c r="K81" s="338"/>
      <c r="L81" s="338"/>
      <c r="M81" s="338"/>
      <c r="N81" s="338"/>
      <c r="O81" s="339"/>
      <c r="P81" s="234"/>
    </row>
    <row r="82" spans="2:16" ht="13.25" customHeight="1" x14ac:dyDescent="0.15">
      <c r="B82" s="128"/>
      <c r="C82" s="337" t="s">
        <v>303</v>
      </c>
      <c r="D82" s="338"/>
      <c r="E82" s="338"/>
      <c r="F82" s="338"/>
      <c r="G82" s="338"/>
      <c r="H82" s="338"/>
      <c r="I82" s="338"/>
      <c r="J82" s="338"/>
      <c r="K82" s="338"/>
      <c r="L82" s="338"/>
      <c r="M82" s="338"/>
      <c r="N82" s="338"/>
      <c r="O82" s="339"/>
      <c r="P82" s="234"/>
    </row>
    <row r="83" spans="2:16" ht="45" customHeight="1" x14ac:dyDescent="0.15">
      <c r="B83" s="128"/>
      <c r="C83" s="337"/>
      <c r="D83" s="338"/>
      <c r="E83" s="338"/>
      <c r="F83" s="338"/>
      <c r="G83" s="338"/>
      <c r="H83" s="338"/>
      <c r="I83" s="338"/>
      <c r="J83" s="338"/>
      <c r="K83" s="338"/>
      <c r="L83" s="338"/>
      <c r="M83" s="338"/>
      <c r="N83" s="338"/>
      <c r="O83" s="339"/>
      <c r="P83" s="234"/>
    </row>
    <row r="84" spans="2:16" ht="14" x14ac:dyDescent="0.15">
      <c r="B84" s="128"/>
      <c r="C84" s="150"/>
      <c r="D84" s="228"/>
      <c r="E84" s="228"/>
      <c r="F84" s="228"/>
      <c r="G84" s="228"/>
      <c r="H84" s="228"/>
      <c r="I84" s="228"/>
      <c r="J84" s="228"/>
      <c r="K84" s="228"/>
      <c r="L84" s="228"/>
      <c r="M84" s="228"/>
      <c r="N84" s="228"/>
      <c r="O84" s="229"/>
      <c r="P84" s="230"/>
    </row>
    <row r="85" spans="2:16" ht="14" x14ac:dyDescent="0.15">
      <c r="B85" s="128"/>
      <c r="C85" s="167"/>
      <c r="D85" s="136"/>
      <c r="E85" s="136"/>
      <c r="F85" s="136"/>
      <c r="G85" s="136"/>
      <c r="H85" s="226" t="s">
        <v>295</v>
      </c>
      <c r="I85" s="136"/>
      <c r="J85" s="136"/>
      <c r="K85" s="136"/>
      <c r="L85" s="136"/>
      <c r="M85" s="136"/>
      <c r="N85" s="136"/>
      <c r="O85" s="168"/>
      <c r="P85" s="129"/>
    </row>
    <row r="86" spans="2:16" ht="14" x14ac:dyDescent="0.15">
      <c r="B86" s="128"/>
      <c r="C86" s="167"/>
      <c r="D86" s="136"/>
      <c r="E86" s="136"/>
      <c r="F86" s="136"/>
      <c r="G86" s="136"/>
      <c r="H86" s="136" t="s">
        <v>296</v>
      </c>
      <c r="I86" s="184"/>
      <c r="J86" s="184"/>
      <c r="K86" s="184"/>
      <c r="L86" s="136"/>
      <c r="M86" s="136"/>
      <c r="N86" s="136"/>
      <c r="O86" s="168"/>
      <c r="P86" s="129"/>
    </row>
    <row r="87" spans="2:16" ht="14" x14ac:dyDescent="0.15">
      <c r="B87" s="128"/>
      <c r="C87" s="167"/>
      <c r="D87" s="136"/>
      <c r="E87" s="136"/>
      <c r="F87" s="136"/>
      <c r="G87" s="136"/>
      <c r="H87" s="136" t="s">
        <v>304</v>
      </c>
      <c r="I87" s="235"/>
      <c r="J87" s="235"/>
      <c r="K87" s="235"/>
      <c r="L87" s="136"/>
      <c r="M87" s="136"/>
      <c r="N87" s="136"/>
      <c r="O87" s="168"/>
      <c r="P87" s="129"/>
    </row>
    <row r="88" spans="2:16" ht="14" x14ac:dyDescent="0.15">
      <c r="B88" s="128"/>
      <c r="C88" s="236"/>
      <c r="D88" s="228"/>
      <c r="E88" s="228"/>
      <c r="F88" s="228"/>
      <c r="G88" s="228"/>
      <c r="H88" s="136" t="s">
        <v>305</v>
      </c>
      <c r="I88" s="136"/>
      <c r="J88" s="136"/>
      <c r="K88" s="136"/>
      <c r="L88" s="228"/>
      <c r="M88" s="228"/>
      <c r="N88" s="228"/>
      <c r="O88" s="229"/>
      <c r="P88" s="230"/>
    </row>
    <row r="89" spans="2:16" ht="18.75" customHeight="1" thickBot="1" x14ac:dyDescent="0.25">
      <c r="B89" s="128"/>
      <c r="C89" s="340"/>
      <c r="D89" s="341"/>
      <c r="E89" s="341"/>
      <c r="F89" s="200"/>
      <c r="G89" s="200"/>
      <c r="H89" s="200"/>
      <c r="I89" s="200"/>
      <c r="J89" s="200"/>
      <c r="K89" s="342"/>
      <c r="L89" s="342"/>
      <c r="M89" s="342"/>
      <c r="N89" s="342"/>
      <c r="O89" s="343"/>
      <c r="P89" s="237"/>
    </row>
    <row r="90" spans="2:16" ht="14" thickBot="1" x14ac:dyDescent="0.2">
      <c r="B90" s="238"/>
      <c r="C90" s="239"/>
      <c r="D90" s="239"/>
      <c r="E90" s="239"/>
      <c r="F90" s="239"/>
      <c r="G90" s="239"/>
      <c r="H90" s="239"/>
      <c r="I90" s="239"/>
      <c r="J90" s="239"/>
      <c r="K90" s="239"/>
      <c r="L90" s="239"/>
      <c r="M90" s="239"/>
      <c r="N90" s="239"/>
      <c r="O90" s="239"/>
      <c r="P90" s="240"/>
    </row>
    <row r="91" spans="2:16" ht="14" thickTop="1" x14ac:dyDescent="0.15"/>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Communiti</dc:creator>
  <cp:lastModifiedBy>Communiti</cp:lastModifiedBy>
  <dcterms:created xsi:type="dcterms:W3CDTF">2026-06-04T10:44:31Z</dcterms:created>
  <dcterms:modified xsi:type="dcterms:W3CDTF">2026-09-15T11:07:50Z</dcterms:modified>
</cp:coreProperties>
</file>