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d.docs.live.net/27ed2af29532a7db/Documentos/Licitaciones/LP-XXX Guacheta - Lenguazaque/Prepliegos/"/>
    </mc:Choice>
  </mc:AlternateContent>
  <xr:revisionPtr revIDLastSave="36" documentId="8_{7151B571-A683-4397-8910-24AAD3B1C5D1}" xr6:coauthVersionLast="47" xr6:coauthVersionMax="47" xr10:uidLastSave="{477793FC-6C22-4729-8BC2-6490EA75C019}"/>
  <bookViews>
    <workbookView xWindow="-108" yWindow="-108" windowWidth="23256" windowHeight="13896" activeTab="1" xr2:uid="{7BBD6835-B357-4320-9276-44B7B5138BD3}"/>
  </bookViews>
  <sheets>
    <sheet name="Presupuesto Oficial (entidad)" sheetId="1" r:id="rId1"/>
    <sheet name="Propuesta economica (proponente" sheetId="2" r:id="rId2"/>
  </sheets>
  <definedNames>
    <definedName name="_________key2" hidden="1">#REF!</definedName>
    <definedName name="________key2"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2006" hidden="1">#REF!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ist_Bin" hidden="1">#REF!</definedName>
    <definedName name="_Dist_Values" hidden="1">#REF!</definedName>
    <definedName name="_Fill" localSheetId="0" hidden="1">#REF!</definedName>
    <definedName name="_Fill" localSheetId="1" hidden="1">#REF!</definedName>
    <definedName name="_Fill" hidden="1">#REF!</definedName>
    <definedName name="_Fill1" hidden="1">#REF!</definedName>
    <definedName name="_xlnm._FilterDatabase" localSheetId="0" hidden="1">'Presupuesto Oficial (entidad)'!$G$11:$G$11</definedName>
    <definedName name="_xlnm._FilterDatabase" localSheetId="1" hidden="1">'Propuesta economica (proponente'!$G$11:$G$11</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as" hidden="1">{"via1",#N/A,TRUE,"general";"via2",#N/A,TRUE,"general";"via3",#N/A,TRUE,"general"}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CTAAJUSTE3"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JUSTES4B" hidden="1">#REF!</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'Presupuesto Oficial (entidad)'!$A$1:$I$81</definedName>
    <definedName name="_xlnm.Print_Area" localSheetId="1">'Propuesta economica (proponente'!$A$1:$I$81</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LPH1" hidden="1">#REF!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BWorkbookPriority" hidden="1">-1602700874</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fgrtfd" hidden="1">#REF!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ntro" hidden="1">{#N/A,#N/A,FALSE,"GRAFICO";#N/A,#N/A,FALSE,"CAJA (2)";#N/A,#N/A,FALSE,"TERCEROS-PROMEDIO";#N/A,#N/A,FALSE,"CAJA";#N/A,#N/A,FALSE,"INGRESOS1995-2003";#N/A,#N/A,FALSE,"GASTOS1995-2003"}</definedName>
    <definedName name="cjsa" hidden="1">#REF!</definedName>
    <definedName name="costo2" hidden="1">#REF!</definedName>
    <definedName name="crt" hidden="1">{#N/A,#N/A,FALSE,"GRAFICO";#N/A,#N/A,FALSE,"CAJA (2)";#N/A,#N/A,FALSE,"TERCEROS-PROMEDIO";#N/A,#N/A,FALSE,"CAJA";#N/A,#N/A,FALSE,"INGRESOS1995-2003";#N/A,#N/A,FALSE,"GASTOS1995-2003"}</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bcvbf" hidden="1">{#N/A,#N/A,TRUE,"INGENIERIA";#N/A,#N/A,TRUE,"COMPRAS";#N/A,#N/A,TRUE,"DIRECCION";#N/A,#N/A,TRUE,"RESUMEN"}</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SFRE" hidden="1">{#N/A,#N/A,FALSE,"GRAFICO";#N/A,#N/A,FALSE,"CAJA (2)";#N/A,#N/A,FALSE,"TERCEROS-PROMEDIO";#N/A,#N/A,FALSE,"CAJA";#N/A,#N/A,FALSE,"INGRESOS1995-2003";#N/A,#N/A,FALSE,"GASTOS1995-2003"}</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DD"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 hidden="1">#REF!</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fg" hidden="1">{#N/A,#N/A,FALSE,"Hoja1";#N/A,#N/A,FALSE,"Hoja2"}</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CENARIO" hidden="1">{#N/A,#N/A,FALSE,"GRAFICO";#N/A,#N/A,FALSE,"CAJA (2)";#N/A,#N/A,FALSE,"TERCEROS-PROMEDIO";#N/A,#N/A,FALSE,"CAJA";#N/A,#N/A,FALSE,"INGRESOS1995-2003";#N/A,#N/A,FALSE,"GASTOS1995-2003"}</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hidden="1">{#N/A,#N/A,TRUE,"INGENIERIA";#N/A,#N/A,TRUE,"COMPRAS";#N/A,#N/A,TRUE,"DIRECCION";#N/A,#N/A,TRUE,"RESUMEN"}</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DUCIASOCTUBRE" hidden="1">{#N/A,#N/A,FALSE,"Aging Summary";#N/A,#N/A,FALSE,"Ratio Analysis";#N/A,#N/A,FALSE,"Test 120 Day Accts";#N/A,#N/A,FALSE,"Tickmarks"}</definedName>
    <definedName name="fill1" hidden="1">#REF!</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EV" hidden="1">{"PYGT",#N/A,FALSE,"PYG";"ACTIT",#N/A,FALSE,"BCE_GRAL-ACTIVO";"PASIT",#N/A,FALSE,"BCE_GRAL-PASIVO-PATRIM";"CAJAT",#N/A,FALSE,"CAJA"}</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ggggggbbbbbbbbbbbbbb" hidden="1">#REF!</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g" hidden="1">{#N/A,#N/A,TRUE,"1842CWN0"}</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 hidden="1">#REF!</definedName>
    <definedName name="jjjjjjjjjjjjuuuuuuuuuuuuuuuuggggggggggggggg" hidden="1">#REF!</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dmfm" hidden="1">#REF!</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G"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kP" hidden="1">{#N/A,#N/A,FALSE,"GRAFICO";#N/A,#N/A,FALSE,"CAJA (2)";#N/A,#N/A,FALSE,"TERCEROS-PROMEDIO";#N/A,#N/A,FALSE,"CAJA";#N/A,#N/A,FALSE,"INGRESOS1995-2003";#N/A,#N/A,FALSE,"GASTOS1995-2003"}</definedName>
    <definedName name="MARYLUZ" hidden="1">{"PRES REHAB ARM-PER POR ITEMS  KM A KM",#N/A,TRUE,"Rehabilitacion Arm-Per"}</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ras" hidden="1">#REF!</definedName>
    <definedName name="obras11" hidden="1">#REF!</definedName>
    <definedName name="OCTUBRE" hidden="1">{#N/A,#N/A,FALSE,"orthoflow";#N/A,#N/A,FALSE,"Miscelaneos";#N/A,#N/A,FALSE,"Instrumentacio";#N/A,#N/A,FALSE,"Electrico";#N/A,#N/A,FALSE,"Valv. Seguridad"}</definedName>
    <definedName name="oera" hidden="1">{#N/A,#N/A,FALSE,"Aging Summary";#N/A,#N/A,FALSE,"Ratio Analysis";#N/A,#N/A,FALSE,"Test 120 Day Accts";#N/A,#N/A,FALSE,"Tickmarks"}</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rticulares1" hidden="1">{#N/A,#N/A,FALSE,"Aging Summary";#N/A,#N/A,FALSE,"Ratio Analysis";#N/A,#N/A,FALSE,"Test 120 Day Accts";#N/A,#N/A,FALSE,"Tickmarks"}</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qqqqqqq" hidden="1">#REF!</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wertet" hidden="1">{#N/A,#N/A,TRUE,"1842CWN0"}</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CQ" hidden="1">SUMIF(#REF!,#REF!,#REF!)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'Presupuesto Oficial (entidad)'!#REF!</definedName>
    <definedName name="solver_adj" localSheetId="1" hidden="1">'Propuesta economica (proponente'!#REF!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(entidad)'!#REF!</definedName>
    <definedName name="solver_lhs1" localSheetId="1" hidden="1">'Propuesta economica (proponente'!#REF!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(entidad)'!#REF!</definedName>
    <definedName name="solver_opt" localSheetId="1" hidden="1">'Propuesta economica (proponente'!#REF!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(entidad)'!#REF!</definedName>
    <definedName name="solver_rhs1" localSheetId="1" hidden="1">'Propuesta economica (proponente'!#REF!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ssssssss" hidden="1">#REF!</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WWE"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K_1" hidden="1">#REF!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Aging._.and._.Trend._.Analysis." hidden="1">{#N/A,#N/A,FALSE,"Aging Summary";#N/A,#N/A,FALSE,"Ratio Analysis";#N/A,#N/A,FALSE,"Test 120 Day Accts";#N/A,#N/A,FALSE,"Tickmarks"}</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PROYEC." hidden="1">{#N/A,#N/A,FALSE,"GRAFICO";#N/A,#N/A,FALSE,"CAJA (2)";#N/A,#N/A,FALSE,"TERCEROS-PROMEDIO";#N/A,#N/A,FALSE,"CAJA";#N/A,#N/A,FALSE,"INGRESOS1995-2003";#N/A,#N/A,FALSE,"GASTOS1995-2003"}</definedName>
    <definedName name="wrn.res7"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1.items" hidden="1">{#N/A,#N/A,FALSE,"Items"}</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S" hidden="1">#REF!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YYYYYYYYYYY" hidden="1">#REF!</definedName>
    <definedName name="ZAQ" hidden="1">{#N/A,#N/A,TRUE,"INGENIERIA";#N/A,#N/A,TRUE,"COMPRAS";#N/A,#N/A,TRUE,"DIRECCION";#N/A,#N/A,TRUE,"RESUMEN"}</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 hidden="1">SUMIF(#REF!,#REF!,#REF!)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80" i="2" l="1"/>
  <c r="I66" i="2"/>
  <c r="I65" i="2"/>
  <c r="I64" i="2"/>
  <c r="I63" i="2"/>
  <c r="I62" i="2"/>
  <c r="I61" i="2"/>
  <c r="I60" i="2"/>
  <c r="I59" i="2"/>
  <c r="I67" i="2" s="1"/>
  <c r="I56" i="2"/>
  <c r="I55" i="2"/>
  <c r="I54" i="2"/>
  <c r="I53" i="2"/>
  <c r="I52" i="2"/>
  <c r="I51" i="2"/>
  <c r="I50" i="2"/>
  <c r="I49" i="2"/>
  <c r="I48" i="2"/>
  <c r="I47" i="2"/>
  <c r="I57" i="2" s="1"/>
  <c r="I44" i="2"/>
  <c r="I43" i="2"/>
  <c r="I42" i="2"/>
  <c r="I41" i="2"/>
  <c r="I40" i="2"/>
  <c r="I39" i="2"/>
  <c r="I38" i="2"/>
  <c r="I37" i="2"/>
  <c r="I34" i="2"/>
  <c r="I33" i="2"/>
  <c r="I32" i="2"/>
  <c r="I31" i="2"/>
  <c r="I30" i="2"/>
  <c r="I29" i="2"/>
  <c r="I26" i="2"/>
  <c r="I25" i="2"/>
  <c r="I24" i="2"/>
  <c r="I23" i="2"/>
  <c r="I22" i="2"/>
  <c r="I21" i="2"/>
  <c r="I20" i="2"/>
  <c r="I19" i="2"/>
  <c r="I18" i="2"/>
  <c r="I17" i="2"/>
  <c r="I14" i="2"/>
  <c r="I13" i="2"/>
  <c r="I66" i="1"/>
  <c r="I65" i="1"/>
  <c r="I64" i="1"/>
  <c r="I63" i="1"/>
  <c r="I62" i="1"/>
  <c r="I61" i="1"/>
  <c r="I60" i="1"/>
  <c r="I59" i="1"/>
  <c r="I56" i="1"/>
  <c r="I55" i="1"/>
  <c r="I54" i="1"/>
  <c r="I53" i="1"/>
  <c r="I52" i="1"/>
  <c r="I51" i="1"/>
  <c r="I50" i="1"/>
  <c r="I49" i="1"/>
  <c r="I48" i="1"/>
  <c r="I47" i="1"/>
  <c r="I44" i="1"/>
  <c r="I43" i="1"/>
  <c r="I42" i="1"/>
  <c r="I41" i="1"/>
  <c r="I40" i="1"/>
  <c r="I39" i="1"/>
  <c r="I38" i="1"/>
  <c r="I37" i="1"/>
  <c r="I34" i="1"/>
  <c r="I33" i="1"/>
  <c r="I32" i="1"/>
  <c r="I31" i="1"/>
  <c r="I30" i="1"/>
  <c r="I29" i="1"/>
  <c r="I26" i="1"/>
  <c r="I25" i="1"/>
  <c r="I24" i="1"/>
  <c r="I23" i="1"/>
  <c r="I22" i="1"/>
  <c r="I21" i="1"/>
  <c r="I20" i="1"/>
  <c r="I19" i="1"/>
  <c r="I18" i="1"/>
  <c r="I17" i="1"/>
  <c r="I14" i="1"/>
  <c r="I80" i="1"/>
  <c r="I45" i="2" l="1"/>
  <c r="I27" i="2"/>
  <c r="I35" i="2"/>
  <c r="I15" i="2"/>
  <c r="I68" i="2" s="1"/>
  <c r="I70" i="2" s="1"/>
  <c r="I74" i="2" s="1"/>
  <c r="I13" i="1"/>
  <c r="I15" i="1" s="1"/>
  <c r="I27" i="1" l="1"/>
  <c r="I68" i="1" s="1"/>
  <c r="I67" i="1"/>
  <c r="I57" i="1"/>
  <c r="I35" i="1"/>
  <c r="I45" i="1"/>
  <c r="I70" i="1" l="1"/>
  <c r="I74" i="1" l="1"/>
</calcChain>
</file>

<file path=xl/sharedStrings.xml><?xml version="1.0" encoding="utf-8"?>
<sst xmlns="http://schemas.openxmlformats.org/spreadsheetml/2006/main" count="365" uniqueCount="108">
  <si>
    <t>PRESUPUESTO DE OBRA</t>
  </si>
  <si>
    <t>Nº</t>
  </si>
  <si>
    <t>ITEM</t>
  </si>
  <si>
    <t>INVIAS</t>
  </si>
  <si>
    <t>DESCRIPCIÓN</t>
  </si>
  <si>
    <t>UND.</t>
  </si>
  <si>
    <t>CANT.</t>
  </si>
  <si>
    <t>VALOR UNITARIO</t>
  </si>
  <si>
    <t xml:space="preserve">VALOR TOTAL                                </t>
  </si>
  <si>
    <t>EXPLANACIÓN Y EXCAVACIONES REPLANTEO VIA</t>
  </si>
  <si>
    <t>EXCAVACIONES VARIAS SIN CLASIFICAR (INCLUYE RETIRO DE SOBRANTES A UNA DISTANCIA MENOR DE 5 KM)</t>
  </si>
  <si>
    <t>TRANSPORTE DE MATERIALES PROV. DE EXPLANACIÓN, CANALES, PRESTAMOS, SOBREACARREOS Y DERRUMBES</t>
  </si>
  <si>
    <t>Subtotal</t>
  </si>
  <si>
    <t>ESTRUCTURA DE PAVIMENTO</t>
  </si>
  <si>
    <t/>
  </si>
  <si>
    <t>FRESADO CONCRETO ASFÁLTICO (E=5-12 cm)</t>
  </si>
  <si>
    <t>RIEGO DE IMPRIMACIÓN</t>
  </si>
  <si>
    <t>RIEGO DE LIGA CON EMULSIÓN ASFÁLTICA CRR-1</t>
  </si>
  <si>
    <t>AFIRMADO</t>
  </si>
  <si>
    <t>FILTROS Y CUNETAS</t>
  </si>
  <si>
    <t xml:space="preserve">SUMINISTRO  E  INSTALACIÓN  DE  GEOTEXTIL NT 2500 (ESTABILIZACIÓN, FILTRO Y SEPARACIÓN) </t>
  </si>
  <si>
    <t>TUBERÍA DRENAJE PVC 110, INC TRITURADO</t>
  </si>
  <si>
    <t>SUMINISTRO FIGURADO Y ARMADO DE ACERO DE REFUERZO 60000 PSI</t>
  </si>
  <si>
    <t>ALCANTARILLAS</t>
  </si>
  <si>
    <t>CONCRETO CLASE F, 2000 PSI PARA SOLADOS Y ATRAQUES</t>
  </si>
  <si>
    <t>SUMINISTRO E INSTALACIÓN TUBERÍA EN PVC-ALCANTARILLADO, DIÁMETRO 36"</t>
  </si>
  <si>
    <t>RELLENO PARA ESTRUCTURAS</t>
  </si>
  <si>
    <t>DEMOLICIÓN CONCRETO ESTRUCTURAL (INCLUYE CARGUE Y RETIRO DE SOBRANTES A UNA DISTANCIA DE 5KM)</t>
  </si>
  <si>
    <t>MUROS Y GAVIONES</t>
  </si>
  <si>
    <t>DREN EN TUBERÍA PVC SANITARIA, D=4" (PUENTES)</t>
  </si>
  <si>
    <t>CONCRETOS CLASE C, f´c =4000 psi (placas)</t>
  </si>
  <si>
    <t>CONCRETOS CLASE D, f´c =4000 psi (elevaciones)</t>
  </si>
  <si>
    <t xml:space="preserve">SEÑALIZACIÓN HORIZONTAL Y VERTICAL </t>
  </si>
  <si>
    <t>LÍNEAS DE DEMARCACIÓN CON PINTURA EN FRÍO</t>
  </si>
  <si>
    <t>APU 7</t>
  </si>
  <si>
    <t>SUMINISTRO E INSTALACIÓN DE CAPTAFAROS EN DEFENSA METÁLICA</t>
  </si>
  <si>
    <t>SUMINISTRO E INSTALACIÓN DE TACHAS REFLECTIVAS UNIDIRECCIONALES</t>
  </si>
  <si>
    <t>SEÑAL DE TRÁNSITO GRUPO I 0.90X0.90M, POSTE 3.5M</t>
  </si>
  <si>
    <t>LIMPIEZA DE ALCANTARILLAS CON DIÁMETRO MENOR O IGUAL A Ø= 36", INCLUYE RECTIFICACIÓN DE DESCOLES, Y RETIRO DE SOBRANTES A UNA DISTANCIA DE 5 KM</t>
  </si>
  <si>
    <t>PLAN DE MANEJO DE TRAFICO</t>
  </si>
  <si>
    <t>PLAN DE ADAPTACION DE LA GUIA AMBIENTAL</t>
  </si>
  <si>
    <t>VALOR TOTAL</t>
  </si>
  <si>
    <t>600.1</t>
  </si>
  <si>
    <t>M3</t>
  </si>
  <si>
    <t>***</t>
  </si>
  <si>
    <t>M3-KM</t>
  </si>
  <si>
    <t>460.1</t>
  </si>
  <si>
    <t>M2</t>
  </si>
  <si>
    <t>320.1</t>
  </si>
  <si>
    <t>SUBBASE GRANULAR</t>
  </si>
  <si>
    <t>420.1</t>
  </si>
  <si>
    <t>421.1</t>
  </si>
  <si>
    <t>450.2 P</t>
  </si>
  <si>
    <t>MEZCLA DENSA EN CALIENTE TIPO MDC-19  (INCLUYE CEMENTO ASFÁLTICO)</t>
  </si>
  <si>
    <t>450.1 P</t>
  </si>
  <si>
    <t>MEZCLA DENSA EN CALIENTE TIPO MDC-25 (INCLUYE CEMENTO ASFÁLTICO)</t>
  </si>
  <si>
    <t>311.1</t>
  </si>
  <si>
    <t>ML</t>
  </si>
  <si>
    <t>640.1</t>
  </si>
  <si>
    <t>KG</t>
  </si>
  <si>
    <t>630.6</t>
  </si>
  <si>
    <t>630.3</t>
  </si>
  <si>
    <t>610.1</t>
  </si>
  <si>
    <t>201 P</t>
  </si>
  <si>
    <t>UN</t>
  </si>
  <si>
    <t>730.1</t>
  </si>
  <si>
    <t>DEFENSA METÁLICA</t>
  </si>
  <si>
    <t>730.3</t>
  </si>
  <si>
    <t>TOPE DEFENSA METÁLICA</t>
  </si>
  <si>
    <t>730.2</t>
  </si>
  <si>
    <t>SECCIÓN FINAL DEFENSA METÁLICA</t>
  </si>
  <si>
    <t>701.1</t>
  </si>
  <si>
    <t>801.6</t>
  </si>
  <si>
    <t>APU 1</t>
  </si>
  <si>
    <t>BASE ESTABILIZADA EN CALIENTE CON ADICION DE CEMENTO ASFALTICO AL 4%, TRATADA EN PLANTA</t>
  </si>
  <si>
    <t>APU 2</t>
  </si>
  <si>
    <t>GEOMALLA FIBRA DE VIDRIO RT110</t>
  </si>
  <si>
    <t>APU 3</t>
  </si>
  <si>
    <t>RAJON PARA MEJORAMIENTO DE LA SUBRASANTE P</t>
  </si>
  <si>
    <t>APU 4</t>
  </si>
  <si>
    <t>MATERIAL GRANULAR FILTRANTE P</t>
  </si>
  <si>
    <t>APU 5</t>
  </si>
  <si>
    <t>CUNETA EN CONCRETO CLASE E, 4000 PSI FUNDIDA EN EL LUGAR</t>
  </si>
  <si>
    <t>APU 6</t>
  </si>
  <si>
    <t>UND</t>
  </si>
  <si>
    <t>VALOR TOTAL OBRA</t>
  </si>
  <si>
    <t>NO MODIFICAR</t>
  </si>
  <si>
    <t>PROVISIÓN PARA AJUSTE POR POSIBLE VARIACIÓN COSTOS EN INSUMOS</t>
  </si>
  <si>
    <r>
      <rPr>
        <b/>
        <sz val="16"/>
        <rFont val="Arial Narrow"/>
        <family val="2"/>
      </rPr>
      <t xml:space="preserve">NOTA 1:  </t>
    </r>
    <r>
      <rPr>
        <sz val="16"/>
        <rFont val="Arial Narrow"/>
        <family val="2"/>
      </rPr>
      <t>Se debe tener en cuenta que el PRECIO UNITARIO incluye el valor de A.I.U.</t>
    </r>
  </si>
  <si>
    <t>DESCRIPCION</t>
  </si>
  <si>
    <t>PORCENTAJE</t>
  </si>
  <si>
    <r>
      <rPr>
        <b/>
        <sz val="16"/>
        <rFont val="Arial Narrow"/>
        <family val="2"/>
      </rPr>
      <t>NOTA 2</t>
    </r>
    <r>
      <rPr>
        <sz val="16"/>
        <rFont val="Arial Narrow"/>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</si>
  <si>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</si>
  <si>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 =</t>
  </si>
  <si>
    <r>
      <rPr>
        <b/>
        <sz val="16"/>
        <rFont val="Arial Narrow"/>
        <family val="2"/>
      </rPr>
      <t xml:space="preserve">NOTA 3: </t>
    </r>
    <r>
      <rPr>
        <sz val="16"/>
        <rFont val="Arial Narrow"/>
        <family val="2"/>
      </rPr>
      <t>El A.I.U y su discriminación deben estar en porcentaje (%).</t>
    </r>
  </si>
  <si>
    <t>IMPREVISTO</t>
  </si>
  <si>
    <t>I =</t>
  </si>
  <si>
    <t>UTILIDAD</t>
  </si>
  <si>
    <t>U =</t>
  </si>
  <si>
    <r>
      <rPr>
        <b/>
        <sz val="16"/>
        <rFont val="Arial Narrow"/>
        <family val="2"/>
      </rPr>
      <t>NOTA 5:</t>
    </r>
    <r>
      <rPr>
        <sz val="16"/>
        <rFont val="Arial Narrow"/>
        <family val="2"/>
      </rPr>
      <t xml:space="preserve"> El proponente deberá adjuntar en su propuesta el Formulario 1 - Formulario de Presupuesto Oficial, debidamente diligenciado en su totalidad en formato excel. 
En caso de presentar propuesta economica en formato PDF/otro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</si>
  <si>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t>TOTAL A.I.U</t>
  </si>
  <si>
    <t>A.I.U. =</t>
  </si>
  <si>
    <r>
      <rPr>
        <b/>
        <sz val="16"/>
        <rFont val="Arial Narrow"/>
        <family val="2"/>
      </rPr>
      <t>NOTA 6:</t>
    </r>
    <r>
      <rPr>
        <sz val="16"/>
        <rFont val="Arial Narrow"/>
        <family val="2"/>
      </rPr>
      <t xml:space="preserve"> Para la elaboración de la presente propuesta económica, el proponente deberá tener en cuenta dentro de su análisis todos los costos inherentes al contrato generados durante la ejecución del contrato, que correponde la provisión de materiales, costos administrativos, de personal, impuestos y demás que se puedan llegar a generar en la ejecución del contrato y que no hagan parte de la fórmula de reajuste establecida para el presente proceso.</t>
    </r>
  </si>
  <si>
    <r>
      <rPr>
        <b/>
        <sz val="16"/>
        <rFont val="Arial Narrow"/>
        <family val="2"/>
      </rPr>
      <t>NOTA 4</t>
    </r>
    <r>
      <rPr>
        <sz val="16"/>
        <rFont val="Arial Narrow"/>
        <family val="2"/>
      </rPr>
      <t>: Los siguientes ITEMS del presupuesto son INMODIFICABLES, so pena de incurrir en causal de rechazo:  "PLAN DE MANEJO DE TRAFICO", "PLAN DE ADAPTACION DE LA GUIA AMBIENTAL", y  "PROVISIÓN PARA AJUSTE POR POSIBLE VARIACIÓN COSTOS EN INSUMOS".</t>
    </r>
  </si>
  <si>
    <t>MEJORAMIENTO DE LA VÍA ENTRE EL MUNICIPIO DE GUACHETÁ Y LENGUAZAQUE SEGUNDA FASE, DEPARTAMENTO DE CUNDINAMARCA.</t>
  </si>
  <si>
    <t>INSTITUTO DE CAMINOS Y CONSTRUCCIONES DE CUNDINAMARCA – ICCU</t>
  </si>
  <si>
    <t>SUBGERENCIA DE INFRAESTRUCTURA VIAL</t>
  </si>
  <si>
    <t>[Oferta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</si>
</sst>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8" formatCode="&quot;$&quot;\ #,##0.00;[Red]\-&quot;$&quot;\ #,##0.00"/>
    <numFmt numFmtId="42" formatCode="_-&quot;$&quot;\ * #,##0_-;\-&quot;$&quot;\ * #,##0_-;_-&quot;$&quot;\ * &quot;-&quot;_-;_-@_-"/>
    <numFmt numFmtId="44" formatCode="_-&quot;$&quot;\ * #,##0.00_-;\-&quot;$&quot;\ * #,##0.00_-;_-&quot;$&quot;\ * &quot;-&quot;??_-;_-@_-"/>
    <numFmt numFmtId="164" formatCode="_ * #,##0.00_ ;_ * \-#,##0.00_ ;_ * &quot;-&quot;??_ ;_ @_ "/>
    <numFmt numFmtId="165" formatCode="_ &quot;$&quot;\ * #,##0_ ;_ &quot;$&quot;\ * \-#,##0_ ;_ &quot;$&quot;\ * &quot;-&quot;_ ;_ @_ "/>
    <numFmt numFmtId="166" formatCode="&quot;$&quot;\ #,##0.00"/>
    <numFmt numFmtId="167" formatCode="_-[$$-240A]* #,##0.00_-;\-[$$-240A]* #,##0.00_-;_-[$$-240A]* &quot;-&quot;??_-;_-@_-"/>
    <numFmt numFmtId="168" formatCode="&quot;$&quot;\ #,##0.00;[Red]&quot;$&quot;\ \-#,##0.00"/>
    <numFmt numFmtId="169" formatCode="&quot;$&quot;\ #,##0.00_);\(&quot;$&quot;\ #,##0.00\)"/>
    <numFmt numFmtId="170" formatCode="0.0%"/>
    <numFmt numFmtId="171" formatCode="\$\ #,##0"/>
  </numFmts>
  <fonts count="20" x14ac:knownFonts="1">
    <font>
      <sz val="11"/>
      <color theme="1"/>
      <name val="Calibri"/>
      <family val="2"/>
      <scheme val="minor"/>
    </font>
    <font>
      <sz val="11"/>
      <color theme="1"/>
      <name val="Calibri"/>
      <family val="2"/>
      <scheme val="minor"/>
    </font>
    <font>
      <sz val="12"/>
      <name val="Arial Narrow"/>
      <family val="2"/>
    </font>
    <font>
      <sz val="10"/>
      <name val="Arial"/>
      <family val="2"/>
    </font>
    <font>
      <b/>
      <sz val="22"/>
      <name val="Arial Narrow"/>
      <family val="2"/>
    </font>
    <font>
      <b/>
      <sz val="20"/>
      <name val="Arial Narrow"/>
      <family val="2"/>
    </font>
    <font>
      <b/>
      <sz val="18"/>
      <name val="Arial Narrow"/>
      <family val="2"/>
    </font>
    <font>
      <b/>
      <sz val="16"/>
      <color rgb="FFFF0000"/>
      <name val="Arial Narrow"/>
      <family val="2"/>
    </font>
    <font>
      <b/>
      <i/>
      <sz val="12"/>
      <name val="Arial Narrow"/>
      <family val="2"/>
    </font>
    <font>
      <b/>
      <sz val="20"/>
      <color rgb="FFFF0000"/>
      <name val="Arial Narrow"/>
      <family val="2"/>
    </font>
    <font>
      <b/>
      <sz val="14"/>
      <name val="Arial Narrow"/>
      <family val="2"/>
    </font>
    <font>
      <u/>
      <sz val="10"/>
      <color indexed="12"/>
      <name val="Arial"/>
      <family val="2"/>
    </font>
    <font>
      <sz val="14"/>
      <color indexed="12"/>
      <name val="Arial"/>
      <family val="2"/>
    </font>
    <font>
      <sz val="14"/>
      <name val="Arial Narrow"/>
      <family val="2"/>
    </font>
    <font>
      <sz val="11"/>
      <name val="Arial Narrow"/>
      <family val="2"/>
    </font>
    <font>
      <sz val="22"/>
      <name val="Arial Narrow"/>
      <family val="2"/>
    </font>
    <font>
      <b/>
      <sz val="14"/>
      <color rgb="FFFF0000"/>
      <name val="Arial Narrow"/>
      <family val="2"/>
    </font>
    <font>
      <sz val="16"/>
      <name val="Arial Narrow"/>
      <family val="2"/>
    </font>
    <font>
      <b/>
      <sz val="16"/>
      <name val="Arial Narrow"/>
      <family val="2"/>
    </font>
    <font>
      <sz val="20"/>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patternFill>
    </fill>
    <fill>
      <patternFill patternType="solid">
        <fgColor rgb="FFBEBEBE"/>
      </patternFill>
    </fill>
  </fills>
  <borders count="3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auto="1"/>
      </top>
      <bottom style="medium">
        <color indexed="64"/>
      </bottom>
      <diagonal/>
    </border>
  </borders>
  <cellStyleXfs count="14">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 fillId="0" borderId="0"/>
    <xf numFmtId="164" fontId="3" fillId="0" borderId="0" applyFont="0" applyFill="0" applyBorder="0" applyAlignment="0" applyProtection="0"/>
    <xf numFmtId="0" fontId="1" fillId="0" borderId="0"/>
    <xf numFmtId="0" fontId="3" fillId="0" borderId="0"/>
    <xf numFmtId="0" fontId="3" fillId="0" borderId="0"/>
    <xf numFmtId="0" fontId="11" fillId="0" borderId="0" applyNumberFormat="0" applyFill="0" applyBorder="0" applyAlignment="0" applyProtection="0">
      <alignment vertical="top"/>
      <protection locked="0"/>
    </xf>
    <xf numFmtId="165" fontId="3" fillId="0" borderId="0" applyFont="0" applyFill="0" applyBorder="0" applyAlignment="0" applyProtection="0"/>
    <xf numFmtId="0" fontId="3" fillId="0" borderId="0"/>
    <xf numFmtId="0" fontId="3" fillId="0" borderId="0"/>
    <xf numFmtId="168" fontId="3" fillId="0" borderId="0" applyFont="0" applyFill="0" applyBorder="0" applyAlignment="0" applyProtection="0"/>
  </cellStyleXfs>
  <cellXfs count="121">
    <xf numFmtId="0" fontId="0" fillId="0" borderId="0" xfId="0"/>
    <xf numFmtId="0" fontId="2" fillId="0" borderId="0" xfId="4" applyFont="1"/>
    <xf numFmtId="0" fontId="2" fillId="0" borderId="0" xfId="4" applyFont="1" applyAlignment="1">
      <alignment horizontal="center"/>
    </xf>
    <xf numFmtId="164" fontId="2" fillId="0" borderId="0" xfId="5" applyFont="1" applyFill="1" applyAlignment="1" applyProtection="1">
      <alignment horizontal="center" vertical="center"/>
    </xf>
    <xf numFmtId="0" fontId="2" fillId="0" borderId="0" xfId="4" applyFont="1" applyAlignment="1">
      <alignment vertical="center"/>
    </xf>
    <xf numFmtId="0" fontId="7" fillId="0" borderId="4" xfId="6" applyFont="1" applyBorder="1" applyAlignment="1">
      <alignment vertical="center"/>
    </xf>
    <xf numFmtId="0" fontId="7" fillId="0" borderId="0" xfId="6" applyFont="1" applyAlignment="1">
      <alignment vertical="center"/>
    </xf>
    <xf numFmtId="0" fontId="7" fillId="0" borderId="5" xfId="6" applyFont="1" applyBorder="1" applyAlignment="1">
      <alignment vertical="center"/>
    </xf>
    <xf numFmtId="0" fontId="2" fillId="0" borderId="6" xfId="7" applyFont="1" applyBorder="1" applyAlignment="1">
      <alignment horizontal="center"/>
    </xf>
    <xf numFmtId="0" fontId="8" fillId="0" borderId="7" xfId="7" applyFont="1" applyBorder="1" applyAlignment="1">
      <alignment vertical="center" wrapText="1"/>
    </xf>
    <xf numFmtId="0" fontId="2" fillId="0" borderId="8" xfId="7" applyFont="1" applyBorder="1"/>
    <xf numFmtId="0" fontId="10" fillId="3" borderId="12" xfId="7" applyFont="1" applyFill="1" applyBorder="1" applyAlignment="1">
      <alignment horizontal="center" vertical="center" wrapText="1"/>
    </xf>
    <xf numFmtId="0" fontId="10" fillId="3" borderId="13" xfId="7" applyFont="1" applyFill="1" applyBorder="1" applyAlignment="1">
      <alignment horizontal="center" vertical="center" wrapText="1"/>
    </xf>
    <xf numFmtId="0" fontId="10" fillId="0" borderId="13" xfId="8" applyFont="1" applyBorder="1" applyAlignment="1">
      <alignment horizontal="center" vertical="center" wrapText="1"/>
    </xf>
    <xf numFmtId="0" fontId="10" fillId="3" borderId="14" xfId="7" applyFont="1" applyFill="1" applyBorder="1" applyAlignment="1">
      <alignment horizontal="center" vertical="center" wrapText="1"/>
    </xf>
    <xf numFmtId="4" fontId="10" fillId="3" borderId="13" xfId="7" applyNumberFormat="1" applyFont="1" applyFill="1" applyBorder="1" applyAlignment="1">
      <alignment horizontal="center" vertical="center" wrapText="1"/>
    </xf>
    <xf numFmtId="4" fontId="10" fillId="3" borderId="15" xfId="7" applyNumberFormat="1" applyFont="1" applyFill="1" applyBorder="1" applyAlignment="1">
      <alignment horizontal="center" vertical="center" wrapText="1"/>
    </xf>
    <xf numFmtId="0" fontId="12" fillId="0" borderId="16" xfId="9" applyFont="1" applyFill="1" applyBorder="1" applyAlignment="1" applyProtection="1">
      <alignment horizontal="center" vertical="center"/>
    </xf>
    <xf numFmtId="0" fontId="13" fillId="0" borderId="17" xfId="8" applyFont="1" applyBorder="1" applyAlignment="1">
      <alignment horizontal="justify" vertical="center" wrapText="1"/>
    </xf>
    <xf numFmtId="0" fontId="13" fillId="0" borderId="18" xfId="8" applyFont="1" applyBorder="1" applyAlignment="1">
      <alignment horizontal="center" vertical="center" wrapText="1"/>
    </xf>
    <xf numFmtId="4" fontId="13" fillId="0" borderId="19" xfId="10" applyNumberFormat="1" applyFont="1" applyFill="1" applyBorder="1" applyAlignment="1" applyProtection="1">
      <alignment vertical="center" wrapText="1"/>
    </xf>
    <xf numFmtId="44" fontId="2" fillId="0" borderId="0" xfId="1" applyFont="1" applyFill="1" applyAlignment="1" applyProtection="1">
      <alignment horizontal="center" vertical="center"/>
    </xf>
    <xf numFmtId="166" fontId="10" fillId="0" borderId="23" xfId="10" applyNumberFormat="1" applyFont="1" applyFill="1" applyBorder="1" applyAlignment="1" applyProtection="1">
      <alignment horizontal="right" vertical="center"/>
    </xf>
    <xf numFmtId="0" fontId="12" fillId="0" borderId="24" xfId="9" applyFont="1" applyFill="1" applyBorder="1" applyAlignment="1" applyProtection="1">
      <alignment horizontal="center" vertical="center"/>
    </xf>
    <xf numFmtId="2" fontId="13" fillId="0" borderId="25" xfId="8" applyNumberFormat="1" applyFont="1" applyBorder="1" applyAlignment="1">
      <alignment horizontal="justify" vertical="center" wrapText="1"/>
    </xf>
    <xf numFmtId="0" fontId="13" fillId="0" borderId="25" xfId="8" applyFont="1" applyBorder="1" applyAlignment="1">
      <alignment horizontal="center" vertical="center" wrapText="1"/>
    </xf>
    <xf numFmtId="4" fontId="13" fillId="0" borderId="25" xfId="10" applyNumberFormat="1" applyFont="1" applyFill="1" applyBorder="1" applyAlignment="1" applyProtection="1">
      <alignment vertical="center" wrapText="1"/>
    </xf>
    <xf numFmtId="49" fontId="13" fillId="0" borderId="25" xfId="8" applyNumberFormat="1" applyFont="1" applyBorder="1" applyAlignment="1">
      <alignment horizontal="justify" vertical="center" wrapText="1"/>
    </xf>
    <xf numFmtId="0" fontId="14" fillId="0" borderId="25" xfId="4" applyFont="1" applyBorder="1"/>
    <xf numFmtId="0" fontId="13" fillId="0" borderId="25" xfId="8" applyFont="1" applyBorder="1" applyAlignment="1">
      <alignment horizontal="justify" vertical="center" wrapText="1"/>
    </xf>
    <xf numFmtId="0" fontId="13" fillId="0" borderId="26" xfId="8" applyFont="1" applyBorder="1" applyAlignment="1">
      <alignment horizontal="left" vertical="center" wrapText="1"/>
    </xf>
    <xf numFmtId="0" fontId="13" fillId="0" borderId="25" xfId="8" applyFont="1" applyBorder="1" applyAlignment="1">
      <alignment horizontal="left" vertical="center" wrapText="1"/>
    </xf>
    <xf numFmtId="0" fontId="12" fillId="0" borderId="25" xfId="9" applyFont="1" applyFill="1" applyBorder="1" applyAlignment="1" applyProtection="1">
      <alignment horizontal="center" vertical="center"/>
    </xf>
    <xf numFmtId="0" fontId="2" fillId="0" borderId="0" xfId="12" applyFont="1"/>
    <xf numFmtId="0" fontId="4" fillId="2" borderId="9" xfId="7" applyFont="1" applyFill="1" applyBorder="1" applyAlignment="1">
      <alignment vertical="center"/>
    </xf>
    <xf numFmtId="0" fontId="4" fillId="2" borderId="10" xfId="7" applyFont="1" applyFill="1" applyBorder="1" applyAlignment="1">
      <alignment vertical="center"/>
    </xf>
    <xf numFmtId="167" fontId="4" fillId="2" borderId="11" xfId="7" applyNumberFormat="1" applyFont="1" applyFill="1" applyBorder="1" applyAlignment="1">
      <alignment vertical="center"/>
    </xf>
    <xf numFmtId="0" fontId="14" fillId="0" borderId="0" xfId="4" applyFont="1"/>
    <xf numFmtId="0" fontId="14" fillId="0" borderId="0" xfId="4" applyFont="1" applyAlignment="1">
      <alignment horizontal="center"/>
    </xf>
    <xf numFmtId="167" fontId="4" fillId="0" borderId="32" xfId="7" applyNumberFormat="1" applyFont="1" applyBorder="1" applyAlignment="1">
      <alignment vertical="center"/>
    </xf>
    <xf numFmtId="0" fontId="13" fillId="0" borderId="0" xfId="7" applyFont="1" applyAlignment="1">
      <alignment horizontal="left" vertical="center"/>
    </xf>
    <xf numFmtId="0" fontId="13" fillId="0" borderId="0" xfId="7" applyFont="1" applyAlignment="1">
      <alignment horizontal="center" vertical="center"/>
    </xf>
    <xf numFmtId="169" fontId="13" fillId="0" borderId="0" xfId="13" applyNumberFormat="1" applyFont="1" applyFill="1" applyBorder="1" applyAlignment="1" applyProtection="1">
      <alignment horizontal="right" vertical="center" wrapText="1"/>
    </xf>
    <xf numFmtId="166" fontId="10" fillId="0" borderId="0" xfId="10" applyNumberFormat="1" applyFont="1" applyFill="1" applyBorder="1" applyAlignment="1" applyProtection="1">
      <alignment horizontal="right" vertical="center"/>
    </xf>
    <xf numFmtId="0" fontId="10" fillId="0" borderId="0" xfId="7" applyFont="1" applyAlignment="1">
      <alignment horizontal="center" vertical="center"/>
    </xf>
    <xf numFmtId="167" fontId="4" fillId="4" borderId="15" xfId="7" applyNumberFormat="1" applyFont="1" applyFill="1" applyBorder="1" applyAlignment="1">
      <alignment vertical="center"/>
    </xf>
    <xf numFmtId="6" fontId="2" fillId="0" borderId="0" xfId="5" applyNumberFormat="1" applyFont="1" applyFill="1" applyAlignment="1" applyProtection="1">
      <alignment horizontal="center" vertical="center"/>
    </xf>
    <xf numFmtId="164" fontId="16" fillId="0" borderId="0" xfId="5" applyFont="1" applyFill="1" applyAlignment="1" applyProtection="1">
      <alignment horizontal="left" vertical="center"/>
    </xf>
    <xf numFmtId="167" fontId="4" fillId="4" borderId="33" xfId="7" applyNumberFormat="1" applyFont="1" applyFill="1" applyBorder="1" applyAlignment="1">
      <alignment vertical="center"/>
    </xf>
    <xf numFmtId="4" fontId="13" fillId="0" borderId="0" xfId="10" applyNumberFormat="1" applyFont="1" applyFill="1" applyBorder="1" applyAlignment="1" applyProtection="1">
      <alignment horizontal="center" vertical="center" wrapText="1"/>
    </xf>
    <xf numFmtId="166" fontId="5" fillId="5" borderId="15" xfId="7" applyNumberFormat="1" applyFont="1" applyFill="1" applyBorder="1" applyAlignment="1">
      <alignment horizontal="center" vertical="center" wrapText="1"/>
    </xf>
    <xf numFmtId="171" fontId="5" fillId="5" borderId="25" xfId="7" applyNumberFormat="1" applyFont="1" applyFill="1" applyBorder="1" applyAlignment="1">
      <alignment horizontal="center" vertical="center" wrapText="1"/>
    </xf>
    <xf numFmtId="170" fontId="19" fillId="6" borderId="32" xfId="3" applyNumberFormat="1" applyFont="1" applyFill="1" applyBorder="1" applyAlignment="1" applyProtection="1">
      <alignment horizontal="center" vertical="center" shrinkToFit="1"/>
    </xf>
    <xf numFmtId="171" fontId="5" fillId="5" borderId="25" xfId="7" applyNumberFormat="1" applyFont="1" applyFill="1" applyBorder="1" applyAlignment="1">
      <alignment horizontal="center" vertical="top" wrapText="1"/>
    </xf>
    <xf numFmtId="164" fontId="2" fillId="0" borderId="0" xfId="5" applyFont="1" applyFill="1" applyAlignment="1" applyProtection="1">
      <alignment horizontal="left" vertical="center"/>
    </xf>
    <xf numFmtId="0" fontId="15" fillId="5" borderId="21" xfId="7" applyFont="1" applyFill="1" applyBorder="1" applyAlignment="1">
      <alignment vertical="top" wrapText="1"/>
    </xf>
    <xf numFmtId="0" fontId="15" fillId="5" borderId="34" xfId="7" applyFont="1" applyFill="1" applyBorder="1" applyAlignment="1">
      <alignment vertical="top" wrapText="1"/>
    </xf>
    <xf numFmtId="0" fontId="10" fillId="2" borderId="9" xfId="7" applyFont="1" applyFill="1" applyBorder="1" applyAlignment="1">
      <alignment vertical="center"/>
    </xf>
    <xf numFmtId="0" fontId="10" fillId="2" borderId="10" xfId="7" applyFont="1" applyFill="1" applyBorder="1" applyAlignment="1">
      <alignment vertical="center"/>
    </xf>
    <xf numFmtId="0" fontId="10" fillId="2" borderId="11" xfId="7" applyFont="1" applyFill="1" applyBorder="1" applyAlignment="1">
      <alignment vertical="center"/>
    </xf>
    <xf numFmtId="0" fontId="13" fillId="0" borderId="20" xfId="7" applyFont="1" applyBorder="1" applyAlignment="1">
      <alignment vertical="center"/>
    </xf>
    <xf numFmtId="0" fontId="13" fillId="0" borderId="21" xfId="7" applyFont="1" applyBorder="1" applyAlignment="1">
      <alignment vertical="center"/>
    </xf>
    <xf numFmtId="0" fontId="13" fillId="0" borderId="19" xfId="8" applyFont="1" applyBorder="1" applyAlignment="1">
      <alignment horizontal="center" vertical="center" wrapText="1"/>
    </xf>
    <xf numFmtId="8" fontId="13" fillId="0" borderId="17" xfId="2" applyNumberFormat="1" applyFont="1" applyFill="1" applyBorder="1" applyAlignment="1" applyProtection="1">
      <alignment horizontal="right" vertical="center" wrapText="1"/>
    </xf>
    <xf numFmtId="8" fontId="13" fillId="0" borderId="19" xfId="2" applyNumberFormat="1" applyFont="1" applyFill="1" applyBorder="1" applyAlignment="1" applyProtection="1">
      <alignment horizontal="right" vertical="center" wrapText="1"/>
    </xf>
    <xf numFmtId="8" fontId="13" fillId="0" borderId="21" xfId="7" applyNumberFormat="1" applyFont="1" applyBorder="1" applyAlignment="1">
      <alignment vertical="center"/>
    </xf>
    <xf numFmtId="8" fontId="10" fillId="0" borderId="23" xfId="10" applyNumberFormat="1" applyFont="1" applyFill="1" applyBorder="1" applyAlignment="1" applyProtection="1">
      <alignment horizontal="right" vertical="center"/>
    </xf>
    <xf numFmtId="8" fontId="10" fillId="2" borderId="10" xfId="7" applyNumberFormat="1" applyFont="1" applyFill="1" applyBorder="1" applyAlignment="1">
      <alignment vertical="center"/>
    </xf>
    <xf numFmtId="8" fontId="10" fillId="2" borderId="11" xfId="7" applyNumberFormat="1" applyFont="1" applyFill="1" applyBorder="1" applyAlignment="1">
      <alignment vertical="center"/>
    </xf>
    <xf numFmtId="8" fontId="13" fillId="0" borderId="25" xfId="2" applyNumberFormat="1" applyFont="1" applyFill="1" applyBorder="1" applyAlignment="1" applyProtection="1">
      <alignment horizontal="right" vertical="center" wrapText="1"/>
    </xf>
    <xf numFmtId="6" fontId="2" fillId="0" borderId="0" xfId="1" applyNumberFormat="1" applyFont="1" applyFill="1" applyAlignment="1" applyProtection="1">
      <alignment horizontal="left" vertical="center"/>
    </xf>
    <xf numFmtId="0" fontId="4" fillId="0" borderId="1" xfId="6" applyFont="1" applyBorder="1" applyAlignment="1">
      <alignment horizontal="center"/>
    </xf>
    <xf numFmtId="0" fontId="4" fillId="0" borderId="2" xfId="6" applyFont="1" applyBorder="1" applyAlignment="1">
      <alignment horizontal="center"/>
    </xf>
    <xf numFmtId="0" fontId="4" fillId="0" borderId="3" xfId="6" applyFont="1" applyBorder="1" applyAlignment="1">
      <alignment horizontal="center"/>
    </xf>
    <xf numFmtId="164" fontId="5" fillId="0" borderId="4" xfId="6" applyNumberFormat="1" applyFont="1" applyBorder="1" applyAlignment="1">
      <alignment horizontal="center"/>
    </xf>
    <xf numFmtId="0" fontId="5" fillId="0" borderId="0" xfId="6" applyFont="1" applyAlignment="1">
      <alignment horizontal="center"/>
    </xf>
    <xf numFmtId="0" fontId="5" fillId="0" borderId="5" xfId="6" applyFont="1" applyBorder="1" applyAlignment="1">
      <alignment horizontal="center"/>
    </xf>
    <xf numFmtId="0" fontId="6" fillId="0" borderId="4" xfId="6" applyFont="1" applyBorder="1" applyAlignment="1">
      <alignment horizontal="center" vertical="center"/>
    </xf>
    <xf numFmtId="0" fontId="6" fillId="0" borderId="0" xfId="6" applyFont="1" applyAlignment="1">
      <alignment horizontal="center" vertical="center"/>
    </xf>
    <xf numFmtId="0" fontId="6" fillId="0" borderId="5" xfId="6" applyFont="1" applyBorder="1" applyAlignment="1">
      <alignment horizontal="center" vertical="center"/>
    </xf>
    <xf numFmtId="164" fontId="4" fillId="0" borderId="0" xfId="6" applyNumberFormat="1" applyFont="1" applyAlignment="1">
      <alignment horizontal="center" vertical="center" wrapText="1"/>
    </xf>
    <xf numFmtId="0" fontId="9" fillId="0" borderId="7" xfId="7" applyFont="1" applyBorder="1" applyAlignment="1">
      <alignment horizontal="center" vertical="center" wrapText="1"/>
    </xf>
    <xf numFmtId="0" fontId="10" fillId="2" borderId="9" xfId="7" applyFont="1" applyFill="1" applyBorder="1" applyAlignment="1">
      <alignment horizontal="left" vertical="center"/>
    </xf>
    <xf numFmtId="0" fontId="10" fillId="2" borderId="10" xfId="7" applyFont="1" applyFill="1" applyBorder="1" applyAlignment="1">
      <alignment horizontal="left" vertical="center"/>
    </xf>
    <xf numFmtId="0" fontId="10" fillId="2" borderId="11" xfId="7" applyFont="1" applyFill="1" applyBorder="1" applyAlignment="1">
      <alignment horizontal="left" vertical="center"/>
    </xf>
    <xf numFmtId="0" fontId="4" fillId="4" borderId="27" xfId="7" applyFont="1" applyFill="1" applyBorder="1" applyAlignment="1">
      <alignment horizontal="left" vertical="center"/>
    </xf>
    <xf numFmtId="0" fontId="4" fillId="4" borderId="28" xfId="7" applyFont="1" applyFill="1" applyBorder="1" applyAlignment="1">
      <alignment horizontal="left" vertical="center"/>
    </xf>
    <xf numFmtId="0" fontId="4" fillId="4" borderId="29" xfId="7" applyFont="1" applyFill="1" applyBorder="1" applyAlignment="1">
      <alignment horizontal="left" vertical="center"/>
    </xf>
    <xf numFmtId="0" fontId="15" fillId="0" borderId="30" xfId="7" applyFont="1" applyBorder="1" applyAlignment="1">
      <alignment horizontal="left" vertical="center"/>
    </xf>
    <xf numFmtId="0" fontId="15" fillId="0" borderId="31" xfId="7" applyFont="1" applyBorder="1" applyAlignment="1">
      <alignment horizontal="left" vertical="center"/>
    </xf>
    <xf numFmtId="0" fontId="15" fillId="0" borderId="26" xfId="7" applyFont="1" applyBorder="1" applyAlignment="1">
      <alignment horizontal="left" vertical="center"/>
    </xf>
    <xf numFmtId="0" fontId="4" fillId="4" borderId="20" xfId="7" applyFont="1" applyFill="1" applyBorder="1" applyAlignment="1">
      <alignment horizontal="left" vertical="center"/>
    </xf>
    <xf numFmtId="0" fontId="4" fillId="4" borderId="21" xfId="7" applyFont="1" applyFill="1" applyBorder="1" applyAlignment="1">
      <alignment horizontal="left" vertical="center"/>
    </xf>
    <xf numFmtId="0" fontId="4" fillId="4" borderId="22" xfId="7" applyFont="1" applyFill="1" applyBorder="1" applyAlignment="1">
      <alignment horizontal="left" vertical="center"/>
    </xf>
    <xf numFmtId="0" fontId="17" fillId="5" borderId="27" xfId="7" applyFont="1" applyFill="1" applyBorder="1" applyAlignment="1">
      <alignment horizontal="justify" vertical="center" wrapText="1"/>
    </xf>
    <xf numFmtId="0" fontId="17" fillId="5" borderId="28" xfId="7" applyFont="1" applyFill="1" applyBorder="1" applyAlignment="1">
      <alignment horizontal="justify" vertical="center" wrapText="1"/>
    </xf>
    <xf numFmtId="0" fontId="17" fillId="5" borderId="29" xfId="7" applyFont="1" applyFill="1" applyBorder="1" applyAlignment="1">
      <alignment horizontal="justify" vertical="center" wrapText="1"/>
    </xf>
    <xf numFmtId="0" fontId="5" fillId="5" borderId="13" xfId="7" applyFont="1" applyFill="1" applyBorder="1" applyAlignment="1">
      <alignment horizontal="center" vertical="center" wrapText="1"/>
    </xf>
    <xf numFmtId="0" fontId="17" fillId="5" borderId="30" xfId="7" applyFont="1" applyFill="1" applyBorder="1" applyAlignment="1">
      <alignment horizontal="justify" vertical="top" wrapText="1"/>
    </xf>
    <xf numFmtId="0" fontId="17" fillId="5" borderId="31" xfId="7" applyFont="1" applyFill="1" applyBorder="1" applyAlignment="1">
      <alignment horizontal="justify" vertical="top" wrapText="1"/>
    </xf>
    <xf numFmtId="0" fontId="17" fillId="5" borderId="26" xfId="7" applyFont="1" applyFill="1" applyBorder="1" applyAlignment="1">
      <alignment horizontal="justify" vertical="top" wrapText="1"/>
    </xf>
    <xf numFmtId="0" fontId="5" fillId="5" borderId="25" xfId="7" applyFont="1" applyFill="1" applyBorder="1" applyAlignment="1">
      <alignment horizontal="center" vertical="center" wrapText="1"/>
    </xf>
    <xf numFmtId="0" fontId="17" fillId="5" borderId="20" xfId="7" applyFont="1" applyFill="1" applyBorder="1" applyAlignment="1">
      <alignment horizontal="justify" vertical="top" wrapText="1"/>
    </xf>
    <xf numFmtId="0" fontId="17" fillId="5" borderId="21" xfId="7" applyFont="1" applyFill="1" applyBorder="1" applyAlignment="1">
      <alignment horizontal="justify" vertical="top" wrapText="1"/>
    </xf>
    <xf numFmtId="0" fontId="5" fillId="5" borderId="25" xfId="7" applyFont="1" applyFill="1" applyBorder="1" applyAlignment="1">
      <alignment horizontal="center" vertical="top" wrapText="1"/>
    </xf>
    <xf numFmtId="0" fontId="2" fillId="0" borderId="0" xfId="4" applyFont="1" applyProtection="1">
      <protection locked="0"/>
    </xf>
    <xf numFmtId="164" fontId="2" fillId="0" borderId="0" xfId="5" applyFont="1" applyFill="1" applyAlignment="1" applyProtection="1">
      <alignment horizontal="center" vertical="center"/>
      <protection locked="0"/>
    </xf>
    <xf numFmtId="0" fontId="2" fillId="0" borderId="0" xfId="4" applyFont="1" applyAlignment="1" applyProtection="1">
      <alignment vertical="center"/>
      <protection locked="0"/>
    </xf>
    <xf numFmtId="0" fontId="0" fillId="0" borderId="0" xfId="0" applyProtection="1">
      <protection locked="0"/>
    </xf>
    <xf numFmtId="44" fontId="2" fillId="0" borderId="0" xfId="1" applyFont="1" applyFill="1" applyAlignment="1" applyProtection="1">
      <alignment horizontal="center" vertical="center"/>
      <protection locked="0"/>
    </xf>
    <xf numFmtId="0" fontId="2" fillId="0" borderId="0" xfId="12" applyFont="1" applyProtection="1">
      <protection locked="0"/>
    </xf>
    <xf numFmtId="6" fontId="2" fillId="0" borderId="0" xfId="5" applyNumberFormat="1" applyFont="1" applyFill="1" applyAlignment="1" applyProtection="1">
      <alignment horizontal="center" vertical="center"/>
      <protection locked="0"/>
    </xf>
    <xf numFmtId="164" fontId="16" fillId="0" borderId="0" xfId="5" applyFont="1" applyFill="1" applyAlignment="1" applyProtection="1">
      <alignment horizontal="left" vertical="center"/>
      <protection locked="0"/>
    </xf>
    <xf numFmtId="6" fontId="2" fillId="0" borderId="0" xfId="1" applyNumberFormat="1" applyFont="1" applyFill="1" applyAlignment="1" applyProtection="1">
      <alignment horizontal="left" vertical="center"/>
      <protection locked="0"/>
    </xf>
    <xf numFmtId="0" fontId="14" fillId="0" borderId="0" xfId="4" applyFont="1" applyProtection="1">
      <protection locked="0"/>
    </xf>
    <xf numFmtId="164" fontId="2" fillId="0" borderId="0" xfId="5" applyFont="1" applyFill="1" applyAlignment="1" applyProtection="1">
      <alignment horizontal="left" vertical="center"/>
      <protection locked="0"/>
    </xf>
    <xf numFmtId="0" fontId="14" fillId="0" borderId="0" xfId="4" applyFont="1" applyAlignment="1" applyProtection="1">
      <alignment horizontal="center"/>
      <protection locked="0"/>
    </xf>
    <xf numFmtId="8" fontId="13" fillId="0" borderId="17" xfId="2" applyNumberFormat="1" applyFont="1" applyFill="1" applyBorder="1" applyAlignment="1" applyProtection="1">
      <alignment horizontal="right" vertical="center" wrapText="1"/>
      <protection locked="0"/>
    </xf>
    <xf numFmtId="8" fontId="13" fillId="0" borderId="21" xfId="7" applyNumberFormat="1" applyFont="1" applyBorder="1" applyAlignment="1" applyProtection="1">
      <alignment vertical="center"/>
      <protection locked="0"/>
    </xf>
    <xf numFmtId="8" fontId="10" fillId="2" borderId="10" xfId="7" applyNumberFormat="1" applyFont="1" applyFill="1" applyBorder="1" applyAlignment="1" applyProtection="1">
      <alignment vertical="center"/>
      <protection locked="0"/>
    </xf>
    <xf numFmtId="8" fontId="13" fillId="0" borderId="25" xfId="2" applyNumberFormat="1" applyFont="1" applyFill="1" applyBorder="1" applyAlignment="1" applyProtection="1">
      <alignment horizontal="right" vertical="center" wrapText="1"/>
      <protection locked="0"/>
    </xf>
  </cellXfs>
  <cellStyles count="14">
    <cellStyle name="Hipervínculo" xfId="9" builtinId="8"/>
    <cellStyle name="Millares 2" xfId="5" xr:uid="{0DA2415A-86F6-480F-A453-9F0451C93A30}"/>
    <cellStyle name="Millares 2 2" xfId="10" xr:uid="{C108448E-3ED6-4EB4-879B-6C7EB1933672}"/>
    <cellStyle name="Moneda" xfId="1" builtinId="4"/>
    <cellStyle name="Moneda [0]" xfId="2" builtinId="7"/>
    <cellStyle name="Moneda 2" xfId="13" xr:uid="{0E28D3CE-CC85-49D1-8F2C-9A835DA957B9}"/>
    <cellStyle name="Normal" xfId="0" builtinId="0"/>
    <cellStyle name="Normal 2 10 2 2" xfId="11" xr:uid="{DFD63807-E69F-4BA8-8CD6-CA6EE0304266}"/>
    <cellStyle name="Normal 2 10 3" xfId="8" xr:uid="{E47CC218-770B-4FA9-B326-049F1A85CBB4}"/>
    <cellStyle name="Normal 2 2" xfId="7" xr:uid="{15919E9E-294B-47C5-83D5-2AB86CAF3DBB}"/>
    <cellStyle name="Normal 3" xfId="4" xr:uid="{E0674531-5A7B-4C45-8F3B-AE98CA6DC7D4}"/>
    <cellStyle name="Normal 3 11" xfId="6" xr:uid="{A8397849-B075-4301-B4C9-0D61C240FA40}"/>
    <cellStyle name="Normal 3 2" xfId="12" xr:uid="{43704EBA-A4F4-47C1-B623-880076D63368}"/>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1177637</xdr:colOff>
      <xdr:row>3</xdr:row>
      <xdr:rowOff>0</xdr:rowOff>
    </xdr:from>
    <xdr:to>
      <xdr:col>8</xdr:col>
      <xdr:colOff>2720626</xdr:colOff>
      <xdr:row>6</xdr:row>
      <xdr:rowOff>137029</xdr:rowOff>
    </xdr:to>
    <xdr:pic>
      <xdr:nvPicPr>
        <xdr:cNvPr id="2" name="Imagen 1">
          <a:extLst>
            <a:ext uri="{FF2B5EF4-FFF2-40B4-BE49-F238E27FC236}">
              <a16:creationId xmlns:a16="http://schemas.microsoft.com/office/drawing/2014/main" id="{BBCFA13F-0393-42D1-82A7-8E9E6EEF6D1D}"/>
            </a:ext>
          </a:extLst>
        </xdr:cNvPr>
        <xdr:cNvPicPr>
          <a:picLocks noChangeAspect="1"/>
        </xdr:cNvPicPr>
      </xdr:nvPicPr>
      <xdr:blipFill>
        <a:blip xmlns:r="http://schemas.openxmlformats.org/officeDocument/2006/relationships" r:embed="rId1"/>
        <a:stretch>
          <a:fillRect/>
        </a:stretch>
      </xdr:blipFill>
      <xdr:spPr>
        <a:xfrm>
          <a:off x="12493337" y="762000"/>
          <a:ext cx="3257489" cy="1043809"/>
        </a:xfrm>
        <a:prstGeom prst="rect">
          <a:avLst/>
        </a:prstGeom>
      </xdr:spPr>
    </xdr:pic>
    <xdr:clientData/>
  </xdr:twoCellAnchor>
  <xdr:twoCellAnchor editAs="oneCell">
    <xdr:from>
      <xdr:col>1</xdr:col>
      <xdr:colOff>76200</xdr:colOff>
      <xdr:row>2</xdr:row>
      <xdr:rowOff>272144</xdr:rowOff>
    </xdr:from>
    <xdr:to>
      <xdr:col>4</xdr:col>
      <xdr:colOff>1473432</xdr:colOff>
      <xdr:row>7</xdr:row>
      <xdr:rowOff>1</xdr:rowOff>
    </xdr:to>
    <xdr:pic>
      <xdr:nvPicPr>
        <xdr:cNvPr id="3" name="Imagen 2" descr="Sede Electrónica ICCU">
          <a:extLst>
            <a:ext uri="{FF2B5EF4-FFF2-40B4-BE49-F238E27FC236}">
              <a16:creationId xmlns:a16="http://schemas.microsoft.com/office/drawing/2014/main" id="{DB0DD54F-059E-868D-1399-EE852BD834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9486" y="674915"/>
          <a:ext cx="3302232"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1177637</xdr:colOff>
      <xdr:row>3</xdr:row>
      <xdr:rowOff>0</xdr:rowOff>
    </xdr:from>
    <xdr:to>
      <xdr:col>8</xdr:col>
      <xdr:colOff>2720626</xdr:colOff>
      <xdr:row>6</xdr:row>
      <xdr:rowOff>137029</xdr:rowOff>
    </xdr:to>
    <xdr:pic>
      <xdr:nvPicPr>
        <xdr:cNvPr id="2" name="Imagen 1">
          <a:extLst>
            <a:ext uri="{FF2B5EF4-FFF2-40B4-BE49-F238E27FC236}">
              <a16:creationId xmlns:a16="http://schemas.microsoft.com/office/drawing/2014/main" id="{385B4A20-C381-4428-98C2-12A4DBD3A9E6}"/>
            </a:ext>
          </a:extLst>
        </xdr:cNvPr>
        <xdr:cNvPicPr>
          <a:picLocks noChangeAspect="1"/>
        </xdr:cNvPicPr>
      </xdr:nvPicPr>
      <xdr:blipFill>
        <a:blip xmlns:r="http://schemas.openxmlformats.org/officeDocument/2006/relationships" r:embed="rId1"/>
        <a:stretch>
          <a:fillRect/>
        </a:stretch>
      </xdr:blipFill>
      <xdr:spPr>
        <a:xfrm>
          <a:off x="11708477" y="762000"/>
          <a:ext cx="3257489" cy="1043809"/>
        </a:xfrm>
        <a:prstGeom prst="rect">
          <a:avLst/>
        </a:prstGeom>
      </xdr:spPr>
    </xdr:pic>
    <xdr:clientData/>
  </xdr:twoCellAnchor>
  <xdr:twoCellAnchor editAs="oneCell">
    <xdr:from>
      <xdr:col>1</xdr:col>
      <xdr:colOff>76200</xdr:colOff>
      <xdr:row>2</xdr:row>
      <xdr:rowOff>272144</xdr:rowOff>
    </xdr:from>
    <xdr:to>
      <xdr:col>4</xdr:col>
      <xdr:colOff>1473432</xdr:colOff>
      <xdr:row>7</xdr:row>
      <xdr:rowOff>1</xdr:rowOff>
    </xdr:to>
    <xdr:pic>
      <xdr:nvPicPr>
        <xdr:cNvPr id="3" name="Imagen 2" descr="Sede Electrónica ICCU">
          <a:extLst>
            <a:ext uri="{FF2B5EF4-FFF2-40B4-BE49-F238E27FC236}">
              <a16:creationId xmlns:a16="http://schemas.microsoft.com/office/drawing/2014/main" id="{00C34F10-A129-49AF-9801-AF8115293C6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840" y="676004"/>
          <a:ext cx="3294612" cy="12213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Azul">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70598A-DDBB-4FA3-BD10-A33AC50E1C69}">
  <sheetPr codeName="Hoja10">
    <pageSetUpPr fitToPage="1"/>
  </sheetPr>
  <dimension ref="A1:K81"/>
  <sheetViews>
    <sheetView showGridLines="0" view="pageBreakPreview" topLeftCell="A45" zoomScale="70" zoomScaleNormal="70" zoomScaleSheetLayoutView="70" workbookViewId="0">
      <selection activeCell="L60" sqref="L60"/>
    </sheetView>
  </sheetViews>
  <sheetFormatPr baseColWidth="10" defaultColWidth="12" defaultRowHeight="15.6" x14ac:dyDescent="0.3"/>
  <cols>
    <col min="1" max="1" width="2.44140625" style="37" customWidth="1"/>
    <col min="2" max="2" width="9.6640625" style="1" customWidth="1"/>
    <col min="3" max="3" width="8.6640625" style="37" customWidth="1"/>
    <col min="4" max="4" width="9.33203125" style="38" customWidth="1"/>
    <col min="5" max="5" width="86.109375" style="37" customWidth="1"/>
    <col min="6" max="6" width="16.6640625" style="37" customWidth="1"/>
    <col min="7" max="7" width="20.6640625" style="37" customWidth="1"/>
    <col min="8" max="8" width="25" style="37" customWidth="1"/>
    <col min="9" max="9" width="41.5546875" style="37" customWidth="1"/>
    <col min="10" max="10" width="3.6640625" style="37" customWidth="1"/>
    <col min="11" max="11" width="21.5546875" style="3" bestFit="1" customWidth="1"/>
    <col min="12" max="12" width="17.44140625" style="3" bestFit="1" customWidth="1"/>
    <col min="13" max="13" width="21.33203125" style="3" customWidth="1"/>
    <col min="14" max="15" width="12" style="3"/>
    <col min="16" max="16" width="16.44140625" style="3" bestFit="1" customWidth="1"/>
    <col min="17" max="17" width="12" style="3"/>
    <col min="18" max="18" width="13.33203125" style="3" bestFit="1" customWidth="1"/>
    <col min="19" max="16384" width="12" style="3"/>
  </cols>
  <sheetData>
    <row r="1" spans="1:11" x14ac:dyDescent="0.3">
      <c r="A1" s="1"/>
      <c r="C1" s="1"/>
      <c r="D1" s="2"/>
      <c r="E1" s="1"/>
      <c r="F1" s="1"/>
      <c r="G1" s="1"/>
      <c r="H1" s="1"/>
      <c r="I1" s="1"/>
      <c r="J1" s="1"/>
    </row>
    <row r="2" spans="1:11" ht="16.2" thickBot="1" x14ac:dyDescent="0.35">
      <c r="A2" s="1"/>
      <c r="C2" s="1"/>
      <c r="D2" s="2"/>
      <c r="E2" s="1"/>
      <c r="F2" s="1"/>
      <c r="G2" s="1"/>
      <c r="H2" s="1"/>
      <c r="I2" s="1"/>
      <c r="J2" s="1"/>
    </row>
    <row r="3" spans="1:11" ht="28.2" x14ac:dyDescent="0.5">
      <c r="A3" s="1"/>
      <c r="B3" s="71" t="s">
        <v>105</v>
      </c>
      <c r="C3" s="72"/>
      <c r="D3" s="72"/>
      <c r="E3" s="72"/>
      <c r="F3" s="72"/>
      <c r="G3" s="72"/>
      <c r="H3" s="72"/>
      <c r="I3" s="73"/>
      <c r="J3" s="1"/>
    </row>
    <row r="4" spans="1:11" ht="25.2" x14ac:dyDescent="0.45">
      <c r="A4" s="1"/>
      <c r="B4" s="74" t="s">
        <v>106</v>
      </c>
      <c r="C4" s="75"/>
      <c r="D4" s="75"/>
      <c r="E4" s="75"/>
      <c r="F4" s="75"/>
      <c r="G4" s="75"/>
      <c r="H4" s="75"/>
      <c r="I4" s="76"/>
      <c r="J4" s="1"/>
    </row>
    <row r="5" spans="1:11" ht="15" customHeight="1" x14ac:dyDescent="0.3">
      <c r="A5" s="1"/>
      <c r="B5" s="77" t="s">
        <v>0</v>
      </c>
      <c r="C5" s="78"/>
      <c r="D5" s="78"/>
      <c r="E5" s="78"/>
      <c r="F5" s="78"/>
      <c r="G5" s="78"/>
      <c r="H5" s="78"/>
      <c r="I5" s="79"/>
      <c r="J5" s="1"/>
    </row>
    <row r="6" spans="1:11" ht="31.5" customHeight="1" x14ac:dyDescent="0.3">
      <c r="A6" s="1"/>
      <c r="B6" s="77"/>
      <c r="C6" s="78"/>
      <c r="D6" s="78"/>
      <c r="E6" s="78"/>
      <c r="F6" s="78"/>
      <c r="G6" s="78"/>
      <c r="H6" s="78"/>
      <c r="I6" s="79"/>
      <c r="J6" s="1"/>
    </row>
    <row r="7" spans="1:11" ht="18" customHeight="1" x14ac:dyDescent="0.3">
      <c r="A7" s="1"/>
      <c r="B7" s="77"/>
      <c r="C7" s="78"/>
      <c r="D7" s="78"/>
      <c r="E7" s="78"/>
      <c r="F7" s="78"/>
      <c r="G7" s="78"/>
      <c r="H7" s="78"/>
      <c r="I7" s="79"/>
      <c r="J7" s="1"/>
    </row>
    <row r="8" spans="1:11" ht="99.6" customHeight="1" x14ac:dyDescent="0.3">
      <c r="A8" s="4"/>
      <c r="B8" s="5"/>
      <c r="C8" s="6"/>
      <c r="D8" s="80" t="s">
        <v>104</v>
      </c>
      <c r="E8" s="80"/>
      <c r="F8" s="80"/>
      <c r="G8" s="80"/>
      <c r="H8" s="80"/>
      <c r="I8" s="7"/>
      <c r="J8" s="4"/>
      <c r="K8"/>
    </row>
    <row r="9" spans="1:11" ht="37.200000000000003" customHeight="1" thickBot="1" x14ac:dyDescent="0.35">
      <c r="A9" s="1"/>
      <c r="B9" s="8"/>
      <c r="C9" s="9"/>
      <c r="D9" s="81"/>
      <c r="E9" s="81"/>
      <c r="F9" s="81"/>
      <c r="G9" s="81"/>
      <c r="H9" s="81"/>
      <c r="I9" s="10"/>
      <c r="J9" s="1"/>
    </row>
    <row r="10" spans="1:11" ht="30" customHeight="1" thickBot="1" x14ac:dyDescent="0.35">
      <c r="A10" s="1"/>
      <c r="B10" s="82"/>
      <c r="C10" s="83"/>
      <c r="D10" s="83"/>
      <c r="E10" s="83"/>
      <c r="F10" s="83"/>
      <c r="G10" s="83"/>
      <c r="H10" s="83"/>
      <c r="I10" s="84"/>
      <c r="J10" s="1"/>
    </row>
    <row r="11" spans="1:11" ht="24.75" customHeight="1" thickBot="1" x14ac:dyDescent="0.35">
      <c r="A11" s="1"/>
      <c r="B11" s="11" t="s">
        <v>1</v>
      </c>
      <c r="C11" s="12" t="s">
        <v>2</v>
      </c>
      <c r="D11" s="13" t="s">
        <v>3</v>
      </c>
      <c r="E11" s="14" t="s">
        <v>4</v>
      </c>
      <c r="F11" s="12" t="s">
        <v>5</v>
      </c>
      <c r="G11" s="12" t="s">
        <v>6</v>
      </c>
      <c r="H11" s="15" t="s">
        <v>7</v>
      </c>
      <c r="I11" s="16" t="s">
        <v>8</v>
      </c>
      <c r="J11" s="1"/>
    </row>
    <row r="12" spans="1:11" ht="25.5" customHeight="1" thickBot="1" x14ac:dyDescent="0.35">
      <c r="A12" s="1"/>
      <c r="B12" s="57" t="s">
        <v>9</v>
      </c>
      <c r="C12" s="58"/>
      <c r="D12" s="58"/>
      <c r="E12" s="58"/>
      <c r="F12" s="58"/>
      <c r="G12" s="58"/>
      <c r="H12" s="58"/>
      <c r="I12" s="59"/>
      <c r="J12" s="1"/>
    </row>
    <row r="13" spans="1:11" ht="38.4" customHeight="1" x14ac:dyDescent="0.3">
      <c r="A13" s="1"/>
      <c r="B13" s="17">
        <v>1</v>
      </c>
      <c r="C13" s="18">
        <v>2.9</v>
      </c>
      <c r="D13" s="18" t="s">
        <v>42</v>
      </c>
      <c r="E13" s="18" t="s">
        <v>10</v>
      </c>
      <c r="F13" s="19" t="s">
        <v>43</v>
      </c>
      <c r="G13" s="20">
        <v>907</v>
      </c>
      <c r="H13" s="63">
        <v>40204</v>
      </c>
      <c r="I13" s="64">
        <f>ROUND(G13*H13,0)</f>
        <v>36465028</v>
      </c>
      <c r="J13" s="1"/>
      <c r="K13" s="21"/>
    </row>
    <row r="14" spans="1:11" ht="38.4" customHeight="1" x14ac:dyDescent="0.3">
      <c r="A14" s="1"/>
      <c r="B14" s="17">
        <v>2</v>
      </c>
      <c r="C14" s="18">
        <v>1.6</v>
      </c>
      <c r="D14" s="18" t="s">
        <v>44</v>
      </c>
      <c r="E14" s="18" t="s">
        <v>11</v>
      </c>
      <c r="F14" s="19" t="s">
        <v>45</v>
      </c>
      <c r="G14" s="20">
        <v>132502</v>
      </c>
      <c r="H14" s="63">
        <v>2461</v>
      </c>
      <c r="I14" s="64">
        <f>ROUND(G14*H14,0)</f>
        <v>326087422</v>
      </c>
      <c r="J14" s="1"/>
      <c r="K14" s="21"/>
    </row>
    <row r="15" spans="1:11" ht="18.600000000000001" thickBot="1" x14ac:dyDescent="0.35">
      <c r="A15" s="1"/>
      <c r="B15" s="60" t="s">
        <v>12</v>
      </c>
      <c r="C15" s="61"/>
      <c r="D15" s="61"/>
      <c r="E15" s="61"/>
      <c r="F15" s="61"/>
      <c r="G15" s="61"/>
      <c r="H15" s="65"/>
      <c r="I15" s="66">
        <f>SUM(I13:I14)</f>
        <v>362552450</v>
      </c>
      <c r="J15" s="1"/>
      <c r="K15" s="21"/>
    </row>
    <row r="16" spans="1:11" ht="29.4" customHeight="1" thickBot="1" x14ac:dyDescent="0.35">
      <c r="A16" s="1"/>
      <c r="B16" s="57" t="s">
        <v>13</v>
      </c>
      <c r="C16" s="58"/>
      <c r="D16" s="58"/>
      <c r="E16" s="58"/>
      <c r="F16" s="58"/>
      <c r="G16" s="58"/>
      <c r="H16" s="67"/>
      <c r="I16" s="68"/>
      <c r="J16" s="1"/>
      <c r="K16" s="21"/>
    </row>
    <row r="17" spans="1:11" ht="19.95" customHeight="1" x14ac:dyDescent="0.3">
      <c r="A17" s="1"/>
      <c r="B17" s="23">
        <v>3</v>
      </c>
      <c r="C17" s="18">
        <v>3.1</v>
      </c>
      <c r="D17" s="18" t="s">
        <v>46</v>
      </c>
      <c r="E17" s="24" t="s">
        <v>15</v>
      </c>
      <c r="F17" s="25" t="s">
        <v>47</v>
      </c>
      <c r="G17" s="26">
        <v>1528</v>
      </c>
      <c r="H17" s="69">
        <v>11310</v>
      </c>
      <c r="I17" s="64">
        <f t="shared" ref="I17:I26" si="0">ROUND(G17*H17,0)</f>
        <v>17281680</v>
      </c>
      <c r="J17" s="1"/>
      <c r="K17" s="21"/>
    </row>
    <row r="18" spans="1:11" ht="34.200000000000003" customHeight="1" x14ac:dyDescent="0.3">
      <c r="A18" s="1"/>
      <c r="B18" s="23">
        <v>4</v>
      </c>
      <c r="C18" s="24" t="s">
        <v>73</v>
      </c>
      <c r="D18" s="24"/>
      <c r="E18" s="24" t="s">
        <v>74</v>
      </c>
      <c r="F18" s="25" t="s">
        <v>43</v>
      </c>
      <c r="G18" s="26">
        <v>802</v>
      </c>
      <c r="H18" s="69">
        <v>1521121</v>
      </c>
      <c r="I18" s="64">
        <f t="shared" si="0"/>
        <v>1219939042</v>
      </c>
      <c r="J18" s="1"/>
      <c r="K18" s="21"/>
    </row>
    <row r="19" spans="1:11" ht="34.200000000000003" customHeight="1" x14ac:dyDescent="0.3">
      <c r="A19" s="1"/>
      <c r="B19" s="23">
        <v>5</v>
      </c>
      <c r="C19" s="18">
        <v>3.2</v>
      </c>
      <c r="D19" s="18" t="s">
        <v>48</v>
      </c>
      <c r="E19" s="27" t="s">
        <v>49</v>
      </c>
      <c r="F19" s="25" t="s">
        <v>43</v>
      </c>
      <c r="G19" s="26">
        <v>313</v>
      </c>
      <c r="H19" s="69">
        <v>274270</v>
      </c>
      <c r="I19" s="64">
        <f t="shared" si="0"/>
        <v>85846510</v>
      </c>
      <c r="J19" s="1"/>
      <c r="K19" s="21"/>
    </row>
    <row r="20" spans="1:11" ht="19.95" customHeight="1" x14ac:dyDescent="0.3">
      <c r="A20" s="1"/>
      <c r="B20" s="23">
        <v>6</v>
      </c>
      <c r="C20" s="18">
        <v>3.5</v>
      </c>
      <c r="D20" s="18" t="s">
        <v>50</v>
      </c>
      <c r="E20" s="27" t="s">
        <v>16</v>
      </c>
      <c r="F20" s="25" t="s">
        <v>47</v>
      </c>
      <c r="G20" s="26">
        <v>6110</v>
      </c>
      <c r="H20" s="69">
        <v>8663</v>
      </c>
      <c r="I20" s="64">
        <f t="shared" si="0"/>
        <v>52930930</v>
      </c>
      <c r="J20" s="1"/>
      <c r="K20" s="21"/>
    </row>
    <row r="21" spans="1:11" ht="19.95" customHeight="1" x14ac:dyDescent="0.3">
      <c r="A21" s="1"/>
      <c r="B21" s="23">
        <v>7</v>
      </c>
      <c r="C21" s="18">
        <v>3.6</v>
      </c>
      <c r="D21" s="18" t="s">
        <v>51</v>
      </c>
      <c r="E21" s="27" t="s">
        <v>17</v>
      </c>
      <c r="F21" s="25" t="s">
        <v>47</v>
      </c>
      <c r="G21" s="26">
        <v>3208</v>
      </c>
      <c r="H21" s="69">
        <v>4223</v>
      </c>
      <c r="I21" s="64">
        <f t="shared" si="0"/>
        <v>13547384</v>
      </c>
      <c r="J21" s="1"/>
      <c r="K21" s="21"/>
    </row>
    <row r="22" spans="1:11" ht="19.95" customHeight="1" x14ac:dyDescent="0.3">
      <c r="A22" s="1"/>
      <c r="B22" s="23">
        <v>8</v>
      </c>
      <c r="C22" s="18">
        <v>3.1</v>
      </c>
      <c r="D22" s="18" t="s">
        <v>52</v>
      </c>
      <c r="E22" s="27" t="s">
        <v>53</v>
      </c>
      <c r="F22" s="25" t="s">
        <v>43</v>
      </c>
      <c r="G22" s="26">
        <v>225</v>
      </c>
      <c r="H22" s="69">
        <v>1740188</v>
      </c>
      <c r="I22" s="64">
        <f t="shared" si="0"/>
        <v>391542300</v>
      </c>
      <c r="J22" s="1"/>
      <c r="K22" s="21"/>
    </row>
    <row r="23" spans="1:11" ht="19.95" customHeight="1" x14ac:dyDescent="0.3">
      <c r="A23" s="1"/>
      <c r="B23" s="23">
        <v>9</v>
      </c>
      <c r="C23" s="18">
        <v>3.9</v>
      </c>
      <c r="D23" s="18" t="s">
        <v>54</v>
      </c>
      <c r="E23" s="27" t="s">
        <v>55</v>
      </c>
      <c r="F23" s="25" t="s">
        <v>43</v>
      </c>
      <c r="G23" s="20">
        <v>257</v>
      </c>
      <c r="H23" s="69">
        <v>1728618</v>
      </c>
      <c r="I23" s="64">
        <f t="shared" si="0"/>
        <v>444254826</v>
      </c>
      <c r="J23" s="1"/>
      <c r="K23" s="21"/>
    </row>
    <row r="24" spans="1:11" ht="19.95" customHeight="1" x14ac:dyDescent="0.3">
      <c r="A24" s="1"/>
      <c r="B24" s="23">
        <v>10</v>
      </c>
      <c r="C24" s="24" t="s">
        <v>75</v>
      </c>
      <c r="D24" s="24"/>
      <c r="E24" s="29" t="s">
        <v>76</v>
      </c>
      <c r="F24" s="25" t="s">
        <v>47</v>
      </c>
      <c r="G24" s="20">
        <v>3055</v>
      </c>
      <c r="H24" s="69">
        <v>30256</v>
      </c>
      <c r="I24" s="64">
        <f t="shared" si="0"/>
        <v>92432080</v>
      </c>
      <c r="J24" s="1"/>
      <c r="K24" s="21"/>
    </row>
    <row r="25" spans="1:11" ht="19.95" customHeight="1" x14ac:dyDescent="0.3">
      <c r="A25" s="1"/>
      <c r="B25" s="23">
        <v>11</v>
      </c>
      <c r="C25" s="18">
        <v>3.15</v>
      </c>
      <c r="D25" s="18" t="s">
        <v>56</v>
      </c>
      <c r="E25" s="29" t="s">
        <v>18</v>
      </c>
      <c r="F25" s="25" t="s">
        <v>43</v>
      </c>
      <c r="G25" s="20">
        <v>52</v>
      </c>
      <c r="H25" s="69">
        <v>175809</v>
      </c>
      <c r="I25" s="64">
        <f t="shared" si="0"/>
        <v>9142068</v>
      </c>
      <c r="J25" s="1"/>
      <c r="K25" s="21"/>
    </row>
    <row r="26" spans="1:11" ht="19.95" customHeight="1" x14ac:dyDescent="0.3">
      <c r="A26" s="1"/>
      <c r="B26" s="23">
        <v>12</v>
      </c>
      <c r="C26" s="29" t="s">
        <v>77</v>
      </c>
      <c r="D26" s="27"/>
      <c r="E26" s="29" t="s">
        <v>78</v>
      </c>
      <c r="F26" s="25" t="s">
        <v>43</v>
      </c>
      <c r="G26" s="20">
        <v>156</v>
      </c>
      <c r="H26" s="69">
        <v>264381</v>
      </c>
      <c r="I26" s="64">
        <f t="shared" si="0"/>
        <v>41243436</v>
      </c>
      <c r="J26" s="1"/>
      <c r="K26" s="21"/>
    </row>
    <row r="27" spans="1:11" ht="19.95" customHeight="1" thickBot="1" x14ac:dyDescent="0.35">
      <c r="A27" s="1"/>
      <c r="B27" s="60" t="s">
        <v>12</v>
      </c>
      <c r="C27" s="61"/>
      <c r="D27" s="61"/>
      <c r="E27" s="61" t="s">
        <v>14</v>
      </c>
      <c r="F27" s="61"/>
      <c r="G27" s="61"/>
      <c r="H27" s="65"/>
      <c r="I27" s="66">
        <f>SUM(I17:I26)</f>
        <v>2368160256</v>
      </c>
      <c r="J27" s="1"/>
      <c r="K27" s="21"/>
    </row>
    <row r="28" spans="1:11" ht="19.95" customHeight="1" thickBot="1" x14ac:dyDescent="0.35">
      <c r="A28" s="1"/>
      <c r="B28" s="57" t="s">
        <v>19</v>
      </c>
      <c r="C28" s="58"/>
      <c r="D28" s="58"/>
      <c r="E28" s="58"/>
      <c r="F28" s="58"/>
      <c r="G28" s="58"/>
      <c r="H28" s="67"/>
      <c r="I28" s="68"/>
      <c r="J28" s="1"/>
      <c r="K28" s="21"/>
    </row>
    <row r="29" spans="1:11" ht="40.200000000000003" customHeight="1" x14ac:dyDescent="0.3">
      <c r="A29" s="1"/>
      <c r="B29" s="17">
        <v>13</v>
      </c>
      <c r="C29" s="18">
        <v>2.9</v>
      </c>
      <c r="D29" s="18" t="s">
        <v>42</v>
      </c>
      <c r="E29" s="18" t="s">
        <v>10</v>
      </c>
      <c r="F29" s="62" t="s">
        <v>43</v>
      </c>
      <c r="G29" s="20">
        <v>461</v>
      </c>
      <c r="H29" s="63">
        <v>40204</v>
      </c>
      <c r="I29" s="64">
        <f t="shared" ref="I29:I34" si="1">ROUND(G29*H29,0)</f>
        <v>18534044</v>
      </c>
      <c r="J29" s="1"/>
      <c r="K29" s="21"/>
    </row>
    <row r="30" spans="1:11" ht="40.200000000000003" customHeight="1" x14ac:dyDescent="0.3">
      <c r="A30" s="1"/>
      <c r="B30" s="23">
        <v>14</v>
      </c>
      <c r="C30" s="18">
        <v>4.4200000000000204</v>
      </c>
      <c r="D30" s="18" t="s">
        <v>44</v>
      </c>
      <c r="E30" s="30" t="s">
        <v>20</v>
      </c>
      <c r="F30" s="25" t="s">
        <v>47</v>
      </c>
      <c r="G30" s="26">
        <v>1833</v>
      </c>
      <c r="H30" s="69">
        <v>17925</v>
      </c>
      <c r="I30" s="64">
        <f t="shared" si="1"/>
        <v>32856525</v>
      </c>
      <c r="J30" s="1"/>
      <c r="K30" s="21"/>
    </row>
    <row r="31" spans="1:11" ht="19.95" customHeight="1" x14ac:dyDescent="0.3">
      <c r="A31" s="1"/>
      <c r="B31" s="23">
        <v>15</v>
      </c>
      <c r="C31" s="31" t="s">
        <v>79</v>
      </c>
      <c r="D31" s="31"/>
      <c r="E31" s="30" t="s">
        <v>80</v>
      </c>
      <c r="F31" s="25" t="s">
        <v>43</v>
      </c>
      <c r="G31" s="26">
        <v>338</v>
      </c>
      <c r="H31" s="69">
        <v>274785</v>
      </c>
      <c r="I31" s="64">
        <f t="shared" si="1"/>
        <v>92877330</v>
      </c>
      <c r="J31" s="1"/>
      <c r="K31" s="21"/>
    </row>
    <row r="32" spans="1:11" ht="19.95" customHeight="1" x14ac:dyDescent="0.3">
      <c r="A32" s="1"/>
      <c r="B32" s="23">
        <v>16</v>
      </c>
      <c r="C32" s="18">
        <v>3.11</v>
      </c>
      <c r="D32" s="18"/>
      <c r="E32" s="30" t="s">
        <v>21</v>
      </c>
      <c r="F32" s="25" t="s">
        <v>57</v>
      </c>
      <c r="G32" s="26">
        <v>470</v>
      </c>
      <c r="H32" s="69">
        <v>47307</v>
      </c>
      <c r="I32" s="64">
        <f t="shared" si="1"/>
        <v>22234290</v>
      </c>
      <c r="J32" s="1"/>
      <c r="K32" s="21"/>
    </row>
    <row r="33" spans="1:11" ht="19.95" customHeight="1" x14ac:dyDescent="0.3">
      <c r="A33" s="1"/>
      <c r="B33" s="23">
        <v>17</v>
      </c>
      <c r="C33" s="31" t="s">
        <v>81</v>
      </c>
      <c r="D33" s="28"/>
      <c r="E33" s="30" t="s">
        <v>82</v>
      </c>
      <c r="F33" s="25" t="s">
        <v>43</v>
      </c>
      <c r="G33" s="26">
        <v>122</v>
      </c>
      <c r="H33" s="69">
        <v>1104484</v>
      </c>
      <c r="I33" s="64">
        <f t="shared" si="1"/>
        <v>134747048</v>
      </c>
      <c r="J33" s="1"/>
      <c r="K33" s="21"/>
    </row>
    <row r="34" spans="1:11" ht="19.95" customHeight="1" x14ac:dyDescent="0.3">
      <c r="A34" s="1"/>
      <c r="B34" s="23">
        <v>18</v>
      </c>
      <c r="C34" s="18">
        <v>4.5200000000000298</v>
      </c>
      <c r="D34" s="18" t="s">
        <v>58</v>
      </c>
      <c r="E34" s="30" t="s">
        <v>22</v>
      </c>
      <c r="F34" s="25" t="s">
        <v>59</v>
      </c>
      <c r="G34" s="26">
        <v>2480</v>
      </c>
      <c r="H34" s="69">
        <v>11687</v>
      </c>
      <c r="I34" s="64">
        <f t="shared" si="1"/>
        <v>28983760</v>
      </c>
      <c r="J34" s="1"/>
      <c r="K34" s="21"/>
    </row>
    <row r="35" spans="1:11" ht="22.2" customHeight="1" thickBot="1" x14ac:dyDescent="0.35">
      <c r="A35" s="1"/>
      <c r="B35" s="60" t="s">
        <v>12</v>
      </c>
      <c r="C35" s="61"/>
      <c r="D35" s="61"/>
      <c r="E35" s="61" t="s">
        <v>14</v>
      </c>
      <c r="F35" s="61"/>
      <c r="G35" s="61"/>
      <c r="H35" s="65"/>
      <c r="I35" s="66">
        <f>SUM(I29:I34)</f>
        <v>330232997</v>
      </c>
      <c r="J35" s="1"/>
      <c r="K35" s="21"/>
    </row>
    <row r="36" spans="1:11" ht="25.5" customHeight="1" thickBot="1" x14ac:dyDescent="0.35">
      <c r="A36" s="1"/>
      <c r="B36" s="57" t="s">
        <v>23</v>
      </c>
      <c r="C36" s="58"/>
      <c r="D36" s="58"/>
      <c r="E36" s="58"/>
      <c r="F36" s="58"/>
      <c r="G36" s="58"/>
      <c r="H36" s="67"/>
      <c r="I36" s="68"/>
      <c r="J36" s="1"/>
      <c r="K36" s="21"/>
    </row>
    <row r="37" spans="1:11" ht="36" x14ac:dyDescent="0.3">
      <c r="A37" s="1"/>
      <c r="B37" s="17">
        <v>19</v>
      </c>
      <c r="C37" s="18">
        <v>2.9</v>
      </c>
      <c r="D37" s="18" t="s">
        <v>42</v>
      </c>
      <c r="E37" s="18" t="s">
        <v>10</v>
      </c>
      <c r="F37" s="62" t="s">
        <v>43</v>
      </c>
      <c r="G37" s="20">
        <v>266</v>
      </c>
      <c r="H37" s="63">
        <v>40204</v>
      </c>
      <c r="I37" s="64">
        <f t="shared" ref="I37:I44" si="2">ROUND(G37*H37,0)</f>
        <v>10694264</v>
      </c>
      <c r="J37" s="1"/>
      <c r="K37" s="21"/>
    </row>
    <row r="38" spans="1:11" ht="19.95" customHeight="1" x14ac:dyDescent="0.3">
      <c r="A38" s="1"/>
      <c r="B38" s="23">
        <v>20</v>
      </c>
      <c r="C38" s="18">
        <v>4.24000000000001</v>
      </c>
      <c r="D38" s="18" t="s">
        <v>60</v>
      </c>
      <c r="E38" s="31" t="s">
        <v>24</v>
      </c>
      <c r="F38" s="25" t="s">
        <v>43</v>
      </c>
      <c r="G38" s="26">
        <v>50</v>
      </c>
      <c r="H38" s="69">
        <v>711260</v>
      </c>
      <c r="I38" s="64">
        <f t="shared" si="2"/>
        <v>35563000</v>
      </c>
      <c r="J38" s="1"/>
      <c r="K38" s="21"/>
    </row>
    <row r="39" spans="1:11" ht="19.95" customHeight="1" x14ac:dyDescent="0.3">
      <c r="A39" s="1"/>
      <c r="B39" s="23">
        <v>21</v>
      </c>
      <c r="C39" s="18">
        <v>4.2</v>
      </c>
      <c r="D39" s="18" t="s">
        <v>61</v>
      </c>
      <c r="E39" s="31" t="s">
        <v>30</v>
      </c>
      <c r="F39" s="25" t="s">
        <v>43</v>
      </c>
      <c r="G39" s="26">
        <v>15</v>
      </c>
      <c r="H39" s="69">
        <v>1563685</v>
      </c>
      <c r="I39" s="64">
        <f t="shared" si="2"/>
        <v>23455275</v>
      </c>
      <c r="J39" s="1"/>
      <c r="K39" s="21"/>
    </row>
    <row r="40" spans="1:11" ht="19.95" customHeight="1" x14ac:dyDescent="0.3">
      <c r="A40" s="1"/>
      <c r="B40" s="23">
        <v>22</v>
      </c>
      <c r="C40" s="18" t="s">
        <v>83</v>
      </c>
      <c r="D40" s="18"/>
      <c r="E40" s="31" t="s">
        <v>31</v>
      </c>
      <c r="F40" s="25" t="s">
        <v>43</v>
      </c>
      <c r="G40" s="26">
        <v>30</v>
      </c>
      <c r="H40" s="69">
        <v>1440579</v>
      </c>
      <c r="I40" s="64">
        <f t="shared" si="2"/>
        <v>43217370</v>
      </c>
      <c r="J40" s="1"/>
      <c r="K40" s="21"/>
    </row>
    <row r="41" spans="1:11" ht="19.95" customHeight="1" x14ac:dyDescent="0.3">
      <c r="A41" s="1"/>
      <c r="B41" s="23">
        <v>23</v>
      </c>
      <c r="C41" s="18">
        <v>4.5200000000000298</v>
      </c>
      <c r="D41" s="18" t="s">
        <v>58</v>
      </c>
      <c r="E41" s="31" t="s">
        <v>22</v>
      </c>
      <c r="F41" s="25" t="s">
        <v>59</v>
      </c>
      <c r="G41" s="26">
        <v>4036</v>
      </c>
      <c r="H41" s="69">
        <v>11687</v>
      </c>
      <c r="I41" s="64">
        <f t="shared" si="2"/>
        <v>47168732</v>
      </c>
      <c r="J41" s="1"/>
      <c r="K41" s="21"/>
    </row>
    <row r="42" spans="1:11" ht="19.95" customHeight="1" x14ac:dyDescent="0.3">
      <c r="A42" s="1"/>
      <c r="B42" s="23">
        <v>24</v>
      </c>
      <c r="C42" s="18">
        <v>4.5000000000000302</v>
      </c>
      <c r="D42" s="18" t="s">
        <v>44</v>
      </c>
      <c r="E42" s="31" t="s">
        <v>25</v>
      </c>
      <c r="F42" s="25" t="s">
        <v>57</v>
      </c>
      <c r="G42" s="26">
        <v>40</v>
      </c>
      <c r="H42" s="69">
        <v>2273220</v>
      </c>
      <c r="I42" s="64">
        <f t="shared" si="2"/>
        <v>90928800</v>
      </c>
      <c r="J42" s="1"/>
      <c r="K42" s="21"/>
    </row>
    <row r="43" spans="1:11" ht="19.95" customHeight="1" x14ac:dyDescent="0.3">
      <c r="A43" s="1"/>
      <c r="B43" s="23">
        <v>25</v>
      </c>
      <c r="C43" s="18">
        <v>4.2300000000000102</v>
      </c>
      <c r="D43" s="18" t="s">
        <v>62</v>
      </c>
      <c r="E43" s="31" t="s">
        <v>26</v>
      </c>
      <c r="F43" s="25" t="s">
        <v>43</v>
      </c>
      <c r="G43" s="26">
        <v>179</v>
      </c>
      <c r="H43" s="69">
        <v>186264</v>
      </c>
      <c r="I43" s="64">
        <f t="shared" si="2"/>
        <v>33341256</v>
      </c>
      <c r="J43" s="1"/>
      <c r="K43" s="21"/>
    </row>
    <row r="44" spans="1:11" ht="60" customHeight="1" x14ac:dyDescent="0.3">
      <c r="A44" s="1"/>
      <c r="B44" s="32">
        <v>26</v>
      </c>
      <c r="C44" s="18">
        <v>1.1000000000000001</v>
      </c>
      <c r="D44" s="18" t="s">
        <v>63</v>
      </c>
      <c r="E44" s="31" t="s">
        <v>27</v>
      </c>
      <c r="F44" s="25" t="s">
        <v>43</v>
      </c>
      <c r="G44" s="26">
        <v>23</v>
      </c>
      <c r="H44" s="69">
        <v>308780</v>
      </c>
      <c r="I44" s="64">
        <f t="shared" si="2"/>
        <v>7101940</v>
      </c>
      <c r="J44" s="1"/>
      <c r="K44" s="21"/>
    </row>
    <row r="45" spans="1:11" ht="22.2" customHeight="1" thickBot="1" x14ac:dyDescent="0.35">
      <c r="A45" s="1"/>
      <c r="B45" s="60" t="s">
        <v>12</v>
      </c>
      <c r="C45" s="61"/>
      <c r="D45" s="61"/>
      <c r="E45" s="61" t="s">
        <v>14</v>
      </c>
      <c r="F45" s="61"/>
      <c r="G45" s="61"/>
      <c r="H45" s="65"/>
      <c r="I45" s="66">
        <f>SUM(I37:I44)</f>
        <v>291470637</v>
      </c>
      <c r="J45" s="1"/>
      <c r="K45" s="21"/>
    </row>
    <row r="46" spans="1:11" ht="25.5" customHeight="1" thickBot="1" x14ac:dyDescent="0.35">
      <c r="A46" s="1"/>
      <c r="B46" s="57" t="s">
        <v>28</v>
      </c>
      <c r="C46" s="58"/>
      <c r="D46" s="58"/>
      <c r="E46" s="58"/>
      <c r="F46" s="58"/>
      <c r="G46" s="58"/>
      <c r="H46" s="67"/>
      <c r="I46" s="68"/>
      <c r="J46" s="1"/>
      <c r="K46" s="21"/>
    </row>
    <row r="47" spans="1:11" ht="36" x14ac:dyDescent="0.3">
      <c r="A47" s="1"/>
      <c r="B47" s="17">
        <v>27</v>
      </c>
      <c r="C47" s="18">
        <v>2.9</v>
      </c>
      <c r="D47" s="18" t="s">
        <v>42</v>
      </c>
      <c r="E47" s="18" t="s">
        <v>10</v>
      </c>
      <c r="F47" s="62" t="s">
        <v>43</v>
      </c>
      <c r="G47" s="20">
        <v>432</v>
      </c>
      <c r="H47" s="63">
        <v>40204</v>
      </c>
      <c r="I47" s="64">
        <f t="shared" ref="I47:I56" si="3">ROUND(G47*H47,0)</f>
        <v>17368128</v>
      </c>
      <c r="J47" s="1"/>
      <c r="K47" s="21"/>
    </row>
    <row r="48" spans="1:11" ht="36" x14ac:dyDescent="0.3">
      <c r="A48" s="1"/>
      <c r="B48" s="17">
        <v>28</v>
      </c>
      <c r="C48" s="18">
        <v>4.4200000000000204</v>
      </c>
      <c r="D48" s="18" t="s">
        <v>44</v>
      </c>
      <c r="E48" s="31" t="s">
        <v>20</v>
      </c>
      <c r="F48" s="25" t="s">
        <v>47</v>
      </c>
      <c r="G48" s="26">
        <v>153</v>
      </c>
      <c r="H48" s="69">
        <v>17925</v>
      </c>
      <c r="I48" s="64">
        <f t="shared" si="3"/>
        <v>2742525</v>
      </c>
      <c r="J48" s="1"/>
      <c r="K48" s="21"/>
    </row>
    <row r="49" spans="1:11" ht="19.95" customHeight="1" x14ac:dyDescent="0.3">
      <c r="A49" s="1"/>
      <c r="B49" s="17">
        <v>29</v>
      </c>
      <c r="C49" s="31" t="s">
        <v>79</v>
      </c>
      <c r="D49" s="31"/>
      <c r="E49" s="31" t="s">
        <v>80</v>
      </c>
      <c r="F49" s="25" t="s">
        <v>43</v>
      </c>
      <c r="G49" s="26">
        <v>11</v>
      </c>
      <c r="H49" s="69">
        <v>274785</v>
      </c>
      <c r="I49" s="64">
        <f t="shared" si="3"/>
        <v>3022635</v>
      </c>
      <c r="J49" s="1"/>
      <c r="K49" s="21"/>
    </row>
    <row r="50" spans="1:11" ht="19.95" customHeight="1" x14ac:dyDescent="0.3">
      <c r="A50" s="1"/>
      <c r="B50" s="17">
        <v>30</v>
      </c>
      <c r="C50" s="18">
        <v>3.11</v>
      </c>
      <c r="D50" s="18"/>
      <c r="E50" s="31" t="s">
        <v>21</v>
      </c>
      <c r="F50" s="25" t="s">
        <v>57</v>
      </c>
      <c r="G50" s="26">
        <v>90</v>
      </c>
      <c r="H50" s="69">
        <v>47307</v>
      </c>
      <c r="I50" s="64">
        <f t="shared" si="3"/>
        <v>4257630</v>
      </c>
      <c r="J50" s="1"/>
      <c r="K50" s="21"/>
    </row>
    <row r="51" spans="1:11" ht="19.95" customHeight="1" x14ac:dyDescent="0.3">
      <c r="A51" s="1"/>
      <c r="B51" s="17">
        <v>31</v>
      </c>
      <c r="C51" s="18">
        <v>4.2000000000000099</v>
      </c>
      <c r="D51" s="18" t="s">
        <v>44</v>
      </c>
      <c r="E51" s="31" t="s">
        <v>29</v>
      </c>
      <c r="F51" s="25" t="s">
        <v>64</v>
      </c>
      <c r="G51" s="26">
        <v>54</v>
      </c>
      <c r="H51" s="69">
        <v>35772</v>
      </c>
      <c r="I51" s="64">
        <f t="shared" si="3"/>
        <v>1931688</v>
      </c>
      <c r="J51" s="1"/>
      <c r="K51" s="21"/>
    </row>
    <row r="52" spans="1:11" ht="19.95" customHeight="1" x14ac:dyDescent="0.3">
      <c r="A52" s="1"/>
      <c r="B52" s="17">
        <v>32</v>
      </c>
      <c r="C52" s="18">
        <v>3.15</v>
      </c>
      <c r="D52" s="18" t="s">
        <v>56</v>
      </c>
      <c r="E52" s="31" t="s">
        <v>18</v>
      </c>
      <c r="F52" s="25" t="s">
        <v>43</v>
      </c>
      <c r="G52" s="26">
        <v>292</v>
      </c>
      <c r="H52" s="69">
        <v>175809</v>
      </c>
      <c r="I52" s="64">
        <f t="shared" si="3"/>
        <v>51336228</v>
      </c>
      <c r="J52" s="1"/>
      <c r="K52" s="21"/>
    </row>
    <row r="53" spans="1:11" ht="19.95" customHeight="1" x14ac:dyDescent="0.3">
      <c r="A53" s="1"/>
      <c r="B53" s="17">
        <v>33</v>
      </c>
      <c r="C53" s="18">
        <v>4.2</v>
      </c>
      <c r="D53" s="18" t="s">
        <v>61</v>
      </c>
      <c r="E53" s="31" t="s">
        <v>30</v>
      </c>
      <c r="F53" s="25" t="s">
        <v>43</v>
      </c>
      <c r="G53" s="26">
        <v>76</v>
      </c>
      <c r="H53" s="69">
        <v>1563685</v>
      </c>
      <c r="I53" s="64">
        <f t="shared" si="3"/>
        <v>118840060</v>
      </c>
      <c r="J53" s="1"/>
      <c r="K53" s="21"/>
    </row>
    <row r="54" spans="1:11" ht="23.4" customHeight="1" x14ac:dyDescent="0.3">
      <c r="A54" s="1"/>
      <c r="B54" s="17">
        <v>34</v>
      </c>
      <c r="C54" s="31" t="s">
        <v>83</v>
      </c>
      <c r="D54" s="31"/>
      <c r="E54" s="31" t="s">
        <v>31</v>
      </c>
      <c r="F54" s="25" t="s">
        <v>43</v>
      </c>
      <c r="G54" s="26">
        <v>63</v>
      </c>
      <c r="H54" s="69">
        <v>1440579</v>
      </c>
      <c r="I54" s="64">
        <f t="shared" si="3"/>
        <v>90756477</v>
      </c>
      <c r="J54" s="1"/>
      <c r="K54" s="21"/>
    </row>
    <row r="55" spans="1:11" ht="23.4" customHeight="1" x14ac:dyDescent="0.3">
      <c r="A55" s="1"/>
      <c r="B55" s="17">
        <v>35</v>
      </c>
      <c r="C55" s="18">
        <v>4.24000000000001</v>
      </c>
      <c r="D55" s="18" t="s">
        <v>60</v>
      </c>
      <c r="E55" s="31" t="s">
        <v>24</v>
      </c>
      <c r="F55" s="25" t="s">
        <v>43</v>
      </c>
      <c r="G55" s="26">
        <v>11</v>
      </c>
      <c r="H55" s="69">
        <v>711260</v>
      </c>
      <c r="I55" s="64">
        <f t="shared" si="3"/>
        <v>7823860</v>
      </c>
      <c r="J55" s="1"/>
      <c r="K55" s="21"/>
    </row>
    <row r="56" spans="1:11" ht="19.95" customHeight="1" x14ac:dyDescent="0.3">
      <c r="A56" s="1"/>
      <c r="B56" s="17">
        <v>36</v>
      </c>
      <c r="C56" s="18">
        <v>4.5200000000000298</v>
      </c>
      <c r="D56" s="18" t="s">
        <v>58</v>
      </c>
      <c r="E56" s="31" t="s">
        <v>22</v>
      </c>
      <c r="F56" s="25" t="s">
        <v>59</v>
      </c>
      <c r="G56" s="26">
        <v>8891</v>
      </c>
      <c r="H56" s="69">
        <v>11687</v>
      </c>
      <c r="I56" s="64">
        <f t="shared" si="3"/>
        <v>103909117</v>
      </c>
      <c r="J56" s="1"/>
      <c r="K56" s="21"/>
    </row>
    <row r="57" spans="1:11" ht="19.95" customHeight="1" thickBot="1" x14ac:dyDescent="0.35">
      <c r="A57" s="1"/>
      <c r="B57" s="60" t="s">
        <v>12</v>
      </c>
      <c r="C57" s="61"/>
      <c r="D57" s="61"/>
      <c r="E57" s="61" t="s">
        <v>14</v>
      </c>
      <c r="F57" s="61"/>
      <c r="G57" s="61"/>
      <c r="H57" s="65"/>
      <c r="I57" s="66">
        <f>SUM(I47:I56)</f>
        <v>401988348</v>
      </c>
      <c r="J57" s="1"/>
      <c r="K57" s="21"/>
    </row>
    <row r="58" spans="1:11" ht="25.5" customHeight="1" thickBot="1" x14ac:dyDescent="0.35">
      <c r="A58" s="1"/>
      <c r="B58" s="57" t="s">
        <v>32</v>
      </c>
      <c r="C58" s="58"/>
      <c r="D58" s="58"/>
      <c r="E58" s="58"/>
      <c r="F58" s="58"/>
      <c r="G58" s="58"/>
      <c r="H58" s="67"/>
      <c r="I58" s="68"/>
      <c r="J58" s="1"/>
      <c r="K58" s="21"/>
    </row>
    <row r="59" spans="1:11" ht="19.95" customHeight="1" x14ac:dyDescent="0.3">
      <c r="A59" s="1"/>
      <c r="B59" s="17">
        <v>37</v>
      </c>
      <c r="C59" s="18">
        <v>7.1</v>
      </c>
      <c r="D59" s="18"/>
      <c r="E59" s="18" t="s">
        <v>33</v>
      </c>
      <c r="F59" s="62" t="s">
        <v>57</v>
      </c>
      <c r="G59" s="20">
        <v>1410</v>
      </c>
      <c r="H59" s="63">
        <v>7800</v>
      </c>
      <c r="I59" s="64">
        <f t="shared" ref="I59:I66" si="4">ROUND(G59*H59,0)</f>
        <v>10998000</v>
      </c>
      <c r="J59" s="1"/>
      <c r="K59" s="21"/>
    </row>
    <row r="60" spans="1:11" ht="19.95" customHeight="1" x14ac:dyDescent="0.3">
      <c r="A60" s="1"/>
      <c r="B60" s="17">
        <v>38</v>
      </c>
      <c r="C60" s="18">
        <v>5.5</v>
      </c>
      <c r="D60" s="18" t="s">
        <v>65</v>
      </c>
      <c r="E60" s="18" t="s">
        <v>66</v>
      </c>
      <c r="F60" s="25" t="s">
        <v>57</v>
      </c>
      <c r="G60" s="20">
        <v>40</v>
      </c>
      <c r="H60" s="63">
        <v>288477</v>
      </c>
      <c r="I60" s="64">
        <f t="shared" si="4"/>
        <v>11539080</v>
      </c>
      <c r="J60" s="1"/>
      <c r="K60" s="21"/>
    </row>
    <row r="61" spans="1:11" ht="19.95" customHeight="1" x14ac:dyDescent="0.3">
      <c r="A61" s="1"/>
      <c r="B61" s="17">
        <v>39</v>
      </c>
      <c r="C61" s="18">
        <v>5.3</v>
      </c>
      <c r="D61" s="18" t="s">
        <v>67</v>
      </c>
      <c r="E61" s="18" t="s">
        <v>68</v>
      </c>
      <c r="F61" s="25" t="s">
        <v>64</v>
      </c>
      <c r="G61" s="20">
        <v>13</v>
      </c>
      <c r="H61" s="63">
        <v>165491</v>
      </c>
      <c r="I61" s="64">
        <f t="shared" si="4"/>
        <v>2151383</v>
      </c>
      <c r="J61" s="1"/>
      <c r="K61" s="21"/>
    </row>
    <row r="62" spans="1:11" ht="19.95" customHeight="1" x14ac:dyDescent="0.3">
      <c r="A62" s="1"/>
      <c r="B62" s="17">
        <v>40</v>
      </c>
      <c r="C62" s="18">
        <v>5.4</v>
      </c>
      <c r="D62" s="18" t="s">
        <v>69</v>
      </c>
      <c r="E62" s="18" t="s">
        <v>70</v>
      </c>
      <c r="F62" s="25" t="s">
        <v>64</v>
      </c>
      <c r="G62" s="20">
        <v>2</v>
      </c>
      <c r="H62" s="63">
        <v>138459</v>
      </c>
      <c r="I62" s="64">
        <f t="shared" si="4"/>
        <v>276918</v>
      </c>
      <c r="J62" s="1"/>
      <c r="K62" s="21"/>
    </row>
    <row r="63" spans="1:11" ht="19.95" customHeight="1" x14ac:dyDescent="0.3">
      <c r="A63" s="1"/>
      <c r="B63" s="17">
        <v>41</v>
      </c>
      <c r="C63" s="18" t="s">
        <v>34</v>
      </c>
      <c r="D63" s="18"/>
      <c r="E63" s="18" t="s">
        <v>35</v>
      </c>
      <c r="F63" s="25" t="s">
        <v>84</v>
      </c>
      <c r="G63" s="20">
        <v>10</v>
      </c>
      <c r="H63" s="63">
        <v>66860</v>
      </c>
      <c r="I63" s="64">
        <f t="shared" si="4"/>
        <v>668600</v>
      </c>
      <c r="J63" s="1"/>
      <c r="K63" s="21"/>
    </row>
    <row r="64" spans="1:11" ht="19.95" customHeight="1" x14ac:dyDescent="0.3">
      <c r="A64" s="1"/>
      <c r="B64" s="17">
        <v>42</v>
      </c>
      <c r="C64" s="18">
        <v>5.6</v>
      </c>
      <c r="D64" s="18" t="s">
        <v>71</v>
      </c>
      <c r="E64" s="18" t="s">
        <v>36</v>
      </c>
      <c r="F64" s="25" t="s">
        <v>64</v>
      </c>
      <c r="G64" s="20">
        <v>235</v>
      </c>
      <c r="H64" s="63">
        <v>26765</v>
      </c>
      <c r="I64" s="64">
        <f t="shared" si="4"/>
        <v>6289775</v>
      </c>
      <c r="J64" s="1"/>
      <c r="K64" s="21"/>
    </row>
    <row r="65" spans="1:11" ht="19.95" customHeight="1" x14ac:dyDescent="0.3">
      <c r="A65" s="1"/>
      <c r="B65" s="17">
        <v>43</v>
      </c>
      <c r="C65" s="18">
        <v>7.7</v>
      </c>
      <c r="D65" s="18"/>
      <c r="E65" s="18" t="s">
        <v>37</v>
      </c>
      <c r="F65" s="25" t="s">
        <v>64</v>
      </c>
      <c r="G65" s="20">
        <v>12</v>
      </c>
      <c r="H65" s="63">
        <v>826141</v>
      </c>
      <c r="I65" s="64">
        <f t="shared" si="4"/>
        <v>9913692</v>
      </c>
      <c r="J65" s="1"/>
      <c r="K65" s="21"/>
    </row>
    <row r="66" spans="1:11" ht="49.95" customHeight="1" x14ac:dyDescent="0.3">
      <c r="A66" s="1"/>
      <c r="B66" s="17">
        <v>44</v>
      </c>
      <c r="C66" s="18">
        <v>6.2</v>
      </c>
      <c r="D66" s="18" t="s">
        <v>72</v>
      </c>
      <c r="E66" s="29" t="s">
        <v>38</v>
      </c>
      <c r="F66" s="25" t="s">
        <v>64</v>
      </c>
      <c r="G66" s="26">
        <v>2</v>
      </c>
      <c r="H66" s="69">
        <v>361575</v>
      </c>
      <c r="I66" s="64">
        <f t="shared" si="4"/>
        <v>723150</v>
      </c>
      <c r="J66" s="1"/>
      <c r="K66" s="21"/>
    </row>
    <row r="67" spans="1:11" ht="19.95" customHeight="1" thickBot="1" x14ac:dyDescent="0.35">
      <c r="A67" s="1"/>
      <c r="B67" s="60" t="s">
        <v>12</v>
      </c>
      <c r="C67" s="61"/>
      <c r="D67" s="61"/>
      <c r="E67" s="61" t="s">
        <v>14</v>
      </c>
      <c r="F67" s="61"/>
      <c r="G67" s="61"/>
      <c r="H67" s="61"/>
      <c r="I67" s="22">
        <f>SUM(I59:I66)</f>
        <v>42560598</v>
      </c>
      <c r="J67" s="1"/>
      <c r="K67" s="21"/>
    </row>
    <row r="68" spans="1:11" ht="30" customHeight="1" thickBot="1" x14ac:dyDescent="0.35">
      <c r="A68" s="33"/>
      <c r="B68" s="34"/>
      <c r="C68" s="35"/>
      <c r="D68" s="35"/>
      <c r="E68" s="35"/>
      <c r="F68" s="35"/>
      <c r="G68" s="35"/>
      <c r="H68" s="35"/>
      <c r="I68" s="36">
        <f>SUM(I13:I67)/2</f>
        <v>3796965286</v>
      </c>
      <c r="J68" s="33"/>
    </row>
    <row r="69" spans="1:11" ht="11.4" customHeight="1" thickBot="1" x14ac:dyDescent="0.35">
      <c r="A69" s="33"/>
      <c r="J69" s="33"/>
    </row>
    <row r="70" spans="1:11" ht="34.950000000000003" customHeight="1" x14ac:dyDescent="0.3">
      <c r="A70" s="33"/>
      <c r="B70" s="3"/>
      <c r="C70" s="44"/>
      <c r="D70" s="44"/>
      <c r="E70" s="85" t="s">
        <v>85</v>
      </c>
      <c r="F70" s="86"/>
      <c r="G70" s="86"/>
      <c r="H70" s="87"/>
      <c r="I70" s="45">
        <f>I68</f>
        <v>3796965286</v>
      </c>
      <c r="J70" s="33"/>
      <c r="K70" s="46"/>
    </row>
    <row r="71" spans="1:11" ht="34.950000000000003" customHeight="1" x14ac:dyDescent="0.3">
      <c r="A71" s="33"/>
      <c r="B71" s="3"/>
      <c r="C71" s="44"/>
      <c r="D71" s="44"/>
      <c r="E71" s="88" t="s">
        <v>39</v>
      </c>
      <c r="F71" s="89"/>
      <c r="G71" s="89"/>
      <c r="H71" s="90"/>
      <c r="I71" s="39">
        <v>41795928</v>
      </c>
      <c r="J71" s="33"/>
      <c r="K71" s="47" t="s">
        <v>86</v>
      </c>
    </row>
    <row r="72" spans="1:11" ht="34.950000000000003" customHeight="1" x14ac:dyDescent="0.3">
      <c r="A72" s="33"/>
      <c r="B72" s="3"/>
      <c r="C72" s="44"/>
      <c r="D72" s="44"/>
      <c r="E72" s="88" t="s">
        <v>40</v>
      </c>
      <c r="F72" s="89"/>
      <c r="G72" s="89"/>
      <c r="H72" s="90"/>
      <c r="I72" s="39">
        <v>50144795</v>
      </c>
      <c r="J72" s="33"/>
      <c r="K72" s="47" t="s">
        <v>86</v>
      </c>
    </row>
    <row r="73" spans="1:11" ht="34.950000000000003" customHeight="1" x14ac:dyDescent="0.3">
      <c r="A73" s="33"/>
      <c r="B73" s="3"/>
      <c r="C73" s="44"/>
      <c r="D73" s="44"/>
      <c r="E73" s="88" t="s">
        <v>87</v>
      </c>
      <c r="F73" s="89"/>
      <c r="G73" s="89"/>
      <c r="H73" s="90"/>
      <c r="I73" s="39">
        <v>44110113</v>
      </c>
      <c r="J73" s="33"/>
      <c r="K73" s="47" t="s">
        <v>86</v>
      </c>
    </row>
    <row r="74" spans="1:11" ht="34.950000000000003" customHeight="1" thickBot="1" x14ac:dyDescent="0.35">
      <c r="A74" s="33"/>
      <c r="B74" s="3"/>
      <c r="C74" s="44"/>
      <c r="D74" s="44"/>
      <c r="E74" s="91" t="s">
        <v>41</v>
      </c>
      <c r="F74" s="92"/>
      <c r="G74" s="92"/>
      <c r="H74" s="93"/>
      <c r="I74" s="48">
        <f>SUM(I70:I73)</f>
        <v>3933016122</v>
      </c>
      <c r="J74" s="33"/>
      <c r="K74" s="70"/>
    </row>
    <row r="75" spans="1:11" ht="15" customHeight="1" thickBot="1" x14ac:dyDescent="0.35">
      <c r="A75" s="33"/>
      <c r="B75" s="3"/>
      <c r="C75" s="44"/>
      <c r="D75" s="44"/>
      <c r="E75" s="40"/>
      <c r="F75" s="41"/>
      <c r="G75" s="49"/>
      <c r="H75" s="42"/>
      <c r="I75" s="43"/>
      <c r="J75" s="33"/>
    </row>
    <row r="76" spans="1:11" ht="25.2" x14ac:dyDescent="0.25">
      <c r="B76" s="94" t="s">
        <v>88</v>
      </c>
      <c r="C76" s="95"/>
      <c r="D76" s="95"/>
      <c r="E76" s="96"/>
      <c r="F76" s="97" t="s">
        <v>89</v>
      </c>
      <c r="G76" s="97"/>
      <c r="H76" s="97"/>
      <c r="I76" s="50" t="s">
        <v>90</v>
      </c>
    </row>
    <row r="77" spans="1:11" s="37" customFormat="1" ht="62.25" customHeight="1" x14ac:dyDescent="0.25">
      <c r="B77" s="98" t="s">
        <v>91</v>
      </c>
      <c r="C77" s="99"/>
      <c r="D77" s="99"/>
      <c r="E77" s="100"/>
      <c r="F77" s="101" t="s">
        <v>92</v>
      </c>
      <c r="G77" s="101"/>
      <c r="H77" s="51" t="s">
        <v>93</v>
      </c>
      <c r="I77" s="52">
        <v>0.315</v>
      </c>
      <c r="K77" s="3"/>
    </row>
    <row r="78" spans="1:11" s="37" customFormat="1" ht="25.2" x14ac:dyDescent="0.25">
      <c r="B78" s="98" t="s">
        <v>94</v>
      </c>
      <c r="C78" s="99"/>
      <c r="D78" s="99"/>
      <c r="E78" s="100"/>
      <c r="F78" s="104" t="s">
        <v>95</v>
      </c>
      <c r="G78" s="104"/>
      <c r="H78" s="53" t="s">
        <v>96</v>
      </c>
      <c r="I78" s="52">
        <v>0.01</v>
      </c>
      <c r="K78" s="3"/>
    </row>
    <row r="79" spans="1:11" s="37" customFormat="1" ht="64.5" customHeight="1" x14ac:dyDescent="0.25">
      <c r="B79" s="98" t="s">
        <v>103</v>
      </c>
      <c r="C79" s="99"/>
      <c r="D79" s="99"/>
      <c r="E79" s="100"/>
      <c r="F79" s="101" t="s">
        <v>97</v>
      </c>
      <c r="G79" s="101"/>
      <c r="H79" s="51" t="s">
        <v>98</v>
      </c>
      <c r="I79" s="52">
        <v>2.5000000000000001E-2</v>
      </c>
      <c r="K79" s="3"/>
    </row>
    <row r="80" spans="1:11" ht="222.6" customHeight="1" x14ac:dyDescent="0.25">
      <c r="B80" s="98" t="s">
        <v>99</v>
      </c>
      <c r="C80" s="99"/>
      <c r="D80" s="99"/>
      <c r="E80" s="100"/>
      <c r="F80" s="101" t="s">
        <v>100</v>
      </c>
      <c r="G80" s="101"/>
      <c r="H80" s="51" t="s">
        <v>101</v>
      </c>
      <c r="I80" s="52">
        <f>SUM(I77:I79)</f>
        <v>0.35000000000000003</v>
      </c>
      <c r="K80" s="54"/>
    </row>
    <row r="81" spans="2:9" ht="116.4" customHeight="1" thickBot="1" x14ac:dyDescent="0.3">
      <c r="B81" s="102" t="s">
        <v>102</v>
      </c>
      <c r="C81" s="103"/>
      <c r="D81" s="103"/>
      <c r="E81" s="103"/>
      <c r="F81" s="55"/>
      <c r="G81" s="55"/>
      <c r="H81" s="55"/>
      <c r="I81" s="56"/>
    </row>
  </sheetData>
  <sheetProtection algorithmName="SHA-512" hashValue="mVH5DUEttVZfbbVYBtH8PkkFpuss7XGs2SaZ03oj7+BVLSoLU8zsg/HmhFqrDjBD0oKaOy49ndzpLBAyM7l/7Q==" saltValue="48Tcz2qZyjJz1DB6jYrBXQ==" spinCount="100000" sheet="1" scenarios="1" formatCells="0" formatColumns="0" formatRows="0"/>
  <mergeCells count="22">
    <mergeCell ref="B81:E81"/>
    <mergeCell ref="B78:E78"/>
    <mergeCell ref="F78:G78"/>
    <mergeCell ref="B79:E79"/>
    <mergeCell ref="F79:G79"/>
    <mergeCell ref="B80:E80"/>
    <mergeCell ref="F80:G80"/>
    <mergeCell ref="E74:H74"/>
    <mergeCell ref="B76:E76"/>
    <mergeCell ref="F76:H76"/>
    <mergeCell ref="B77:E77"/>
    <mergeCell ref="F77:G77"/>
    <mergeCell ref="B10:I10"/>
    <mergeCell ref="E70:H70"/>
    <mergeCell ref="E71:H71"/>
    <mergeCell ref="E72:H72"/>
    <mergeCell ref="E73:H73"/>
    <mergeCell ref="B3:I3"/>
    <mergeCell ref="B4:I4"/>
    <mergeCell ref="B5:I7"/>
    <mergeCell ref="D8:H8"/>
    <mergeCell ref="D9:H9"/>
  </mergeCells>
  <printOptions horizontalCentered="1" verticalCentered="1"/>
  <pageMargins left="0" right="0" top="0.15748031496062992" bottom="0.15748031496062992" header="0.31496062992125984" footer="0.31496062992125984"/>
  <pageSetup scale="3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68E54-B7C0-4CFB-BDD6-5BBC13F52D19}">
  <sheetPr>
    <pageSetUpPr fitToPage="1"/>
  </sheetPr>
  <dimension ref="A1:K81"/>
  <sheetViews>
    <sheetView showGridLines="0" tabSelected="1" view="pageBreakPreview" zoomScale="70" zoomScaleNormal="70" zoomScaleSheetLayoutView="70" workbookViewId="0">
      <selection activeCell="I8" sqref="I8"/>
    </sheetView>
  </sheetViews>
  <sheetFormatPr baseColWidth="10" defaultColWidth="12" defaultRowHeight="15.6" x14ac:dyDescent="0.3"/>
  <cols>
    <col min="1" max="1" width="2.44140625" style="114" customWidth="1"/>
    <col min="2" max="2" width="9.6640625" style="105" customWidth="1"/>
    <col min="3" max="3" width="8.6640625" style="114" customWidth="1"/>
    <col min="4" max="4" width="9.33203125" style="116" customWidth="1"/>
    <col min="5" max="5" width="86.109375" style="114" customWidth="1"/>
    <col min="6" max="6" width="16.6640625" style="114" customWidth="1"/>
    <col min="7" max="7" width="20.6640625" style="114" customWidth="1"/>
    <col min="8" max="8" width="25" style="114" customWidth="1"/>
    <col min="9" max="9" width="41.5546875" style="114" customWidth="1"/>
    <col min="10" max="10" width="3.6640625" style="114" customWidth="1"/>
    <col min="11" max="11" width="21.5546875" style="106" bestFit="1" customWidth="1"/>
    <col min="12" max="12" width="17.44140625" style="106" bestFit="1" customWidth="1"/>
    <col min="13" max="13" width="21.33203125" style="106" customWidth="1"/>
    <col min="14" max="15" width="12" style="106"/>
    <col min="16" max="16" width="16.44140625" style="106" bestFit="1" customWidth="1"/>
    <col min="17" max="17" width="12" style="106"/>
    <col min="18" max="18" width="13.33203125" style="106" bestFit="1" customWidth="1"/>
    <col min="19" max="16384" width="12" style="106"/>
  </cols>
  <sheetData>
    <row r="1" spans="1:11" x14ac:dyDescent="0.3">
      <c r="A1" s="1"/>
      <c r="B1" s="1"/>
      <c r="C1" s="1"/>
      <c r="D1" s="2"/>
      <c r="E1" s="1"/>
      <c r="F1" s="1"/>
      <c r="G1" s="1"/>
      <c r="H1" s="1"/>
      <c r="I1" s="1"/>
      <c r="J1" s="105"/>
    </row>
    <row r="2" spans="1:11" ht="16.2" thickBot="1" x14ac:dyDescent="0.35">
      <c r="A2" s="1"/>
      <c r="B2" s="1"/>
      <c r="C2" s="1"/>
      <c r="D2" s="2"/>
      <c r="E2" s="1"/>
      <c r="F2" s="1"/>
      <c r="G2" s="1"/>
      <c r="H2" s="1"/>
      <c r="I2" s="1"/>
      <c r="J2" s="105"/>
    </row>
    <row r="3" spans="1:11" ht="28.2" x14ac:dyDescent="0.5">
      <c r="A3" s="1"/>
      <c r="B3" s="71" t="s">
        <v>105</v>
      </c>
      <c r="C3" s="72"/>
      <c r="D3" s="72"/>
      <c r="E3" s="72"/>
      <c r="F3" s="72"/>
      <c r="G3" s="72"/>
      <c r="H3" s="72"/>
      <c r="I3" s="73"/>
      <c r="J3" s="105"/>
    </row>
    <row r="4" spans="1:11" ht="25.2" x14ac:dyDescent="0.45">
      <c r="A4" s="1"/>
      <c r="B4" s="74" t="s">
        <v>106</v>
      </c>
      <c r="C4" s="75"/>
      <c r="D4" s="75"/>
      <c r="E4" s="75"/>
      <c r="F4" s="75"/>
      <c r="G4" s="75"/>
      <c r="H4" s="75"/>
      <c r="I4" s="76"/>
      <c r="J4" s="105"/>
    </row>
    <row r="5" spans="1:11" ht="15" customHeight="1" x14ac:dyDescent="0.3">
      <c r="A5" s="1"/>
      <c r="B5" s="77" t="s">
        <v>0</v>
      </c>
      <c r="C5" s="78"/>
      <c r="D5" s="78"/>
      <c r="E5" s="78"/>
      <c r="F5" s="78"/>
      <c r="G5" s="78"/>
      <c r="H5" s="78"/>
      <c r="I5" s="79"/>
      <c r="J5" s="105"/>
    </row>
    <row r="6" spans="1:11" ht="31.5" customHeight="1" x14ac:dyDescent="0.3">
      <c r="A6" s="1"/>
      <c r="B6" s="77"/>
      <c r="C6" s="78"/>
      <c r="D6" s="78"/>
      <c r="E6" s="78"/>
      <c r="F6" s="78"/>
      <c r="G6" s="78"/>
      <c r="H6" s="78"/>
      <c r="I6" s="79"/>
      <c r="J6" s="105"/>
    </row>
    <row r="7" spans="1:11" ht="18" customHeight="1" x14ac:dyDescent="0.3">
      <c r="A7" s="1"/>
      <c r="B7" s="77"/>
      <c r="C7" s="78"/>
      <c r="D7" s="78"/>
      <c r="E7" s="78"/>
      <c r="F7" s="78"/>
      <c r="G7" s="78"/>
      <c r="H7" s="78"/>
      <c r="I7" s="79"/>
      <c r="J7" s="105"/>
    </row>
    <row r="8" spans="1:11" ht="99.6" customHeight="1" x14ac:dyDescent="0.3">
      <c r="A8" s="4"/>
      <c r="B8" s="5"/>
      <c r="C8" s="6"/>
      <c r="D8" s="80" t="s">
        <v>104</v>
      </c>
      <c r="E8" s="80"/>
      <c r="F8" s="80"/>
      <c r="G8" s="80"/>
      <c r="H8" s="80"/>
      <c r="I8" s="7"/>
      <c r="J8" s="107"/>
      <c r="K8" s="108"/>
    </row>
    <row r="9" spans="1:11" ht="37.200000000000003" customHeight="1" thickBot="1" x14ac:dyDescent="0.35">
      <c r="A9" s="1"/>
      <c r="B9" s="8"/>
      <c r="C9" s="9"/>
      <c r="D9" s="81"/>
      <c r="E9" s="81"/>
      <c r="F9" s="81"/>
      <c r="G9" s="81"/>
      <c r="H9" s="81"/>
      <c r="I9" s="10"/>
      <c r="J9" s="105"/>
    </row>
    <row r="10" spans="1:11" ht="30" customHeight="1" thickBot="1" x14ac:dyDescent="0.35">
      <c r="A10" s="1"/>
      <c r="B10" s="82"/>
      <c r="C10" s="83"/>
      <c r="D10" s="83"/>
      <c r="E10" s="83"/>
      <c r="F10" s="83"/>
      <c r="G10" s="83"/>
      <c r="H10" s="83"/>
      <c r="I10" s="84"/>
      <c r="J10" s="105"/>
    </row>
    <row r="11" spans="1:11" ht="24.75" customHeight="1" thickBot="1" x14ac:dyDescent="0.35">
      <c r="A11" s="1"/>
      <c r="B11" s="11" t="s">
        <v>1</v>
      </c>
      <c r="C11" s="12" t="s">
        <v>2</v>
      </c>
      <c r="D11" s="13" t="s">
        <v>3</v>
      </c>
      <c r="E11" s="14" t="s">
        <v>4</v>
      </c>
      <c r="F11" s="12" t="s">
        <v>5</v>
      </c>
      <c r="G11" s="12" t="s">
        <v>6</v>
      </c>
      <c r="H11" s="15" t="s">
        <v>7</v>
      </c>
      <c r="I11" s="16" t="s">
        <v>8</v>
      </c>
      <c r="J11" s="105"/>
    </row>
    <row r="12" spans="1:11" ht="25.5" customHeight="1" thickBot="1" x14ac:dyDescent="0.35">
      <c r="A12" s="1"/>
      <c r="B12" s="57" t="s">
        <v>9</v>
      </c>
      <c r="C12" s="58"/>
      <c r="D12" s="58"/>
      <c r="E12" s="58"/>
      <c r="F12" s="58"/>
      <c r="G12" s="58"/>
      <c r="H12" s="58"/>
      <c r="I12" s="59"/>
      <c r="J12" s="105"/>
    </row>
    <row r="13" spans="1:11" ht="38.4" customHeight="1" x14ac:dyDescent="0.3">
      <c r="A13" s="1"/>
      <c r="B13" s="17">
        <v>1</v>
      </c>
      <c r="C13" s="18">
        <v>2.9</v>
      </c>
      <c r="D13" s="18" t="s">
        <v>42</v>
      </c>
      <c r="E13" s="18" t="s">
        <v>10</v>
      </c>
      <c r="F13" s="19" t="s">
        <v>43</v>
      </c>
      <c r="G13" s="20">
        <v>907</v>
      </c>
      <c r="H13" s="117"/>
      <c r="I13" s="64">
        <f>ROUND(G13*H13,0)</f>
        <v>0</v>
      </c>
      <c r="J13" s="105"/>
      <c r="K13" s="109"/>
    </row>
    <row r="14" spans="1:11" ht="38.4" customHeight="1" x14ac:dyDescent="0.3">
      <c r="A14" s="1"/>
      <c r="B14" s="17">
        <v>2</v>
      </c>
      <c r="C14" s="18">
        <v>1.6</v>
      </c>
      <c r="D14" s="18" t="s">
        <v>44</v>
      </c>
      <c r="E14" s="18" t="s">
        <v>11</v>
      </c>
      <c r="F14" s="19" t="s">
        <v>45</v>
      </c>
      <c r="G14" s="20">
        <v>132502</v>
      </c>
      <c r="H14" s="117"/>
      <c r="I14" s="64">
        <f>ROUND(G14*H14,0)</f>
        <v>0</v>
      </c>
      <c r="J14" s="105"/>
      <c r="K14" s="109"/>
    </row>
    <row r="15" spans="1:11" ht="18.600000000000001" thickBot="1" x14ac:dyDescent="0.35">
      <c r="A15" s="1"/>
      <c r="B15" s="60" t="s">
        <v>12</v>
      </c>
      <c r="C15" s="61"/>
      <c r="D15" s="61"/>
      <c r="E15" s="61"/>
      <c r="F15" s="61"/>
      <c r="G15" s="61"/>
      <c r="H15" s="118"/>
      <c r="I15" s="66">
        <f>SUM(I13:I14)</f>
        <v>0</v>
      </c>
      <c r="J15" s="105"/>
      <c r="K15" s="109"/>
    </row>
    <row r="16" spans="1:11" ht="29.4" customHeight="1" thickBot="1" x14ac:dyDescent="0.35">
      <c r="A16" s="1"/>
      <c r="B16" s="57" t="s">
        <v>13</v>
      </c>
      <c r="C16" s="58"/>
      <c r="D16" s="58"/>
      <c r="E16" s="58"/>
      <c r="F16" s="58"/>
      <c r="G16" s="58"/>
      <c r="H16" s="119"/>
      <c r="I16" s="68"/>
      <c r="J16" s="105"/>
      <c r="K16" s="109"/>
    </row>
    <row r="17" spans="1:11" ht="19.95" customHeight="1" x14ac:dyDescent="0.3">
      <c r="A17" s="1"/>
      <c r="B17" s="23">
        <v>3</v>
      </c>
      <c r="C17" s="18">
        <v>3.1</v>
      </c>
      <c r="D17" s="18" t="s">
        <v>46</v>
      </c>
      <c r="E17" s="24" t="s">
        <v>15</v>
      </c>
      <c r="F17" s="25" t="s">
        <v>47</v>
      </c>
      <c r="G17" s="26">
        <v>1528</v>
      </c>
      <c r="H17" s="120"/>
      <c r="I17" s="64">
        <f t="shared" ref="I17:I26" si="0">ROUND(G17*H17,0)</f>
        <v>0</v>
      </c>
      <c r="J17" s="105"/>
      <c r="K17" s="109"/>
    </row>
    <row r="18" spans="1:11" ht="34.200000000000003" customHeight="1" x14ac:dyDescent="0.3">
      <c r="A18" s="1"/>
      <c r="B18" s="23">
        <v>4</v>
      </c>
      <c r="C18" s="24" t="s">
        <v>73</v>
      </c>
      <c r="D18" s="24"/>
      <c r="E18" s="24" t="s">
        <v>74</v>
      </c>
      <c r="F18" s="25" t="s">
        <v>43</v>
      </c>
      <c r="G18" s="26">
        <v>802</v>
      </c>
      <c r="H18" s="120"/>
      <c r="I18" s="64">
        <f t="shared" si="0"/>
        <v>0</v>
      </c>
      <c r="J18" s="105"/>
      <c r="K18" s="109"/>
    </row>
    <row r="19" spans="1:11" ht="34.200000000000003" customHeight="1" x14ac:dyDescent="0.3">
      <c r="A19" s="1"/>
      <c r="B19" s="23">
        <v>5</v>
      </c>
      <c r="C19" s="18">
        <v>3.2</v>
      </c>
      <c r="D19" s="18" t="s">
        <v>48</v>
      </c>
      <c r="E19" s="27" t="s">
        <v>49</v>
      </c>
      <c r="F19" s="25" t="s">
        <v>43</v>
      </c>
      <c r="G19" s="26">
        <v>313</v>
      </c>
      <c r="H19" s="120"/>
      <c r="I19" s="64">
        <f t="shared" si="0"/>
        <v>0</v>
      </c>
      <c r="J19" s="105"/>
      <c r="K19" s="109"/>
    </row>
    <row r="20" spans="1:11" ht="19.95" customHeight="1" x14ac:dyDescent="0.3">
      <c r="A20" s="1"/>
      <c r="B20" s="23">
        <v>6</v>
      </c>
      <c r="C20" s="18">
        <v>3.5</v>
      </c>
      <c r="D20" s="18" t="s">
        <v>50</v>
      </c>
      <c r="E20" s="27" t="s">
        <v>16</v>
      </c>
      <c r="F20" s="25" t="s">
        <v>47</v>
      </c>
      <c r="G20" s="26">
        <v>6110</v>
      </c>
      <c r="H20" s="120"/>
      <c r="I20" s="64">
        <f t="shared" si="0"/>
        <v>0</v>
      </c>
      <c r="J20" s="105"/>
      <c r="K20" s="109"/>
    </row>
    <row r="21" spans="1:11" ht="19.95" customHeight="1" x14ac:dyDescent="0.3">
      <c r="A21" s="1"/>
      <c r="B21" s="23">
        <v>7</v>
      </c>
      <c r="C21" s="18">
        <v>3.6</v>
      </c>
      <c r="D21" s="18" t="s">
        <v>51</v>
      </c>
      <c r="E21" s="27" t="s">
        <v>17</v>
      </c>
      <c r="F21" s="25" t="s">
        <v>47</v>
      </c>
      <c r="G21" s="26">
        <v>3208</v>
      </c>
      <c r="H21" s="120"/>
      <c r="I21" s="64">
        <f t="shared" si="0"/>
        <v>0</v>
      </c>
      <c r="J21" s="105"/>
      <c r="K21" s="109"/>
    </row>
    <row r="22" spans="1:11" ht="19.95" customHeight="1" x14ac:dyDescent="0.3">
      <c r="A22" s="1"/>
      <c r="B22" s="23">
        <v>8</v>
      </c>
      <c r="C22" s="18">
        <v>3.1</v>
      </c>
      <c r="D22" s="18" t="s">
        <v>52</v>
      </c>
      <c r="E22" s="27" t="s">
        <v>53</v>
      </c>
      <c r="F22" s="25" t="s">
        <v>43</v>
      </c>
      <c r="G22" s="26">
        <v>225</v>
      </c>
      <c r="H22" s="120"/>
      <c r="I22" s="64">
        <f t="shared" si="0"/>
        <v>0</v>
      </c>
      <c r="J22" s="105"/>
      <c r="K22" s="109"/>
    </row>
    <row r="23" spans="1:11" ht="19.95" customHeight="1" x14ac:dyDescent="0.3">
      <c r="A23" s="1"/>
      <c r="B23" s="23">
        <v>9</v>
      </c>
      <c r="C23" s="18">
        <v>3.9</v>
      </c>
      <c r="D23" s="18" t="s">
        <v>54</v>
      </c>
      <c r="E23" s="27" t="s">
        <v>55</v>
      </c>
      <c r="F23" s="25" t="s">
        <v>43</v>
      </c>
      <c r="G23" s="20">
        <v>257</v>
      </c>
      <c r="H23" s="120"/>
      <c r="I23" s="64">
        <f t="shared" si="0"/>
        <v>0</v>
      </c>
      <c r="J23" s="105"/>
      <c r="K23" s="109"/>
    </row>
    <row r="24" spans="1:11" ht="19.95" customHeight="1" x14ac:dyDescent="0.3">
      <c r="A24" s="1"/>
      <c r="B24" s="23">
        <v>10</v>
      </c>
      <c r="C24" s="24" t="s">
        <v>75</v>
      </c>
      <c r="D24" s="24"/>
      <c r="E24" s="29" t="s">
        <v>76</v>
      </c>
      <c r="F24" s="25" t="s">
        <v>47</v>
      </c>
      <c r="G24" s="20">
        <v>3055</v>
      </c>
      <c r="H24" s="120"/>
      <c r="I24" s="64">
        <f t="shared" si="0"/>
        <v>0</v>
      </c>
      <c r="J24" s="105"/>
      <c r="K24" s="109"/>
    </row>
    <row r="25" spans="1:11" ht="19.95" customHeight="1" x14ac:dyDescent="0.3">
      <c r="A25" s="1"/>
      <c r="B25" s="23">
        <v>11</v>
      </c>
      <c r="C25" s="18">
        <v>3.15</v>
      </c>
      <c r="D25" s="18" t="s">
        <v>56</v>
      </c>
      <c r="E25" s="29" t="s">
        <v>18</v>
      </c>
      <c r="F25" s="25" t="s">
        <v>43</v>
      </c>
      <c r="G25" s="20">
        <v>52</v>
      </c>
      <c r="H25" s="120"/>
      <c r="I25" s="64">
        <f t="shared" si="0"/>
        <v>0</v>
      </c>
      <c r="J25" s="105"/>
      <c r="K25" s="109"/>
    </row>
    <row r="26" spans="1:11" ht="19.95" customHeight="1" x14ac:dyDescent="0.3">
      <c r="A26" s="1"/>
      <c r="B26" s="23">
        <v>12</v>
      </c>
      <c r="C26" s="29" t="s">
        <v>77</v>
      </c>
      <c r="D26" s="27"/>
      <c r="E26" s="29" t="s">
        <v>78</v>
      </c>
      <c r="F26" s="25" t="s">
        <v>43</v>
      </c>
      <c r="G26" s="20">
        <v>156</v>
      </c>
      <c r="H26" s="120"/>
      <c r="I26" s="64">
        <f t="shared" si="0"/>
        <v>0</v>
      </c>
      <c r="J26" s="105"/>
      <c r="K26" s="109"/>
    </row>
    <row r="27" spans="1:11" ht="19.95" customHeight="1" thickBot="1" x14ac:dyDescent="0.35">
      <c r="A27" s="1"/>
      <c r="B27" s="60" t="s">
        <v>12</v>
      </c>
      <c r="C27" s="61"/>
      <c r="D27" s="61"/>
      <c r="E27" s="61" t="s">
        <v>14</v>
      </c>
      <c r="F27" s="61"/>
      <c r="G27" s="61"/>
      <c r="H27" s="118"/>
      <c r="I27" s="66">
        <f>SUM(I17:I26)</f>
        <v>0</v>
      </c>
      <c r="J27" s="105"/>
      <c r="K27" s="109"/>
    </row>
    <row r="28" spans="1:11" ht="19.95" customHeight="1" thickBot="1" x14ac:dyDescent="0.35">
      <c r="A28" s="1"/>
      <c r="B28" s="57" t="s">
        <v>19</v>
      </c>
      <c r="C28" s="58"/>
      <c r="D28" s="58"/>
      <c r="E28" s="58"/>
      <c r="F28" s="58"/>
      <c r="G28" s="58"/>
      <c r="H28" s="119"/>
      <c r="I28" s="68"/>
      <c r="J28" s="105"/>
      <c r="K28" s="109"/>
    </row>
    <row r="29" spans="1:11" ht="40.200000000000003" customHeight="1" x14ac:dyDescent="0.3">
      <c r="A29" s="1"/>
      <c r="B29" s="17">
        <v>13</v>
      </c>
      <c r="C29" s="18">
        <v>2.9</v>
      </c>
      <c r="D29" s="18" t="s">
        <v>42</v>
      </c>
      <c r="E29" s="18" t="s">
        <v>10</v>
      </c>
      <c r="F29" s="62" t="s">
        <v>43</v>
      </c>
      <c r="G29" s="20">
        <v>461</v>
      </c>
      <c r="H29" s="117"/>
      <c r="I29" s="64">
        <f t="shared" ref="I29:I34" si="1">ROUND(G29*H29,0)</f>
        <v>0</v>
      </c>
      <c r="J29" s="105"/>
      <c r="K29" s="109"/>
    </row>
    <row r="30" spans="1:11" ht="40.200000000000003" customHeight="1" x14ac:dyDescent="0.3">
      <c r="A30" s="1"/>
      <c r="B30" s="23">
        <v>14</v>
      </c>
      <c r="C30" s="18">
        <v>4.4200000000000204</v>
      </c>
      <c r="D30" s="18" t="s">
        <v>44</v>
      </c>
      <c r="E30" s="30" t="s">
        <v>20</v>
      </c>
      <c r="F30" s="25" t="s">
        <v>47</v>
      </c>
      <c r="G30" s="26">
        <v>1833</v>
      </c>
      <c r="H30" s="120"/>
      <c r="I30" s="64">
        <f t="shared" si="1"/>
        <v>0</v>
      </c>
      <c r="J30" s="105"/>
      <c r="K30" s="109"/>
    </row>
    <row r="31" spans="1:11" ht="19.95" customHeight="1" x14ac:dyDescent="0.3">
      <c r="A31" s="1"/>
      <c r="B31" s="23">
        <v>15</v>
      </c>
      <c r="C31" s="31" t="s">
        <v>79</v>
      </c>
      <c r="D31" s="31"/>
      <c r="E31" s="30" t="s">
        <v>80</v>
      </c>
      <c r="F31" s="25" t="s">
        <v>43</v>
      </c>
      <c r="G31" s="26">
        <v>338</v>
      </c>
      <c r="H31" s="120"/>
      <c r="I31" s="64">
        <f t="shared" si="1"/>
        <v>0</v>
      </c>
      <c r="J31" s="105"/>
      <c r="K31" s="109"/>
    </row>
    <row r="32" spans="1:11" ht="19.95" customHeight="1" x14ac:dyDescent="0.3">
      <c r="A32" s="1"/>
      <c r="B32" s="23">
        <v>16</v>
      </c>
      <c r="C32" s="18">
        <v>3.11</v>
      </c>
      <c r="D32" s="18"/>
      <c r="E32" s="30" t="s">
        <v>21</v>
      </c>
      <c r="F32" s="25" t="s">
        <v>57</v>
      </c>
      <c r="G32" s="26">
        <v>470</v>
      </c>
      <c r="H32" s="120"/>
      <c r="I32" s="64">
        <f t="shared" si="1"/>
        <v>0</v>
      </c>
      <c r="J32" s="105"/>
      <c r="K32" s="109"/>
    </row>
    <row r="33" spans="1:11" ht="19.95" customHeight="1" x14ac:dyDescent="0.3">
      <c r="A33" s="1"/>
      <c r="B33" s="23">
        <v>17</v>
      </c>
      <c r="C33" s="31" t="s">
        <v>81</v>
      </c>
      <c r="D33" s="28"/>
      <c r="E33" s="30" t="s">
        <v>82</v>
      </c>
      <c r="F33" s="25" t="s">
        <v>43</v>
      </c>
      <c r="G33" s="26">
        <v>122</v>
      </c>
      <c r="H33" s="120"/>
      <c r="I33" s="64">
        <f t="shared" si="1"/>
        <v>0</v>
      </c>
      <c r="J33" s="105"/>
      <c r="K33" s="109"/>
    </row>
    <row r="34" spans="1:11" ht="19.95" customHeight="1" x14ac:dyDescent="0.3">
      <c r="A34" s="1"/>
      <c r="B34" s="23">
        <v>18</v>
      </c>
      <c r="C34" s="18">
        <v>4.5200000000000298</v>
      </c>
      <c r="D34" s="18" t="s">
        <v>58</v>
      </c>
      <c r="E34" s="30" t="s">
        <v>22</v>
      </c>
      <c r="F34" s="25" t="s">
        <v>59</v>
      </c>
      <c r="G34" s="26">
        <v>2480</v>
      </c>
      <c r="H34" s="120"/>
      <c r="I34" s="64">
        <f t="shared" si="1"/>
        <v>0</v>
      </c>
      <c r="J34" s="105"/>
      <c r="K34" s="109"/>
    </row>
    <row r="35" spans="1:11" ht="22.2" customHeight="1" thickBot="1" x14ac:dyDescent="0.35">
      <c r="A35" s="1"/>
      <c r="B35" s="60" t="s">
        <v>12</v>
      </c>
      <c r="C35" s="61"/>
      <c r="D35" s="61"/>
      <c r="E35" s="61" t="s">
        <v>14</v>
      </c>
      <c r="F35" s="61"/>
      <c r="G35" s="61"/>
      <c r="H35" s="118"/>
      <c r="I35" s="66">
        <f>SUM(I29:I34)</f>
        <v>0</v>
      </c>
      <c r="J35" s="105"/>
      <c r="K35" s="109"/>
    </row>
    <row r="36" spans="1:11" ht="25.5" customHeight="1" thickBot="1" x14ac:dyDescent="0.35">
      <c r="A36" s="1"/>
      <c r="B36" s="57" t="s">
        <v>23</v>
      </c>
      <c r="C36" s="58"/>
      <c r="D36" s="58"/>
      <c r="E36" s="58"/>
      <c r="F36" s="58"/>
      <c r="G36" s="58"/>
      <c r="H36" s="119"/>
      <c r="I36" s="68"/>
      <c r="J36" s="105"/>
      <c r="K36" s="109"/>
    </row>
    <row r="37" spans="1:11" ht="36" x14ac:dyDescent="0.3">
      <c r="A37" s="1"/>
      <c r="B37" s="17">
        <v>19</v>
      </c>
      <c r="C37" s="18">
        <v>2.9</v>
      </c>
      <c r="D37" s="18" t="s">
        <v>42</v>
      </c>
      <c r="E37" s="18" t="s">
        <v>10</v>
      </c>
      <c r="F37" s="62" t="s">
        <v>43</v>
      </c>
      <c r="G37" s="20">
        <v>266</v>
      </c>
      <c r="H37" s="117"/>
      <c r="I37" s="64">
        <f t="shared" ref="I37:I44" si="2">ROUND(G37*H37,0)</f>
        <v>0</v>
      </c>
      <c r="J37" s="105"/>
      <c r="K37" s="109"/>
    </row>
    <row r="38" spans="1:11" ht="19.95" customHeight="1" x14ac:dyDescent="0.3">
      <c r="A38" s="1"/>
      <c r="B38" s="23">
        <v>20</v>
      </c>
      <c r="C38" s="18">
        <v>4.24000000000001</v>
      </c>
      <c r="D38" s="18" t="s">
        <v>60</v>
      </c>
      <c r="E38" s="31" t="s">
        <v>24</v>
      </c>
      <c r="F38" s="25" t="s">
        <v>43</v>
      </c>
      <c r="G38" s="26">
        <v>50</v>
      </c>
      <c r="H38" s="120"/>
      <c r="I38" s="64">
        <f t="shared" si="2"/>
        <v>0</v>
      </c>
      <c r="J38" s="105"/>
      <c r="K38" s="109"/>
    </row>
    <row r="39" spans="1:11" ht="19.95" customHeight="1" x14ac:dyDescent="0.3">
      <c r="A39" s="1"/>
      <c r="B39" s="23">
        <v>21</v>
      </c>
      <c r="C39" s="18">
        <v>4.2</v>
      </c>
      <c r="D39" s="18" t="s">
        <v>61</v>
      </c>
      <c r="E39" s="31" t="s">
        <v>30</v>
      </c>
      <c r="F39" s="25" t="s">
        <v>43</v>
      </c>
      <c r="G39" s="26">
        <v>15</v>
      </c>
      <c r="H39" s="120"/>
      <c r="I39" s="64">
        <f t="shared" si="2"/>
        <v>0</v>
      </c>
      <c r="J39" s="105"/>
      <c r="K39" s="109"/>
    </row>
    <row r="40" spans="1:11" ht="19.95" customHeight="1" x14ac:dyDescent="0.3">
      <c r="A40" s="1"/>
      <c r="B40" s="23">
        <v>22</v>
      </c>
      <c r="C40" s="18" t="s">
        <v>83</v>
      </c>
      <c r="D40" s="18"/>
      <c r="E40" s="31" t="s">
        <v>31</v>
      </c>
      <c r="F40" s="25" t="s">
        <v>43</v>
      </c>
      <c r="G40" s="26">
        <v>30</v>
      </c>
      <c r="H40" s="120"/>
      <c r="I40" s="64">
        <f t="shared" si="2"/>
        <v>0</v>
      </c>
      <c r="J40" s="105"/>
      <c r="K40" s="109"/>
    </row>
    <row r="41" spans="1:11" ht="19.95" customHeight="1" x14ac:dyDescent="0.3">
      <c r="A41" s="1"/>
      <c r="B41" s="23">
        <v>23</v>
      </c>
      <c r="C41" s="18">
        <v>4.5200000000000298</v>
      </c>
      <c r="D41" s="18" t="s">
        <v>58</v>
      </c>
      <c r="E41" s="31" t="s">
        <v>22</v>
      </c>
      <c r="F41" s="25" t="s">
        <v>59</v>
      </c>
      <c r="G41" s="26">
        <v>4036</v>
      </c>
      <c r="H41" s="120"/>
      <c r="I41" s="64">
        <f t="shared" si="2"/>
        <v>0</v>
      </c>
      <c r="J41" s="105"/>
      <c r="K41" s="109"/>
    </row>
    <row r="42" spans="1:11" ht="19.95" customHeight="1" x14ac:dyDescent="0.3">
      <c r="A42" s="1"/>
      <c r="B42" s="23">
        <v>24</v>
      </c>
      <c r="C42" s="18">
        <v>4.5000000000000302</v>
      </c>
      <c r="D42" s="18" t="s">
        <v>44</v>
      </c>
      <c r="E42" s="31" t="s">
        <v>25</v>
      </c>
      <c r="F42" s="25" t="s">
        <v>57</v>
      </c>
      <c r="G42" s="26">
        <v>40</v>
      </c>
      <c r="H42" s="120"/>
      <c r="I42" s="64">
        <f t="shared" si="2"/>
        <v>0</v>
      </c>
      <c r="J42" s="105"/>
      <c r="K42" s="109"/>
    </row>
    <row r="43" spans="1:11" ht="19.95" customHeight="1" x14ac:dyDescent="0.3">
      <c r="A43" s="1"/>
      <c r="B43" s="23">
        <v>25</v>
      </c>
      <c r="C43" s="18">
        <v>4.2300000000000102</v>
      </c>
      <c r="D43" s="18" t="s">
        <v>62</v>
      </c>
      <c r="E43" s="31" t="s">
        <v>26</v>
      </c>
      <c r="F43" s="25" t="s">
        <v>43</v>
      </c>
      <c r="G43" s="26">
        <v>179</v>
      </c>
      <c r="H43" s="120"/>
      <c r="I43" s="64">
        <f t="shared" si="2"/>
        <v>0</v>
      </c>
      <c r="J43" s="105"/>
      <c r="K43" s="109"/>
    </row>
    <row r="44" spans="1:11" ht="60" customHeight="1" x14ac:dyDescent="0.3">
      <c r="A44" s="1"/>
      <c r="B44" s="32">
        <v>26</v>
      </c>
      <c r="C44" s="18">
        <v>1.1000000000000001</v>
      </c>
      <c r="D44" s="18" t="s">
        <v>63</v>
      </c>
      <c r="E44" s="31" t="s">
        <v>27</v>
      </c>
      <c r="F44" s="25" t="s">
        <v>43</v>
      </c>
      <c r="G44" s="26">
        <v>23</v>
      </c>
      <c r="H44" s="120"/>
      <c r="I44" s="64">
        <f t="shared" si="2"/>
        <v>0</v>
      </c>
      <c r="J44" s="105"/>
      <c r="K44" s="109"/>
    </row>
    <row r="45" spans="1:11" ht="22.2" customHeight="1" thickBot="1" x14ac:dyDescent="0.35">
      <c r="A45" s="1"/>
      <c r="B45" s="60" t="s">
        <v>12</v>
      </c>
      <c r="C45" s="61"/>
      <c r="D45" s="61"/>
      <c r="E45" s="61" t="s">
        <v>14</v>
      </c>
      <c r="F45" s="61"/>
      <c r="G45" s="61"/>
      <c r="H45" s="118"/>
      <c r="I45" s="66">
        <f>SUM(I37:I44)</f>
        <v>0</v>
      </c>
      <c r="J45" s="105"/>
      <c r="K45" s="109"/>
    </row>
    <row r="46" spans="1:11" ht="25.5" customHeight="1" thickBot="1" x14ac:dyDescent="0.35">
      <c r="A46" s="1"/>
      <c r="B46" s="57" t="s">
        <v>28</v>
      </c>
      <c r="C46" s="58"/>
      <c r="D46" s="58"/>
      <c r="E46" s="58"/>
      <c r="F46" s="58"/>
      <c r="G46" s="58"/>
      <c r="H46" s="119"/>
      <c r="I46" s="68"/>
      <c r="J46" s="105"/>
      <c r="K46" s="109"/>
    </row>
    <row r="47" spans="1:11" ht="36" x14ac:dyDescent="0.3">
      <c r="A47" s="1"/>
      <c r="B47" s="17">
        <v>27</v>
      </c>
      <c r="C47" s="18">
        <v>2.9</v>
      </c>
      <c r="D47" s="18" t="s">
        <v>42</v>
      </c>
      <c r="E47" s="18" t="s">
        <v>10</v>
      </c>
      <c r="F47" s="62" t="s">
        <v>43</v>
      </c>
      <c r="G47" s="20">
        <v>432</v>
      </c>
      <c r="H47" s="117"/>
      <c r="I47" s="64">
        <f t="shared" ref="I47:I56" si="3">ROUND(G47*H47,0)</f>
        <v>0</v>
      </c>
      <c r="J47" s="105"/>
      <c r="K47" s="109"/>
    </row>
    <row r="48" spans="1:11" ht="36" x14ac:dyDescent="0.3">
      <c r="A48" s="1"/>
      <c r="B48" s="17">
        <v>28</v>
      </c>
      <c r="C48" s="18">
        <v>4.4200000000000204</v>
      </c>
      <c r="D48" s="18" t="s">
        <v>44</v>
      </c>
      <c r="E48" s="31" t="s">
        <v>20</v>
      </c>
      <c r="F48" s="25" t="s">
        <v>47</v>
      </c>
      <c r="G48" s="26">
        <v>153</v>
      </c>
      <c r="H48" s="120"/>
      <c r="I48" s="64">
        <f t="shared" si="3"/>
        <v>0</v>
      </c>
      <c r="J48" s="105"/>
      <c r="K48" s="109"/>
    </row>
    <row r="49" spans="1:11" ht="19.95" customHeight="1" x14ac:dyDescent="0.3">
      <c r="A49" s="1"/>
      <c r="B49" s="17">
        <v>29</v>
      </c>
      <c r="C49" s="31" t="s">
        <v>79</v>
      </c>
      <c r="D49" s="31"/>
      <c r="E49" s="31" t="s">
        <v>80</v>
      </c>
      <c r="F49" s="25" t="s">
        <v>43</v>
      </c>
      <c r="G49" s="26">
        <v>11</v>
      </c>
      <c r="H49" s="120"/>
      <c r="I49" s="64">
        <f t="shared" si="3"/>
        <v>0</v>
      </c>
      <c r="J49" s="105"/>
      <c r="K49" s="109"/>
    </row>
    <row r="50" spans="1:11" ht="19.95" customHeight="1" x14ac:dyDescent="0.3">
      <c r="A50" s="1"/>
      <c r="B50" s="17">
        <v>30</v>
      </c>
      <c r="C50" s="18">
        <v>3.11</v>
      </c>
      <c r="D50" s="18"/>
      <c r="E50" s="31" t="s">
        <v>21</v>
      </c>
      <c r="F50" s="25" t="s">
        <v>57</v>
      </c>
      <c r="G50" s="26">
        <v>90</v>
      </c>
      <c r="H50" s="120"/>
      <c r="I50" s="64">
        <f t="shared" si="3"/>
        <v>0</v>
      </c>
      <c r="J50" s="105"/>
      <c r="K50" s="109"/>
    </row>
    <row r="51" spans="1:11" ht="19.95" customHeight="1" x14ac:dyDescent="0.3">
      <c r="A51" s="1"/>
      <c r="B51" s="17">
        <v>31</v>
      </c>
      <c r="C51" s="18">
        <v>4.2000000000000099</v>
      </c>
      <c r="D51" s="18" t="s">
        <v>44</v>
      </c>
      <c r="E51" s="31" t="s">
        <v>29</v>
      </c>
      <c r="F51" s="25" t="s">
        <v>64</v>
      </c>
      <c r="G51" s="26">
        <v>54</v>
      </c>
      <c r="H51" s="120"/>
      <c r="I51" s="64">
        <f t="shared" si="3"/>
        <v>0</v>
      </c>
      <c r="J51" s="105"/>
      <c r="K51" s="109"/>
    </row>
    <row r="52" spans="1:11" ht="19.95" customHeight="1" x14ac:dyDescent="0.3">
      <c r="A52" s="1"/>
      <c r="B52" s="17">
        <v>32</v>
      </c>
      <c r="C52" s="18">
        <v>3.15</v>
      </c>
      <c r="D52" s="18" t="s">
        <v>56</v>
      </c>
      <c r="E52" s="31" t="s">
        <v>18</v>
      </c>
      <c r="F52" s="25" t="s">
        <v>43</v>
      </c>
      <c r="G52" s="26">
        <v>292</v>
      </c>
      <c r="H52" s="120"/>
      <c r="I52" s="64">
        <f t="shared" si="3"/>
        <v>0</v>
      </c>
      <c r="J52" s="105"/>
      <c r="K52" s="109"/>
    </row>
    <row r="53" spans="1:11" ht="19.95" customHeight="1" x14ac:dyDescent="0.3">
      <c r="A53" s="1"/>
      <c r="B53" s="17">
        <v>33</v>
      </c>
      <c r="C53" s="18">
        <v>4.2</v>
      </c>
      <c r="D53" s="18" t="s">
        <v>61</v>
      </c>
      <c r="E53" s="31" t="s">
        <v>30</v>
      </c>
      <c r="F53" s="25" t="s">
        <v>43</v>
      </c>
      <c r="G53" s="26">
        <v>76</v>
      </c>
      <c r="H53" s="120"/>
      <c r="I53" s="64">
        <f t="shared" si="3"/>
        <v>0</v>
      </c>
      <c r="J53" s="105"/>
      <c r="K53" s="109"/>
    </row>
    <row r="54" spans="1:11" ht="23.4" customHeight="1" x14ac:dyDescent="0.3">
      <c r="A54" s="1"/>
      <c r="B54" s="17">
        <v>34</v>
      </c>
      <c r="C54" s="31" t="s">
        <v>83</v>
      </c>
      <c r="D54" s="31"/>
      <c r="E54" s="31" t="s">
        <v>31</v>
      </c>
      <c r="F54" s="25" t="s">
        <v>43</v>
      </c>
      <c r="G54" s="26">
        <v>63</v>
      </c>
      <c r="H54" s="120"/>
      <c r="I54" s="64">
        <f t="shared" si="3"/>
        <v>0</v>
      </c>
      <c r="J54" s="105"/>
      <c r="K54" s="109"/>
    </row>
    <row r="55" spans="1:11" ht="23.4" customHeight="1" x14ac:dyDescent="0.3">
      <c r="A55" s="1"/>
      <c r="B55" s="17">
        <v>35</v>
      </c>
      <c r="C55" s="18">
        <v>4.24000000000001</v>
      </c>
      <c r="D55" s="18" t="s">
        <v>60</v>
      </c>
      <c r="E55" s="31" t="s">
        <v>24</v>
      </c>
      <c r="F55" s="25" t="s">
        <v>43</v>
      </c>
      <c r="G55" s="26">
        <v>11</v>
      </c>
      <c r="H55" s="120"/>
      <c r="I55" s="64">
        <f t="shared" si="3"/>
        <v>0</v>
      </c>
      <c r="J55" s="105"/>
      <c r="K55" s="109"/>
    </row>
    <row r="56" spans="1:11" ht="19.95" customHeight="1" x14ac:dyDescent="0.3">
      <c r="A56" s="1"/>
      <c r="B56" s="17">
        <v>36</v>
      </c>
      <c r="C56" s="18">
        <v>4.5200000000000298</v>
      </c>
      <c r="D56" s="18" t="s">
        <v>58</v>
      </c>
      <c r="E56" s="31" t="s">
        <v>22</v>
      </c>
      <c r="F56" s="25" t="s">
        <v>59</v>
      </c>
      <c r="G56" s="26">
        <v>8891</v>
      </c>
      <c r="H56" s="120"/>
      <c r="I56" s="64">
        <f t="shared" si="3"/>
        <v>0</v>
      </c>
      <c r="J56" s="105"/>
      <c r="K56" s="109"/>
    </row>
    <row r="57" spans="1:11" ht="19.95" customHeight="1" thickBot="1" x14ac:dyDescent="0.35">
      <c r="A57" s="1"/>
      <c r="B57" s="60" t="s">
        <v>12</v>
      </c>
      <c r="C57" s="61"/>
      <c r="D57" s="61"/>
      <c r="E57" s="61" t="s">
        <v>14</v>
      </c>
      <c r="F57" s="61"/>
      <c r="G57" s="61"/>
      <c r="H57" s="118"/>
      <c r="I57" s="66">
        <f>SUM(I47:I56)</f>
        <v>0</v>
      </c>
      <c r="J57" s="105"/>
      <c r="K57" s="109"/>
    </row>
    <row r="58" spans="1:11" ht="25.5" customHeight="1" thickBot="1" x14ac:dyDescent="0.35">
      <c r="A58" s="1"/>
      <c r="B58" s="57" t="s">
        <v>32</v>
      </c>
      <c r="C58" s="58"/>
      <c r="D58" s="58"/>
      <c r="E58" s="58"/>
      <c r="F58" s="58"/>
      <c r="G58" s="58"/>
      <c r="H58" s="119"/>
      <c r="I58" s="68"/>
      <c r="J58" s="105"/>
      <c r="K58" s="109"/>
    </row>
    <row r="59" spans="1:11" ht="19.95" customHeight="1" x14ac:dyDescent="0.3">
      <c r="A59" s="1"/>
      <c r="B59" s="17">
        <v>37</v>
      </c>
      <c r="C59" s="18">
        <v>7.1</v>
      </c>
      <c r="D59" s="18"/>
      <c r="E59" s="18" t="s">
        <v>33</v>
      </c>
      <c r="F59" s="62" t="s">
        <v>57</v>
      </c>
      <c r="G59" s="20">
        <v>1410</v>
      </c>
      <c r="H59" s="117"/>
      <c r="I59" s="64">
        <f t="shared" ref="I59:I66" si="4">ROUND(G59*H59,0)</f>
        <v>0</v>
      </c>
      <c r="J59" s="105"/>
      <c r="K59" s="109"/>
    </row>
    <row r="60" spans="1:11" ht="19.95" customHeight="1" x14ac:dyDescent="0.3">
      <c r="A60" s="1"/>
      <c r="B60" s="17">
        <v>38</v>
      </c>
      <c r="C60" s="18">
        <v>5.5</v>
      </c>
      <c r="D60" s="18" t="s">
        <v>65</v>
      </c>
      <c r="E60" s="18" t="s">
        <v>66</v>
      </c>
      <c r="F60" s="25" t="s">
        <v>57</v>
      </c>
      <c r="G60" s="20">
        <v>40</v>
      </c>
      <c r="H60" s="117"/>
      <c r="I60" s="64">
        <f t="shared" si="4"/>
        <v>0</v>
      </c>
      <c r="J60" s="105"/>
      <c r="K60" s="109"/>
    </row>
    <row r="61" spans="1:11" ht="19.95" customHeight="1" x14ac:dyDescent="0.3">
      <c r="A61" s="1"/>
      <c r="B61" s="17">
        <v>39</v>
      </c>
      <c r="C61" s="18">
        <v>5.3</v>
      </c>
      <c r="D61" s="18" t="s">
        <v>67</v>
      </c>
      <c r="E61" s="18" t="s">
        <v>68</v>
      </c>
      <c r="F61" s="25" t="s">
        <v>64</v>
      </c>
      <c r="G61" s="20">
        <v>13</v>
      </c>
      <c r="H61" s="117"/>
      <c r="I61" s="64">
        <f t="shared" si="4"/>
        <v>0</v>
      </c>
      <c r="J61" s="105"/>
      <c r="K61" s="109"/>
    </row>
    <row r="62" spans="1:11" ht="19.95" customHeight="1" x14ac:dyDescent="0.3">
      <c r="A62" s="1"/>
      <c r="B62" s="17">
        <v>40</v>
      </c>
      <c r="C62" s="18">
        <v>5.4</v>
      </c>
      <c r="D62" s="18" t="s">
        <v>69</v>
      </c>
      <c r="E62" s="18" t="s">
        <v>70</v>
      </c>
      <c r="F62" s="25" t="s">
        <v>64</v>
      </c>
      <c r="G62" s="20">
        <v>2</v>
      </c>
      <c r="H62" s="117"/>
      <c r="I62" s="64">
        <f t="shared" si="4"/>
        <v>0</v>
      </c>
      <c r="J62" s="105"/>
      <c r="K62" s="109"/>
    </row>
    <row r="63" spans="1:11" ht="19.95" customHeight="1" x14ac:dyDescent="0.3">
      <c r="A63" s="1"/>
      <c r="B63" s="17">
        <v>41</v>
      </c>
      <c r="C63" s="18" t="s">
        <v>34</v>
      </c>
      <c r="D63" s="18"/>
      <c r="E63" s="18" t="s">
        <v>35</v>
      </c>
      <c r="F63" s="25" t="s">
        <v>84</v>
      </c>
      <c r="G63" s="20">
        <v>10</v>
      </c>
      <c r="H63" s="117"/>
      <c r="I63" s="64">
        <f t="shared" si="4"/>
        <v>0</v>
      </c>
      <c r="J63" s="105"/>
      <c r="K63" s="109"/>
    </row>
    <row r="64" spans="1:11" ht="19.95" customHeight="1" x14ac:dyDescent="0.3">
      <c r="A64" s="1"/>
      <c r="B64" s="17">
        <v>42</v>
      </c>
      <c r="C64" s="18">
        <v>5.6</v>
      </c>
      <c r="D64" s="18" t="s">
        <v>71</v>
      </c>
      <c r="E64" s="18" t="s">
        <v>36</v>
      </c>
      <c r="F64" s="25" t="s">
        <v>64</v>
      </c>
      <c r="G64" s="20">
        <v>235</v>
      </c>
      <c r="H64" s="117"/>
      <c r="I64" s="64">
        <f t="shared" si="4"/>
        <v>0</v>
      </c>
      <c r="J64" s="105"/>
      <c r="K64" s="109"/>
    </row>
    <row r="65" spans="1:11" ht="19.95" customHeight="1" x14ac:dyDescent="0.3">
      <c r="A65" s="1"/>
      <c r="B65" s="17">
        <v>43</v>
      </c>
      <c r="C65" s="18">
        <v>7.7</v>
      </c>
      <c r="D65" s="18"/>
      <c r="E65" s="18" t="s">
        <v>37</v>
      </c>
      <c r="F65" s="25" t="s">
        <v>64</v>
      </c>
      <c r="G65" s="20">
        <v>12</v>
      </c>
      <c r="H65" s="117"/>
      <c r="I65" s="64">
        <f t="shared" si="4"/>
        <v>0</v>
      </c>
      <c r="J65" s="105"/>
      <c r="K65" s="109"/>
    </row>
    <row r="66" spans="1:11" ht="49.95" customHeight="1" x14ac:dyDescent="0.3">
      <c r="A66" s="1"/>
      <c r="B66" s="17">
        <v>44</v>
      </c>
      <c r="C66" s="18">
        <v>6.2</v>
      </c>
      <c r="D66" s="18" t="s">
        <v>72</v>
      </c>
      <c r="E66" s="29" t="s">
        <v>38</v>
      </c>
      <c r="F66" s="25" t="s">
        <v>64</v>
      </c>
      <c r="G66" s="26">
        <v>2</v>
      </c>
      <c r="H66" s="120"/>
      <c r="I66" s="64">
        <f t="shared" si="4"/>
        <v>0</v>
      </c>
      <c r="J66" s="105"/>
      <c r="K66" s="109"/>
    </row>
    <row r="67" spans="1:11" ht="19.95" customHeight="1" thickBot="1" x14ac:dyDescent="0.35">
      <c r="A67" s="1"/>
      <c r="B67" s="60" t="s">
        <v>12</v>
      </c>
      <c r="C67" s="61"/>
      <c r="D67" s="61"/>
      <c r="E67" s="61" t="s">
        <v>14</v>
      </c>
      <c r="F67" s="61"/>
      <c r="G67" s="61"/>
      <c r="H67" s="61"/>
      <c r="I67" s="22">
        <f>SUM(I59:I66)</f>
        <v>0</v>
      </c>
      <c r="J67" s="105"/>
      <c r="K67" s="109"/>
    </row>
    <row r="68" spans="1:11" ht="30" customHeight="1" thickBot="1" x14ac:dyDescent="0.35">
      <c r="A68" s="33"/>
      <c r="B68" s="34"/>
      <c r="C68" s="35"/>
      <c r="D68" s="35"/>
      <c r="E68" s="35"/>
      <c r="F68" s="35"/>
      <c r="G68" s="35"/>
      <c r="H68" s="35"/>
      <c r="I68" s="36">
        <f>SUM(I13:I67)/2</f>
        <v>0</v>
      </c>
      <c r="J68" s="110"/>
    </row>
    <row r="69" spans="1:11" ht="11.4" customHeight="1" thickBot="1" x14ac:dyDescent="0.35">
      <c r="A69" s="33"/>
      <c r="B69" s="1"/>
      <c r="C69" s="37"/>
      <c r="D69" s="38"/>
      <c r="E69" s="37"/>
      <c r="F69" s="37"/>
      <c r="G69" s="37"/>
      <c r="H69" s="37"/>
      <c r="I69" s="37"/>
      <c r="J69" s="110"/>
    </row>
    <row r="70" spans="1:11" ht="34.950000000000003" customHeight="1" x14ac:dyDescent="0.3">
      <c r="A70" s="33"/>
      <c r="B70" s="3"/>
      <c r="C70" s="44"/>
      <c r="D70" s="44"/>
      <c r="E70" s="85" t="s">
        <v>85</v>
      </c>
      <c r="F70" s="86"/>
      <c r="G70" s="86"/>
      <c r="H70" s="87"/>
      <c r="I70" s="45">
        <f>I68</f>
        <v>0</v>
      </c>
      <c r="J70" s="110"/>
      <c r="K70" s="111"/>
    </row>
    <row r="71" spans="1:11" ht="34.950000000000003" customHeight="1" x14ac:dyDescent="0.3">
      <c r="A71" s="33"/>
      <c r="B71" s="3"/>
      <c r="C71" s="44"/>
      <c r="D71" s="44"/>
      <c r="E71" s="88" t="s">
        <v>39</v>
      </c>
      <c r="F71" s="89"/>
      <c r="G71" s="89"/>
      <c r="H71" s="90"/>
      <c r="I71" s="39">
        <v>41795928</v>
      </c>
      <c r="J71" s="110"/>
      <c r="K71" s="112" t="s">
        <v>86</v>
      </c>
    </row>
    <row r="72" spans="1:11" ht="34.950000000000003" customHeight="1" x14ac:dyDescent="0.3">
      <c r="A72" s="33"/>
      <c r="B72" s="3"/>
      <c r="C72" s="44"/>
      <c r="D72" s="44"/>
      <c r="E72" s="88" t="s">
        <v>40</v>
      </c>
      <c r="F72" s="89"/>
      <c r="G72" s="89"/>
      <c r="H72" s="90"/>
      <c r="I72" s="39">
        <v>50144795</v>
      </c>
      <c r="J72" s="110"/>
      <c r="K72" s="112" t="s">
        <v>86</v>
      </c>
    </row>
    <row r="73" spans="1:11" ht="34.950000000000003" customHeight="1" x14ac:dyDescent="0.3">
      <c r="A73" s="33"/>
      <c r="B73" s="3"/>
      <c r="C73" s="44"/>
      <c r="D73" s="44"/>
      <c r="E73" s="88" t="s">
        <v>87</v>
      </c>
      <c r="F73" s="89"/>
      <c r="G73" s="89"/>
      <c r="H73" s="90"/>
      <c r="I73" s="39">
        <v>44110113</v>
      </c>
      <c r="J73" s="110"/>
      <c r="K73" s="112" t="s">
        <v>86</v>
      </c>
    </row>
    <row r="74" spans="1:11" ht="34.950000000000003" customHeight="1" thickBot="1" x14ac:dyDescent="0.35">
      <c r="A74" s="33"/>
      <c r="B74" s="3"/>
      <c r="C74" s="44"/>
      <c r="D74" s="44"/>
      <c r="E74" s="91" t="s">
        <v>41</v>
      </c>
      <c r="F74" s="92"/>
      <c r="G74" s="92"/>
      <c r="H74" s="93"/>
      <c r="I74" s="48">
        <f>SUM(I70:I73)</f>
        <v>136050836</v>
      </c>
      <c r="J74" s="110"/>
      <c r="K74" s="113"/>
    </row>
    <row r="75" spans="1:11" ht="15" customHeight="1" thickBot="1" x14ac:dyDescent="0.35">
      <c r="A75" s="33"/>
      <c r="B75" s="3"/>
      <c r="C75" s="44"/>
      <c r="D75" s="44"/>
      <c r="E75" s="40"/>
      <c r="F75" s="41"/>
      <c r="G75" s="49"/>
      <c r="H75" s="42"/>
      <c r="I75" s="43"/>
      <c r="J75" s="110"/>
    </row>
    <row r="76" spans="1:11" ht="25.2" x14ac:dyDescent="0.25">
      <c r="A76" s="37"/>
      <c r="B76" s="94" t="s">
        <v>88</v>
      </c>
      <c r="C76" s="95"/>
      <c r="D76" s="95"/>
      <c r="E76" s="96"/>
      <c r="F76" s="97" t="s">
        <v>89</v>
      </c>
      <c r="G76" s="97"/>
      <c r="H76" s="97"/>
      <c r="I76" s="50" t="s">
        <v>90</v>
      </c>
    </row>
    <row r="77" spans="1:11" s="114" customFormat="1" ht="62.25" customHeight="1" x14ac:dyDescent="0.25">
      <c r="A77" s="37"/>
      <c r="B77" s="98" t="s">
        <v>91</v>
      </c>
      <c r="C77" s="99"/>
      <c r="D77" s="99"/>
      <c r="E77" s="100"/>
      <c r="F77" s="101" t="s">
        <v>92</v>
      </c>
      <c r="G77" s="101"/>
      <c r="H77" s="51" t="s">
        <v>93</v>
      </c>
      <c r="I77" s="52" t="s">
        <v>107</v>
      </c>
      <c r="K77" s="106"/>
    </row>
    <row r="78" spans="1:11" s="114" customFormat="1" ht="25.2" x14ac:dyDescent="0.25">
      <c r="A78" s="37"/>
      <c r="B78" s="98" t="s">
        <v>94</v>
      </c>
      <c r="C78" s="99"/>
      <c r="D78" s="99"/>
      <c r="E78" s="100"/>
      <c r="F78" s="104" t="s">
        <v>95</v>
      </c>
      <c r="G78" s="104"/>
      <c r="H78" s="53" t="s">
        <v>96</v>
      </c>
      <c r="I78" s="52" t="s">
        <v>107</v>
      </c>
      <c r="K78" s="106"/>
    </row>
    <row r="79" spans="1:11" s="114" customFormat="1" ht="64.5" customHeight="1" x14ac:dyDescent="0.25">
      <c r="A79" s="37"/>
      <c r="B79" s="98" t="s">
        <v>103</v>
      </c>
      <c r="C79" s="99"/>
      <c r="D79" s="99"/>
      <c r="E79" s="100"/>
      <c r="F79" s="101" t="s">
        <v>97</v>
      </c>
      <c r="G79" s="101"/>
      <c r="H79" s="51" t="s">
        <v>98</v>
      </c>
      <c r="I79" s="52" t="s">
        <v>107</v>
      </c>
      <c r="K79" s="106"/>
    </row>
    <row r="80" spans="1:11" ht="222.6" customHeight="1" x14ac:dyDescent="0.25">
      <c r="A80" s="37"/>
      <c r="B80" s="98" t="s">
        <v>99</v>
      </c>
      <c r="C80" s="99"/>
      <c r="D80" s="99"/>
      <c r="E80" s="100"/>
      <c r="F80" s="101" t="s">
        <v>100</v>
      </c>
      <c r="G80" s="101"/>
      <c r="H80" s="51" t="s">
        <v>101</v>
      </c>
      <c r="I80" s="52">
        <f>SUM(I77:I79)</f>
        <v>0</v>
      </c>
      <c r="K80" s="115"/>
    </row>
    <row r="81" spans="1:9" s="114" customFormat="1" ht="116.4" customHeight="1" thickBot="1" x14ac:dyDescent="0.3">
      <c r="A81" s="37"/>
      <c r="B81" s="102" t="s">
        <v>102</v>
      </c>
      <c r="C81" s="103"/>
      <c r="D81" s="103"/>
      <c r="E81" s="103"/>
      <c r="F81" s="55"/>
      <c r="G81" s="55"/>
      <c r="H81" s="55"/>
      <c r="I81" s="56"/>
    </row>
  </sheetData>
  <sheetProtection algorithmName="SHA-512" hashValue="P1/+7i9yIx9KrTLueHEetN+juyNwnfvRLcSrAqYcM616xl6dgDOJA6p1v/VRHpD6UB/o9VC3gaK4akkDCPYN9Q==" saltValue="JTtSA/c1gSJNwhyPu4UAnw==" spinCount="100000" sheet="1" scenarios="1" formatCells="0" formatColumns="0" formatRows="0"/>
  <mergeCells count="22">
    <mergeCell ref="B80:E80"/>
    <mergeCell ref="F80:G80"/>
    <mergeCell ref="B81:E81"/>
    <mergeCell ref="B77:E77"/>
    <mergeCell ref="F77:G77"/>
    <mergeCell ref="B78:E78"/>
    <mergeCell ref="F78:G78"/>
    <mergeCell ref="B79:E79"/>
    <mergeCell ref="F79:G79"/>
    <mergeCell ref="E70:H70"/>
    <mergeCell ref="E71:H71"/>
    <mergeCell ref="E72:H72"/>
    <mergeCell ref="E73:H73"/>
    <mergeCell ref="E74:H74"/>
    <mergeCell ref="B76:E76"/>
    <mergeCell ref="F76:H76"/>
    <mergeCell ref="B3:I3"/>
    <mergeCell ref="B4:I4"/>
    <mergeCell ref="B5:I7"/>
    <mergeCell ref="D8:H8"/>
    <mergeCell ref="D9:H9"/>
    <mergeCell ref="B10:I10"/>
  </mergeCells>
  <printOptions horizontalCentered="1" verticalCentered="1"/>
  <pageMargins left="0" right="0" top="0.15748031496062992" bottom="0.15748031496062992" header="0.31496062992125984" footer="0.31496062992125984"/>
  <pageSetup scale="3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Propuesta economica (proponente</vt:lpstr>
      <vt:lpstr>'Presupuesto Oficial (entidad)'!Área_de_impresión</vt:lpstr>
      <vt:lpstr>'Propuesta economica (proponente'!Área_de_impresión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Santiago Barrera</cp:lastModifiedBy>
  <dcterms:created xsi:type="dcterms:W3CDTF">2026-08-10T23:42:37Z</dcterms:created>
  <dcterms:modified xsi:type="dcterms:W3CDTF">2026-08-11T02:14:39Z</dcterms:modified>
</cp:coreProperties>
</file>