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202300"/>
  <mc:AlternateContent xmlns:mc="http://schemas.openxmlformats.org/markup-compatibility/2006">
    <mc:Choice Requires="x15">
      <x15ac:absPath xmlns:x15ac="http://schemas.microsoft.com/office/spreadsheetml/2010/11/ac" url="https://gobiernobogota-my.sharepoint.com/personal/paolaa_ardila_gobiernobogota_gov_co/Documents/Martires/FORMULACION SEGURIDAD Y ESPACIO PUBLICO  METAS 2026/2722-2720 SEGURIDAD Y ESPACIO PUBLICO/DOCUMENTOS FINALES AJUSTADOS/Formatos seguridad/"/>
    </mc:Choice>
  </mc:AlternateContent>
  <xr:revisionPtr revIDLastSave="119" documentId="13_ncr:1_{A5B4C2F3-312E-ED43-A7EF-680080799EA8}" xr6:coauthVersionLast="47" xr6:coauthVersionMax="47" xr10:uidLastSave="{607A4527-4245-45D4-B40C-A4B2BC5110A7}"/>
  <bookViews>
    <workbookView xWindow="-120" yWindow="-120" windowWidth="20730" windowHeight="11040" xr2:uid="{87679DC8-069E-4AAE-92F2-3BB557C27820}"/>
  </bookViews>
  <sheets>
    <sheet name="FORMATO PROPUESTA" sheetId="1" r:id="rId1"/>
  </sheets>
  <externalReferences>
    <externalReference r:id="rId2"/>
    <externalReference r:id="rId3"/>
    <externalReference r:id="rId4"/>
  </externalReferences>
  <definedNames>
    <definedName name="_xlnm._FilterDatabase" localSheetId="0" hidden="1">'FORMATO PROPUESTA'!$A$14:$O$100</definedName>
    <definedName name="AA">'[1]FDLM-IPMC-008-2025'!$R$1</definedName>
    <definedName name="BASE">#REF!</definedName>
    <definedName name="Casas_de_juventud">#REF!</definedName>
    <definedName name="Centros_Forjar">#REF!</definedName>
    <definedName name="CONCPETOLINEA">#REF!</definedName>
    <definedName name="dgsgdffg">#REF!</definedName>
    <definedName name="DIMENSION">#REF!</definedName>
    <definedName name="Escuelas_culturales">#REF!</definedName>
    <definedName name="Escuelas_deportivas">#REF!</definedName>
    <definedName name="ESTADO">[2]LISTAS!$B$5:$B$10</definedName>
    <definedName name="ESTADODOS">[2]LISTAS!$B$6:$B$10</definedName>
    <definedName name="ETAPA">#REF!</definedName>
    <definedName name="FGKJHLKHKJÑ">#REF!</definedName>
    <definedName name="GGGGGGGGGGGGG">#REF!</definedName>
    <definedName name="IED">#REF!</definedName>
    <definedName name="INDICADOR">[3]listas!$S$216:$S$275</definedName>
    <definedName name="LINEA">#REF!</definedName>
    <definedName name="Mipymes">#REF!</definedName>
    <definedName name="NIVEL">#REF!</definedName>
    <definedName name="SECTOR">#REF!</definedName>
    <definedName name="Sedes_culturales">#REF!</definedName>
    <definedName name="TEMA">#REF!</definedName>
    <definedName name="TEMAGEO">#REF!</definedName>
    <definedName name="TIPODECODIG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7" i="1" l="1"/>
  <c r="M100" i="1"/>
  <c r="L100" i="1" l="1"/>
  <c r="O72" i="1"/>
  <c r="O71" i="1" l="1"/>
  <c r="O70" i="1"/>
  <c r="O69" i="1"/>
  <c r="O68" i="1"/>
  <c r="O67" i="1"/>
  <c r="O65" i="1"/>
  <c r="O64" i="1"/>
  <c r="O63" i="1"/>
  <c r="O62" i="1"/>
  <c r="O61" i="1"/>
  <c r="O60" i="1"/>
  <c r="O59" i="1"/>
  <c r="O58" i="1"/>
  <c r="O57" i="1"/>
  <c r="O56" i="1"/>
  <c r="O55" i="1"/>
  <c r="O54" i="1"/>
  <c r="O53" i="1"/>
  <c r="O52" i="1"/>
  <c r="O51" i="1"/>
  <c r="O50" i="1"/>
  <c r="O49" i="1"/>
  <c r="O48" i="1"/>
  <c r="O47" i="1"/>
  <c r="O46" i="1"/>
  <c r="O45" i="1"/>
  <c r="O44" i="1"/>
  <c r="O43" i="1"/>
  <c r="O42" i="1"/>
  <c r="O41" i="1"/>
  <c r="O40" i="1"/>
  <c r="O39" i="1"/>
  <c r="O38" i="1"/>
  <c r="O37" i="1"/>
  <c r="O36" i="1"/>
  <c r="O35" i="1"/>
  <c r="O34" i="1"/>
  <c r="O33" i="1"/>
  <c r="O32" i="1"/>
  <c r="O31" i="1"/>
  <c r="O30" i="1"/>
  <c r="O29" i="1"/>
  <c r="O28" i="1"/>
  <c r="O27" i="1"/>
  <c r="O26" i="1"/>
  <c r="O25" i="1"/>
  <c r="O24" i="1"/>
  <c r="O23" i="1"/>
  <c r="O22" i="1"/>
  <c r="O21" i="1"/>
  <c r="O20" i="1"/>
  <c r="O19" i="1"/>
  <c r="O18" i="1"/>
  <c r="O17" i="1"/>
  <c r="O16" i="1"/>
  <c r="O66" i="1"/>
  <c r="O15" i="1"/>
  <c r="O75" i="1"/>
  <c r="O76" i="1"/>
  <c r="O77" i="1"/>
  <c r="O78" i="1"/>
  <c r="O79" i="1"/>
  <c r="O80" i="1"/>
  <c r="O81" i="1"/>
  <c r="O82" i="1"/>
  <c r="O83" i="1"/>
  <c r="O84" i="1"/>
  <c r="O85" i="1"/>
  <c r="O86" i="1"/>
  <c r="O87" i="1"/>
  <c r="O88" i="1"/>
  <c r="O89" i="1"/>
  <c r="O90" i="1"/>
  <c r="O91" i="1"/>
  <c r="O92" i="1"/>
  <c r="O93" i="1"/>
  <c r="O94" i="1"/>
  <c r="O95" i="1"/>
  <c r="O96" i="1"/>
  <c r="O97" i="1"/>
  <c r="O98" i="1"/>
  <c r="O99" i="1"/>
  <c r="N75" i="1"/>
  <c r="N76" i="1"/>
  <c r="N77" i="1"/>
  <c r="N78" i="1"/>
  <c r="N79" i="1"/>
  <c r="N80" i="1"/>
  <c r="N81" i="1"/>
  <c r="N82" i="1"/>
  <c r="N83" i="1"/>
  <c r="N84" i="1"/>
  <c r="N85" i="1"/>
  <c r="N86" i="1"/>
  <c r="N87" i="1"/>
  <c r="N88" i="1"/>
  <c r="N89" i="1"/>
  <c r="N90" i="1"/>
  <c r="N91" i="1"/>
  <c r="N92" i="1"/>
  <c r="N93" i="1"/>
  <c r="N94" i="1"/>
  <c r="N95" i="1"/>
  <c r="N96" i="1"/>
  <c r="N97" i="1"/>
  <c r="N98" i="1"/>
  <c r="N99" i="1"/>
  <c r="O74" i="1"/>
  <c r="N74" i="1"/>
  <c r="N100" i="1" l="1"/>
  <c r="O100" i="1"/>
</calcChain>
</file>

<file path=xl/sharedStrings.xml><?xml version="1.0" encoding="utf-8"?>
<sst xmlns="http://schemas.openxmlformats.org/spreadsheetml/2006/main" count="627" uniqueCount="148">
  <si>
    <t>VARIABLES DE LOS ITEMS A COTIZAR</t>
  </si>
  <si>
    <t>Ítem</t>
  </si>
  <si>
    <t>Proyecto</t>
  </si>
  <si>
    <t>Meta</t>
  </si>
  <si>
    <t>Componente</t>
  </si>
  <si>
    <t>Iniciativa de PP</t>
  </si>
  <si>
    <t>Personal y/o Insumos (bienes Y/O servicios)</t>
  </si>
  <si>
    <t>Descripción técnica</t>
  </si>
  <si>
    <t>Cantidad</t>
  </si>
  <si>
    <t>Unidad de medida</t>
  </si>
  <si>
    <t>Tiempo</t>
  </si>
  <si>
    <t xml:space="preserve">Talento humano </t>
  </si>
  <si>
    <t>50940 “Red de Convivencia y Justicia Comunitaria para Los Mártires”</t>
  </si>
  <si>
    <t>Facilitador</t>
  </si>
  <si>
    <t>Un (1) profesional en psicología con experiencia profesional mínima de tres (3) años en intervención psicosocial, que haya implementado metodologías restaurativas, círculos de diálogo, mediación y otras estrategias de transformación pacífica de conflictos. Debe tener conocimiento en dinámicas desarrollo emocional y competencias socioemocionales. Preferiblemente con formación o certificación en resolución de conflictos.</t>
  </si>
  <si>
    <t>UND</t>
  </si>
  <si>
    <t>MESES</t>
  </si>
  <si>
    <t>Profesional psicopedagógico</t>
  </si>
  <si>
    <t>Un (1) profesional en pedagogía, licenciatura en educación o áreas afines, con experiencia profesional mínima de dos (2) años en acompañamiento psicopedagógico. Debe tener conocimientos en diseño e implementación de estrategias de acompañamiento pedagógico individual y grupal, adaptación curricular, estilos de aprendizaje y apoyo al desarrollo integral en contextos de alta conflictividad.</t>
  </si>
  <si>
    <t>Formación</t>
  </si>
  <si>
    <t xml:space="preserve">Esfero </t>
  </si>
  <si>
    <t>Esfero Ecológico de forma cilíndrica de cartón rígido, tinta negra, tampografía a 1 tinta.</t>
  </si>
  <si>
    <t>GLOBAL</t>
  </si>
  <si>
    <t>Libretas</t>
  </si>
  <si>
    <t>Libreta con pasta dura, 80 hojas. Dimensiones 11x17cms impresión full color con logos e imagen corporativa institucional</t>
  </si>
  <si>
    <t>Refrigerios</t>
  </si>
  <si>
    <t>SESIONES</t>
  </si>
  <si>
    <t>Alquiler espacio</t>
  </si>
  <si>
    <t xml:space="preserve">Salón comunal o salón de reunión en la localidad de Los Mártires que cuente con tablero, video beam, mesas, sillas, televisor, marcador y borrador y todos los insumos para el desarrollo de las actividades. Capacidad mínima de 80 personas. </t>
  </si>
  <si>
    <t>SESIÓN</t>
  </si>
  <si>
    <t>Evento de cierre</t>
  </si>
  <si>
    <t>Diplomas</t>
  </si>
  <si>
    <t>DIPLOMA DE PARTICIPACIÓN
Especificaciones técnicas:
Tamaño: 21,59 cm x 27,94 cm (8,5 x 11 pulgadas) - Tamaño carta estándar.
Papel: Papel couché mate de 150 gramos por metro cuadrado (gsm). Este gramaje ofrece una buena consistencia y calidad de impresión sin ser excesivamente grosera.
Impresión: Impresión digital a color (CMYK) de alta resolución (mínimo 300 ppp) para garantizar la nitidez en textos e imágenes.
Tintas: Tintas de impresión digital a base de pigmentos para asegurar la durabilidad del color y resistencia a la decoloración.
DISEÑO E IMPRESIÓN</t>
  </si>
  <si>
    <t>47789 “Construyendo sentido de pertenencia”</t>
  </si>
  <si>
    <t>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
Se entregarán en las sesiones de creación de la red para la formulación de la iniciativa y la sesión de implementación de la iniciativa.</t>
  </si>
  <si>
    <t>No aplica</t>
  </si>
  <si>
    <t>Encuentro comunitario</t>
  </si>
  <si>
    <t>Cartillas pedagógicas</t>
  </si>
  <si>
    <t xml:space="preserve">Ejecutar 1 Programa comunitarios con enfoque restaurativo para el cuidado del espacio público y del medio ambiente </t>
  </si>
  <si>
    <t>54507 “Entornos verdes vinculantes”</t>
  </si>
  <si>
    <t xml:space="preserve">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
</t>
  </si>
  <si>
    <t xml:space="preserve">Salón comunal o salón de reunión en la localidad de Los Mártires que cuente con tablero, video beam, mesas, sillas, televisor, marcador y borrador y todos los insumos para el desarrollo de las actividades. Capacidad mínima de 30 personas. </t>
  </si>
  <si>
    <t>Intervención del entorno</t>
  </si>
  <si>
    <t>Almuerzos</t>
  </si>
  <si>
    <t>Sopa o porción de fruta, plato fuerte compuesto por proteína, verdura, carbohidrato, postre y bebida de sobremesa. (Consumo calórico normal diario) Que cumpla con las normas de Bioseguridad - Empacado</t>
  </si>
  <si>
    <t xml:space="preserve">DIPLOMA DE PARTICIPACIÓN
Especificaciones técnicas:
Tamaño: 21,59 cm x 27,94 cm (8,5 x 11 pulgadas) - Tamaño carta estándar.
Papel: Papel couché mate de 150 gramos por metro cuadrado (gsm). Este gramaje ofrece una buena consistencia y calidad de impresión sin ser excesivamente grosera.
Impresión: Impresión digital a color (CMYK) de alta resolución (mínimo 300 ppp) para garantizar la nitidez en textos e imágenes.
Tintas: Tintas de impresión digital a base de pigmentos para asegurar la durabilidad del color y resistencia a la decoloración.
DISEÑO E IMPRESIÓN
 </t>
  </si>
  <si>
    <t>46661 “Los Mártires lleno de color”</t>
  </si>
  <si>
    <t>Embellecimiento</t>
  </si>
  <si>
    <t>Realizar 1 Acuerdo para la organización la recuperación el cuidado el embellecimiento la sostenibilidad el mejoramiento y el aprovechamiento económico del espacio público. </t>
  </si>
  <si>
    <t>54207: “Listos para el Liston”</t>
  </si>
  <si>
    <t>Intervención</t>
  </si>
  <si>
    <t>JORNADA</t>
  </si>
  <si>
    <t>Guantes</t>
  </si>
  <si>
    <t xml:space="preserve">Guantes de carnaza. Guantes robustos para manipulación de elementos ásperos, escombros menores o superficies calientes leves en territorio. Color gris o marrón. </t>
  </si>
  <si>
    <t>Mascarilla N95 x25 und</t>
  </si>
  <si>
    <t xml:space="preserve">Certificación NIOSH N95.
Control de contaminantes químicos y biológicos según Decreto 1072 y Resolución 0312.
Talla estándar.
Material: Meltblown + polipropileno.
Color: Blanco
</t>
  </si>
  <si>
    <t>Gafas con lente oscuro</t>
  </si>
  <si>
    <t>Control de riesgo mecánico y ambiental según Decreto 1072.
Certificación NTC 4533 y ANSI Z87.1 (impacto).
Para exteriores, el lente oscuro protege contra radiación UV en cumplimiento de higiene ambiental.
Requerido en actividades con polvo o material particulado (territorio – espacio público).
Material: Policarbonato.
Antiempañante, UV400, patillas ajustables.
Talla universal.</t>
  </si>
  <si>
    <t>Bolsas negras</t>
  </si>
  <si>
    <t>bolsas de basura negras para uso doméstico y profesional, con medidas de 70x100 cm en un rollo de 10 unidades.</t>
  </si>
  <si>
    <t>Bolsas blancas</t>
  </si>
  <si>
    <t>bolsas de basura blanca para uso doméstico y profesional, con medidas de 70x100 cm en un rollo de 10 unidades.</t>
  </si>
  <si>
    <t>Chalecos</t>
  </si>
  <si>
    <t xml:space="preserve">Chaleco reflectante estampado con frase alusiva al proyecto. </t>
  </si>
  <si>
    <t>Tarima</t>
  </si>
  <si>
    <t>Tarima Pequeña: se debe suministrar 1 tarima por día, Tarima 12 x 6 mts y de Altura 1 metro con faldón, escalera y techo incluye traslado, armado y desmonte.</t>
  </si>
  <si>
    <t>Plan de contingencia</t>
  </si>
  <si>
    <t>Plan de Contingencias y emergencia con servicio de ambulancia medicalizada - El Plan de Contingencias y Emergencias con servicio de ambulancia medicalizada debe contemplar la identificación y evaluación de riesgos, la definición de objetivos y alcance, el marco legal, la organización y responsabilidades del equipo de emergencias, los protocolos de alarma, evacuación y primeros auxilios, un procedimiento claro para solicitar y coordinar la ambulancia medicalizada por la jornada total de la realizacion del evento/actividad</t>
  </si>
  <si>
    <t xml:space="preserve">Sonido </t>
  </si>
  <si>
    <t>Alquiler de sistema de sonido de 5000 watts, consola de amplificación de 4 canales, dos micrófonos inalámbricos con su respectiva base y dos (2) cabinas. Incluye operador dj,  transporte, montaje y desmontaje. Disponible 1 horas antes de inicio del evento con el proyecto</t>
  </si>
  <si>
    <t>Presentaciones artísticas</t>
  </si>
  <si>
    <t>Danza, teatro y/o canto: incluye dotación, montaje y demás elementos ǫue se reǫuieran para la presentación, mínimo 4 personas, de una duración mínimo de 45 minutos.</t>
  </si>
  <si>
    <t>PRESENTACIÓN</t>
  </si>
  <si>
    <t>Presentador</t>
  </si>
  <si>
    <t>Presentador(a) general del evento el cual debe encargarse de la presentación del evento, y demás actividades a realizarse en el marco del evento. Jornada de 8 horas.</t>
  </si>
  <si>
    <t>Baños</t>
  </si>
  <si>
    <t>Apoyos logísticos</t>
  </si>
  <si>
    <t xml:space="preserve">Los apoyos logísticos deberán ser mayores de edad con título de Bachillerato en cualquiera de sus modalidades. Con experiencia certificada de mínimo doce (12) meses como Facilitador o apoyo logístico en eventos.
Jornada de 8 horas. </t>
  </si>
  <si>
    <t>Gestión de permisos y pólizas</t>
  </si>
  <si>
    <t xml:space="preserve">Gestión de permisos y pólizas de seguro de responsabilidad civil extracontractual que se requieran para el desarrollo del evento, de acuerdo con el Decreto 599 de 2013 - Registro SUGA - Decreto 1080 de 2015 - Registro Pulep, SAYCO Y ACINPRO </t>
  </si>
  <si>
    <t xml:space="preserve">Coordinador </t>
  </si>
  <si>
    <t>Un (1) profesional en ciencias sociales, educación, psicología, trabajo social o licenciatura en pedagogía infantil, con experiencia profesional mínima de cinco (5) años en coordinación o apoyo a la coordinación de proyectos sociales, educativos y/o comunitarios, que haya trabajado con población escolar y/o juvenil. Debe tener conocimientos en formulación,ejecución, monitoreo y evaluación de programas con enfoque restaurativo, así como habilidades para la gestión interinstitucional, liderazgo de equipos interdisciplinarios y planeación participativa y posgrado a nivel de especialización en gerencia de proyectos o gestión de proyectos.</t>
  </si>
  <si>
    <t>Auxiliar logístico</t>
  </si>
  <si>
    <t xml:space="preserve">Un (1) técnico con experiencia laboral mínima de un (1) año en funciones logísticas y operativas relacionadas con la organización de eventos comunitarios, educativos o institucionales. Debe tener conocimientos en montaje de espacios, transporte y manejo de materiales pedagógicos, atención a participantes, registro de asistencia, coordinación de refrigerios y apoyo a la ejecución de actividades en campo. </t>
  </si>
  <si>
    <t xml:space="preserve">Técnico administrativo o contable </t>
  </si>
  <si>
    <t>Profesional de espacio público y medio ambiente</t>
  </si>
  <si>
    <t>Convocatoria</t>
  </si>
  <si>
    <t xml:space="preserve">Bolsa medios comunitarios para convocatoria y difusión </t>
  </si>
  <si>
    <t xml:space="preserve">Embellecimiento </t>
  </si>
  <si>
    <t>Bolsa iniciativa 54507. Entornos Verdes Vinculantes</t>
  </si>
  <si>
    <t>Se destinará una bolsa para la iniciativa 54507., para la adquisición de materiales como pintura, brochas, rodillos, canecas, semillas y/o material vegetal, entre otros. Cabe aclarar que este VALOR NO SERA OFERTABLE.
Nota: Para la adquisición de elementos de la bolsa el contratista tendrá en cuenta la metodología definida en el anexo técnico de ítems no previstos y estos serán aprobados mediante comité técnico.</t>
  </si>
  <si>
    <t>Bolsa iniciativa 46661. Mártires lleno de color.</t>
  </si>
  <si>
    <t>Bolsa para adquisición de materiales como pintura, aerosoles, brochas y elementos requeridos para mural, entre otros.Cabe aclarar que este VALOR NO SERA OFERTABLE.
Nota: Para la adquisición de elementos de la bolsa el contratista tendrá en cuenta la metodología definida en el anexo técnico de ítems no previstos y estos serán aprobados mediante comité técnico.</t>
  </si>
  <si>
    <t xml:space="preserve">Bolsa papeleria </t>
  </si>
  <si>
    <t xml:space="preserve">Formación </t>
  </si>
  <si>
    <t>Se destinará una bolsa de recursos específica para la adquisición de materiales de papelería necesarios para el desarrollo de las actividades, tales como cajas de marcadores de punta gruesa en colores surtidos, rollos de papel kraft, lápices y demás insumos requeridos según la naturaleza de las actividades. Para aprobar la compra de los elementos el operador deberá aplica el procedimiento establecido en el anexo técnico. Cabe aclarar que este VALOR NO SERA OFERTABLE</t>
  </si>
  <si>
    <t xml:space="preserve">Diagnóstico </t>
  </si>
  <si>
    <t>Red comunitaria</t>
  </si>
  <si>
    <t>Círculo de aprendizaje</t>
  </si>
  <si>
    <t xml:space="preserve">Alquiler espacio </t>
  </si>
  <si>
    <t xml:space="preserve">Salón comunal o salón de reunión en la localidad de Los Mártires que cuente con tablero, video beam, mesas, sillas, televisor, marcador y borrador y todos los insumos para el desarrollo de las actividades. Capacidad mínima de 250 personas. </t>
  </si>
  <si>
    <t>ÍTEMS NO OFERTABLES</t>
  </si>
  <si>
    <t>Bolsa de papelería</t>
  </si>
  <si>
    <t>Bolsa iniciativa  “Red de Convivencia y Justicia Comunitaria para Los Mártires”</t>
  </si>
  <si>
    <t>Se destinará una bolsa para la convocatoria y difusión del proyecto a través de medios comunitarios, para esto, el contratista deberá aplicar el procedimiento establecidos en el anexo técnico para la elección de los medios comunitarios. Cabe aclarar que este VALOR NO SERA OFERTABLE</t>
  </si>
  <si>
    <t>Bolsa iniciativa 54207. Listos para el Liston.</t>
  </si>
  <si>
    <t>Se destinará una bolsa de recursos específica para la adquisición de materiales de papelería necesarios para la presentación de las actividades realizadas durante la ejecución del proyecto. El operador deberá presentar al menos dos (2) cotizaciones por cada uno de los ítems a adquirir, con el fin de garantizar la transparencia en el proceso de compra. Cabe aclarar que este VALOR NO SERA OFERTABLE</t>
  </si>
  <si>
    <t xml:space="preserve">Bolsa muestra </t>
  </si>
  <si>
    <t xml:space="preserve">1 técnico, tecnólogo o estudiante universitario con el 50% de la carrera aprobada en áreas contables, administrativas o afines con 18 meses de experiencia laboral en el campo administrativo haciendo uso del paquete de Office (word, excel, powerpoint). TÉCNICO I -Deseable pero no excluyente: experiencia específica en gestión documental. </t>
  </si>
  <si>
    <t>Profesional en ingeniería ambiental, y/o Biología y/o ingeniería forestal y o afines con al menos 12 meses de experiencia relacionada en gestión de proyectos ambientales y sociales.</t>
  </si>
  <si>
    <t>Se destinará una bolsa para la implementación de las iniciativas desarrolladas durante el componente de red comunitaria.  Para aprobar la compra de los elementos el operador deberá aplica el procedimiento establecido en el anexo técnico. Cabe aclarar que este VALOR NO SERA OFERTABLE</t>
  </si>
  <si>
    <t>Bolsa para adquisición de materiales para el embellecimiento de espacio público. Cabe aclarar que este VALOR NO SERA OFERTABLE.
Nota: Para la adquisición de elementos de la bolsa el contratista tendrá en cuenta la metodología definida en el anexo técnico de ítems no previstos y estos serán aprobados mediante comité técnico.</t>
  </si>
  <si>
    <t>Medio impreso full color: 4x4 CMYK, tamaño: 21,5 cm X 28 cm (carta), plegada a la mitad, número de páginas: 8 páginas; tipo de papel: bond blanco 90grs, full color
NOTA:  EL CONTENIDO DEBERÁ SER APROBADO POR EL COMITÉ TÉCNICO Y EL DISEÑO SERA APROBADO POR LA OFICINA DE PRENSA DEL FDLM</t>
  </si>
  <si>
    <t>HORAS</t>
  </si>
  <si>
    <t>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t>
  </si>
  <si>
    <t xml:space="preserve">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
</t>
  </si>
  <si>
    <t>Un sólido: que puede variar en mantecada o torta de queso de min 150 grs, croissant de jamón y queso de min 150 grs. Empacados individualmente. Un líquido: que puede variar en un jugo pulpa de fruta, yogurt o avena de presentación en caja min de   200 ml. Una fruta: que puede variar entre manzana, pera, ciruela, mandarina y/o durazno. Un chocolate o colombina</t>
  </si>
  <si>
    <t>FORMATO NO. 12 PROPUESTA ECONÓMICA</t>
  </si>
  <si>
    <t xml:space="preserve">OBJETO </t>
  </si>
  <si>
    <t xml:space="preserve">PROCESO NO. </t>
  </si>
  <si>
    <t>PROPONENTE</t>
  </si>
  <si>
    <t>IDENTIFICACIÓN</t>
  </si>
  <si>
    <t>NOTA 1</t>
  </si>
  <si>
    <t>NOTA 2</t>
  </si>
  <si>
    <t xml:space="preserve">El valor de la propuesta económica debe ser presentado en pesos colombiano, en valores enteros y contemplar todos los costos directos e indirectos para la completa y adecuada ejecución del proyec-to, los riesgos y administración de estos. </t>
  </si>
  <si>
    <t>La entidad solo efectuará correcciones aritméticas originadas por: 
1. Todas las operaciones aritméticas a que haya lugar en la propuesta económica, cuando exista un error que surja de un cálculo meramente aritmético cuando la operación ha sido erróneamente reali-zada. 
2. El ajuste al peso ya sea por exceso o por defecto de los precios unitarios contenidos en la propues-ta económica de las operaciones aritméticas a que haya lugar.
La entidad a partir del valor total corregido de las propuestas asignará el puntaje de conformidad con el proceso establecido.</t>
  </si>
  <si>
    <t>NOTA 3</t>
  </si>
  <si>
    <t>NOTA 4</t>
  </si>
  <si>
    <t>VALOR TECHO UNITARIO</t>
  </si>
  <si>
    <t>VALOR TECHO TOTAL</t>
  </si>
  <si>
    <t>El proponente solo deberá diligenciar las casillas resaltadas en amarillo</t>
  </si>
  <si>
    <t xml:space="preserve">El proponente NO deberá ofertar los ítems resaltados en color rojo, por tanto estos valor no podrán ser modificados. </t>
  </si>
  <si>
    <t xml:space="preserve">Los valores techo unitarios y valores techo totales incluyen IVA , cuando a ello hubiere lugar y demás indirectos. </t>
  </si>
  <si>
    <t>NOTA 5</t>
  </si>
  <si>
    <t>NOTA 6</t>
  </si>
  <si>
    <t>PROPUESTA ECONÓMICA</t>
  </si>
  <si>
    <t>Baños portátiles (dos para hombre y dos para mujer), incluye servicio de alquiler, transporte y montaje. Se requiere dos baños por día</t>
  </si>
  <si>
    <t xml:space="preserve">TOTAL </t>
  </si>
  <si>
    <t xml:space="preserve">VALOR UNITARIO INCLUIDO IVA (SI APLICA) </t>
  </si>
  <si>
    <t>VALOR TOTAL INCLUIDO IVA (SI APLICA)</t>
  </si>
  <si>
    <t>“PRESTAR LOS SERVICIOS PARA LA IMPLEMENTACIÓN DE ESTRATEGIAS PEDAGÓGICAS, COMUNITARIAS Y RESTAURATIVAS ORIENTADAS A FORTALECER LA CONVIVENCIA Y LA SEGURIDAD CIUDADANA Y EL BUEN USO Y APROVECHAMIENTO DEL ESPACIO PÚBLICO EN LA LOCALIDAD DE LOS MÁRTIRES”</t>
  </si>
  <si>
    <t>Se destinará una bolsa de recursos específica para la adquisición de materiales de papelería necesarios para el desarrollo de las actividades, tales como cajas de marcadores de punta gruesa en colores surtidos, rollos de papel kraft, lápices y demás insumos requeridos según la naturaleza de las actividades. Para aprobar la compra de los elementos el operador deberá aplica el procedimiento establecido en el anexo técnico. Cabe aclarar que este VALOR NO SERA OFERTABL</t>
  </si>
  <si>
    <t>Bolsa.</t>
  </si>
  <si>
    <t>Dentro de la propuesta económica, el proponente deberá incluir el IVA en los casos en que resulte aplicable, de conformidad con la normativa vigente. Asimismo, será responsabilidad del proponente considerar su condición tributaria al momento de elaborar y presentar la propuesta económica.</t>
  </si>
  <si>
    <t>NOTA 7</t>
  </si>
  <si>
    <t>En ningún caso la propuesta económica presentada podrá exceder el valor del presupuesto oficial para el contrato el cual es de CUATROCIENTOS CINCUENTA Y UN MILLONES NOVESCIENTOS SETENTA MIL PESOS M/CTE ($451.970.000),</t>
  </si>
  <si>
    <t>Implementar 4 Iniciativa(s) de convivencia con participación de la ciudadanía.</t>
  </si>
  <si>
    <t>Implementar 1 Proyecto(s) comunitarios en la localidad para la apropiación del Código Nacional de Seguridad y Convivencia Ciudadana.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</si>
</sst>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164" formatCode="_-&quot;$&quot;\ * #,##0_-;\-&quot;$&quot;\ * #,##0_-;_-&quot;$&quot;\ * &quot;-&quot;??_-;_-@_-"/>
    <numFmt numFmtId="165" formatCode="&quot;$&quot;#,##0.00"/>
    <numFmt numFmtId="166" formatCode="&quot;$&quot;\ #,##0.00"/>
  </numFmts>
  <fonts count="10" x14ac:knownFonts="1">
    <font>
      <sz val="11"/>
      <color theme="1"/>
      <name val="Aptos Narrow"/>
      <family val="2"/>
      <scheme val="minor"/>
    </font>
    <font>
      <sz val="12"/>
      <color theme="1"/>
      <name val="Aptos Narrow"/>
      <family val="2"/>
      <scheme val="minor"/>
    </font>
    <font>
      <sz val="11"/>
      <color theme="1"/>
      <name val="Aptos Narrow"/>
      <family val="2"/>
      <scheme val="minor"/>
    </font>
    <font>
      <b/>
      <sz val="11"/>
      <color theme="1"/>
      <name val="Aptos Narrow"/>
      <family val="2"/>
      <scheme val="minor"/>
    </font>
    <font>
      <sz val="12"/>
      <color theme="1"/>
      <name val="Aptos Narrow"/>
      <family val="2"/>
      <scheme val="minor"/>
    </font>
    <font>
      <b/>
      <sz val="16"/>
      <color theme="0"/>
      <name val="Aptos Narrow"/>
      <family val="2"/>
      <scheme val="minor"/>
    </font>
    <font>
      <b/>
      <sz val="12"/>
      <color theme="1"/>
      <name val="Aptos Narrow"/>
      <family val="2"/>
      <scheme val="minor"/>
    </font>
    <font>
      <b/>
      <sz val="16"/>
      <color theme="1"/>
      <name val="Aptos Narrow"/>
      <family val="2"/>
      <scheme val="minor"/>
    </font>
    <font>
      <sz val="11"/>
      <color rgb="FF000000"/>
      <name val="Aptos Narrow"/>
      <family val="2"/>
      <scheme val="minor"/>
    </font>
    <font>
      <b/>
      <sz val="11"/>
      <color theme="1"/>
      <name val="Aptos Narrow"/>
      <family val="2"/>
      <scheme val="minor"/>
    </font>
  </fonts>
  <fills count="10">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5" tint="0.79998168889431442"/>
        <bgColor indexed="64"/>
      </patternFill>
    </fill>
    <fill>
      <patternFill patternType="solid">
        <fgColor theme="5" tint="0.59999389629810485"/>
        <bgColor indexed="64"/>
      </patternFill>
    </fill>
    <fill>
      <patternFill patternType="solid">
        <fgColor theme="0"/>
        <bgColor indexed="64"/>
      </patternFill>
    </fill>
    <fill>
      <patternFill patternType="solid">
        <fgColor rgb="FFFFFFFF"/>
        <bgColor rgb="FF000000"/>
      </patternFill>
    </fill>
    <fill>
      <patternFill patternType="solid">
        <fgColor rgb="FFFFFF00"/>
        <bgColor indexed="64"/>
      </patternFill>
    </fill>
    <fill>
      <patternFill patternType="solid">
        <fgColor rgb="FFFF000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s>
  <cellStyleXfs count="7">
    <xf numFmtId="0" fontId="0" fillId="0" borderId="0"/>
    <xf numFmtId="44" fontId="2" fillId="0" borderId="0" applyFont="0" applyFill="0" applyBorder="0" applyAlignment="0" applyProtection="0"/>
    <xf numFmtId="42" fontId="2" fillId="0" borderId="0" applyFont="0" applyFill="0" applyBorder="0" applyAlignment="0" applyProtection="0"/>
    <xf numFmtId="0" fontId="4" fillId="0" borderId="0"/>
    <xf numFmtId="42" fontId="4" fillId="0" borderId="0" applyFont="0" applyFill="0" applyBorder="0" applyAlignment="0" applyProtection="0"/>
    <xf numFmtId="0" fontId="1" fillId="0" borderId="0"/>
    <xf numFmtId="42" fontId="1" fillId="0" borderId="0" applyFont="0" applyFill="0" applyBorder="0" applyAlignment="0" applyProtection="0"/>
  </cellStyleXfs>
  <cellXfs count="91">
    <xf numFmtId="0" fontId="0" fillId="0" borderId="0" xfId="0"/>
    <xf numFmtId="0" fontId="0" fillId="0" borderId="0" xfId="0" applyAlignment="1">
      <alignment horizontal="center" vertical="center"/>
    </xf>
    <xf numFmtId="0" fontId="3" fillId="3" borderId="1" xfId="3" applyFont="1" applyFill="1" applyBorder="1" applyAlignment="1">
      <alignment horizontal="left" vertical="center"/>
    </xf>
    <xf numFmtId="0" fontId="3" fillId="3" borderId="1" xfId="3" applyFont="1" applyFill="1" applyBorder="1" applyAlignment="1">
      <alignment horizontal="center" vertical="center" wrapText="1"/>
    </xf>
    <xf numFmtId="0" fontId="3" fillId="3" borderId="1" xfId="3" applyFont="1" applyFill="1" applyBorder="1" applyAlignment="1">
      <alignment horizontal="center" vertical="center"/>
    </xf>
    <xf numFmtId="0" fontId="6" fillId="4" borderId="1" xfId="3" applyFont="1" applyFill="1" applyBorder="1" applyAlignment="1">
      <alignment horizontal="center" vertical="center" wrapText="1"/>
    </xf>
    <xf numFmtId="44" fontId="6" fillId="4" borderId="1" xfId="1" applyFont="1" applyFill="1" applyBorder="1" applyAlignment="1">
      <alignment horizontal="center" vertical="center" wrapText="1"/>
    </xf>
    <xf numFmtId="164" fontId="6" fillId="4" borderId="1" xfId="1" applyNumberFormat="1" applyFont="1" applyFill="1" applyBorder="1" applyAlignment="1">
      <alignment horizontal="center" vertical="center" wrapText="1"/>
    </xf>
    <xf numFmtId="0" fontId="2" fillId="0" borderId="1" xfId="0" applyFont="1" applyBorder="1" applyAlignment="1">
      <alignment vertical="top"/>
    </xf>
    <xf numFmtId="0" fontId="2" fillId="0" borderId="1" xfId="0" applyFont="1" applyBorder="1" applyAlignment="1">
      <alignment vertical="top" wrapText="1"/>
    </xf>
    <xf numFmtId="0" fontId="0" fillId="6" borderId="1" xfId="0" applyFill="1" applyBorder="1" applyAlignment="1">
      <alignment horizontal="center" vertical="center"/>
    </xf>
    <xf numFmtId="0" fontId="2" fillId="0" borderId="1" xfId="0" applyFont="1" applyBorder="1" applyAlignment="1">
      <alignment horizontal="center" vertical="center"/>
    </xf>
    <xf numFmtId="0" fontId="0" fillId="0" borderId="1" xfId="0" applyBorder="1" applyAlignment="1">
      <alignment horizontal="left" vertical="top"/>
    </xf>
    <xf numFmtId="0" fontId="0" fillId="0" borderId="1" xfId="0" applyBorder="1" applyAlignment="1">
      <alignment horizontal="left" vertical="top" wrapText="1"/>
    </xf>
    <xf numFmtId="0" fontId="0" fillId="0" borderId="1" xfId="0" applyBorder="1" applyAlignment="1">
      <alignment vertical="top" wrapText="1"/>
    </xf>
    <xf numFmtId="0" fontId="0" fillId="0" borderId="1" xfId="0" applyBorder="1" applyAlignment="1">
      <alignment horizontal="center" vertical="center"/>
    </xf>
    <xf numFmtId="0" fontId="0" fillId="7" borderId="1" xfId="0" applyFill="1" applyBorder="1" applyAlignment="1">
      <alignment horizontal="center" vertical="center"/>
    </xf>
    <xf numFmtId="0" fontId="0" fillId="6" borderId="1" xfId="0" applyFill="1" applyBorder="1" applyAlignment="1">
      <alignment vertical="top"/>
    </xf>
    <xf numFmtId="0" fontId="0" fillId="6" borderId="1" xfId="0" applyFill="1" applyBorder="1" applyAlignment="1">
      <alignment vertical="top" wrapText="1"/>
    </xf>
    <xf numFmtId="0" fontId="0" fillId="5" borderId="1" xfId="0" applyFill="1" applyBorder="1" applyAlignment="1">
      <alignment vertical="top"/>
    </xf>
    <xf numFmtId="0" fontId="8" fillId="5" borderId="1" xfId="0" applyFont="1" applyFill="1" applyBorder="1" applyAlignment="1">
      <alignment vertical="top" wrapText="1"/>
    </xf>
    <xf numFmtId="0" fontId="0" fillId="5" borderId="1" xfId="0" applyFill="1" applyBorder="1" applyAlignment="1">
      <alignment horizontal="left" vertical="top" wrapText="1"/>
    </xf>
    <xf numFmtId="0" fontId="0" fillId="5" borderId="1" xfId="0" applyFill="1" applyBorder="1" applyAlignment="1">
      <alignment horizontal="center" vertical="top"/>
    </xf>
    <xf numFmtId="0" fontId="2" fillId="0" borderId="0" xfId="0" applyFont="1"/>
    <xf numFmtId="0" fontId="8" fillId="5" borderId="1" xfId="0" applyFont="1" applyFill="1" applyBorder="1" applyAlignment="1">
      <alignment horizontal="left" vertical="top"/>
    </xf>
    <xf numFmtId="0" fontId="8" fillId="5" borderId="1" xfId="0" applyFont="1" applyFill="1" applyBorder="1" applyAlignment="1">
      <alignment horizontal="left" vertical="top" wrapText="1"/>
    </xf>
    <xf numFmtId="0" fontId="2" fillId="5" borderId="1" xfId="0" applyFont="1" applyFill="1" applyBorder="1" applyAlignment="1">
      <alignment vertical="top" wrapText="1"/>
    </xf>
    <xf numFmtId="0" fontId="2" fillId="5" borderId="1" xfId="0" applyFont="1" applyFill="1" applyBorder="1" applyAlignment="1">
      <alignment vertical="top"/>
    </xf>
    <xf numFmtId="0" fontId="2" fillId="5" borderId="1" xfId="0" applyFont="1" applyFill="1" applyBorder="1" applyAlignment="1">
      <alignment horizontal="center" vertical="top"/>
    </xf>
    <xf numFmtId="0" fontId="0" fillId="5" borderId="1" xfId="0" applyFill="1" applyBorder="1" applyAlignment="1">
      <alignment horizontal="center" vertical="center"/>
    </xf>
    <xf numFmtId="0" fontId="0" fillId="5" borderId="1" xfId="0" applyFill="1" applyBorder="1" applyAlignment="1">
      <alignment horizontal="left" vertical="top"/>
    </xf>
    <xf numFmtId="0" fontId="2" fillId="5" borderId="15" xfId="0" applyFont="1" applyFill="1" applyBorder="1" applyAlignment="1">
      <alignment vertical="top"/>
    </xf>
    <xf numFmtId="0" fontId="8" fillId="5" borderId="15" xfId="0" applyFont="1" applyFill="1" applyBorder="1" applyAlignment="1">
      <alignment vertical="top" wrapText="1"/>
    </xf>
    <xf numFmtId="0" fontId="0" fillId="5" borderId="15" xfId="0" applyFill="1" applyBorder="1" applyAlignment="1">
      <alignment horizontal="left" vertical="top" wrapText="1"/>
    </xf>
    <xf numFmtId="0" fontId="2" fillId="5" borderId="1" xfId="0" applyFont="1" applyFill="1" applyBorder="1" applyAlignment="1">
      <alignment horizontal="center" vertical="center"/>
    </xf>
    <xf numFmtId="0" fontId="0" fillId="5" borderId="1" xfId="0" applyFill="1" applyBorder="1" applyAlignment="1">
      <alignment vertical="top" wrapText="1"/>
    </xf>
    <xf numFmtId="0" fontId="0" fillId="5" borderId="1" xfId="0" applyFill="1" applyBorder="1" applyAlignment="1">
      <alignment horizontal="center" vertical="top" wrapText="1"/>
    </xf>
    <xf numFmtId="42" fontId="2" fillId="5" borderId="1" xfId="2" applyFont="1" applyFill="1" applyBorder="1" applyAlignment="1">
      <alignment horizontal="center" vertical="center"/>
    </xf>
    <xf numFmtId="42" fontId="0" fillId="5" borderId="1" xfId="2" applyFont="1" applyFill="1" applyBorder="1" applyAlignment="1">
      <alignment horizontal="center" vertical="center"/>
    </xf>
    <xf numFmtId="165" fontId="0" fillId="0" borderId="1" xfId="0" applyNumberFormat="1" applyBorder="1" applyAlignment="1">
      <alignment horizontal="right" vertical="center"/>
    </xf>
    <xf numFmtId="0" fontId="6" fillId="4" borderId="14" xfId="3" applyFont="1" applyFill="1" applyBorder="1" applyAlignment="1">
      <alignment horizontal="center" vertical="center" wrapText="1"/>
    </xf>
    <xf numFmtId="0" fontId="2" fillId="5" borderId="14" xfId="0" applyFont="1" applyFill="1" applyBorder="1" applyAlignment="1">
      <alignment vertical="top"/>
    </xf>
    <xf numFmtId="0" fontId="2" fillId="5" borderId="4" xfId="0" applyFont="1" applyFill="1" applyBorder="1" applyAlignment="1">
      <alignment vertical="top"/>
    </xf>
    <xf numFmtId="0" fontId="2" fillId="5" borderId="4" xfId="0" applyFont="1" applyFill="1" applyBorder="1" applyAlignment="1">
      <alignment vertical="top" wrapText="1"/>
    </xf>
    <xf numFmtId="0" fontId="0" fillId="5" borderId="15" xfId="0" applyFill="1" applyBorder="1" applyAlignment="1">
      <alignment vertical="top" wrapText="1"/>
    </xf>
    <xf numFmtId="165" fontId="0" fillId="8" borderId="1" xfId="2" applyNumberFormat="1" applyFont="1" applyFill="1" applyBorder="1" applyAlignment="1">
      <alignment horizontal="right" vertical="center"/>
    </xf>
    <xf numFmtId="42" fontId="2" fillId="9" borderId="1" xfId="0" applyNumberFormat="1" applyFont="1" applyFill="1" applyBorder="1" applyAlignment="1">
      <alignment vertical="center"/>
    </xf>
    <xf numFmtId="165" fontId="0" fillId="0" borderId="14" xfId="0" applyNumberFormat="1" applyBorder="1" applyAlignment="1">
      <alignment horizontal="right" vertical="center"/>
    </xf>
    <xf numFmtId="42" fontId="2" fillId="5" borderId="14" xfId="2" applyFont="1" applyFill="1" applyBorder="1" applyAlignment="1">
      <alignment horizontal="center" vertical="center"/>
    </xf>
    <xf numFmtId="42" fontId="0" fillId="5" borderId="14" xfId="2" applyFont="1" applyFill="1" applyBorder="1" applyAlignment="1">
      <alignment horizontal="center" vertical="center"/>
    </xf>
    <xf numFmtId="42" fontId="0" fillId="8" borderId="1" xfId="2" applyFont="1" applyFill="1" applyBorder="1" applyAlignment="1">
      <alignment horizontal="right" vertical="center"/>
    </xf>
    <xf numFmtId="42" fontId="0" fillId="0" borderId="1" xfId="0" applyNumberFormat="1" applyBorder="1" applyAlignment="1">
      <alignment horizontal="center" vertical="center"/>
    </xf>
    <xf numFmtId="0" fontId="7" fillId="0" borderId="2" xfId="3" applyFont="1" applyBorder="1" applyAlignment="1">
      <alignment vertical="center" wrapText="1"/>
    </xf>
    <xf numFmtId="0" fontId="7" fillId="0" borderId="3" xfId="3" applyFont="1" applyBorder="1" applyAlignment="1">
      <alignment vertical="center" wrapText="1"/>
    </xf>
    <xf numFmtId="0" fontId="7" fillId="0" borderId="6" xfId="3" applyFont="1" applyBorder="1" applyAlignment="1">
      <alignment vertical="center" wrapText="1"/>
    </xf>
    <xf numFmtId="0" fontId="7" fillId="0" borderId="0" xfId="3" applyFont="1" applyAlignment="1">
      <alignment vertical="center" wrapText="1"/>
    </xf>
    <xf numFmtId="0" fontId="7" fillId="0" borderId="7" xfId="3" applyFont="1" applyBorder="1" applyAlignment="1">
      <alignment vertical="center" wrapText="1"/>
    </xf>
    <xf numFmtId="0" fontId="7" fillId="0" borderId="8" xfId="3" applyFont="1" applyBorder="1" applyAlignment="1">
      <alignment vertical="center" wrapText="1"/>
    </xf>
    <xf numFmtId="165" fontId="9" fillId="0" borderId="1" xfId="0" applyNumberFormat="1" applyFont="1" applyBorder="1" applyAlignment="1">
      <alignment vertical="center"/>
    </xf>
    <xf numFmtId="166" fontId="0" fillId="0" borderId="0" xfId="0" applyNumberFormat="1"/>
    <xf numFmtId="0" fontId="6" fillId="8" borderId="14" xfId="3" applyFont="1" applyFill="1" applyBorder="1" applyAlignment="1">
      <alignment horizontal="left" vertical="center"/>
    </xf>
    <xf numFmtId="0" fontId="6" fillId="8" borderId="13" xfId="3" applyFont="1" applyFill="1" applyBorder="1" applyAlignment="1">
      <alignment horizontal="left" vertical="center"/>
    </xf>
    <xf numFmtId="0" fontId="6" fillId="8" borderId="14" xfId="3" applyFont="1" applyFill="1" applyBorder="1" applyAlignment="1">
      <alignment horizontal="left" vertical="center" wrapText="1"/>
    </xf>
    <xf numFmtId="0" fontId="6" fillId="8" borderId="4" xfId="3" applyFont="1" applyFill="1" applyBorder="1" applyAlignment="1">
      <alignment horizontal="left" vertical="center" wrapText="1"/>
    </xf>
    <xf numFmtId="0" fontId="6" fillId="8" borderId="5" xfId="3" applyFont="1" applyFill="1" applyBorder="1" applyAlignment="1">
      <alignment horizontal="left" vertical="center" wrapText="1"/>
    </xf>
    <xf numFmtId="0" fontId="6" fillId="4" borderId="1" xfId="3" applyFont="1" applyFill="1" applyBorder="1" applyAlignment="1">
      <alignment horizontal="center" vertical="center" wrapText="1"/>
    </xf>
    <xf numFmtId="0" fontId="6" fillId="3" borderId="1" xfId="3" applyFont="1" applyFill="1" applyBorder="1" applyAlignment="1">
      <alignment horizontal="center" vertical="center"/>
    </xf>
    <xf numFmtId="0" fontId="9" fillId="0" borderId="14" xfId="0" applyFont="1" applyBorder="1" applyAlignment="1">
      <alignment horizontal="center" vertical="center"/>
    </xf>
    <xf numFmtId="0" fontId="9" fillId="0" borderId="4" xfId="0" applyFont="1" applyBorder="1" applyAlignment="1">
      <alignment horizontal="center" vertical="center"/>
    </xf>
    <xf numFmtId="0" fontId="9" fillId="0" borderId="13" xfId="0" applyFont="1" applyBorder="1" applyAlignment="1">
      <alignment horizontal="center" vertical="center"/>
    </xf>
    <xf numFmtId="0" fontId="5" fillId="2" borderId="0" xfId="3" applyFont="1" applyFill="1" applyAlignment="1">
      <alignment horizontal="center" vertical="center"/>
    </xf>
    <xf numFmtId="0" fontId="6" fillId="0" borderId="1" xfId="3" applyFont="1" applyBorder="1" applyAlignment="1">
      <alignment horizontal="left" vertical="center"/>
    </xf>
    <xf numFmtId="0" fontId="6" fillId="0" borderId="11" xfId="3" applyFont="1" applyBorder="1" applyAlignment="1">
      <alignment horizontal="center" vertical="center" wrapText="1"/>
    </xf>
    <xf numFmtId="0" fontId="6" fillId="0" borderId="12" xfId="3" applyFont="1" applyBorder="1" applyAlignment="1">
      <alignment horizontal="center" vertical="center" wrapText="1"/>
    </xf>
    <xf numFmtId="0" fontId="6" fillId="0" borderId="16" xfId="3" applyFont="1" applyBorder="1" applyAlignment="1">
      <alignment horizontal="center" vertical="center" wrapText="1"/>
    </xf>
    <xf numFmtId="0" fontId="6" fillId="0" borderId="14" xfId="3" applyFont="1" applyBorder="1" applyAlignment="1">
      <alignment horizontal="center" vertical="center"/>
    </xf>
    <xf numFmtId="0" fontId="6" fillId="0" borderId="4" xfId="3" applyFont="1" applyBorder="1" applyAlignment="1">
      <alignment horizontal="center" vertical="center"/>
    </xf>
    <xf numFmtId="0" fontId="6" fillId="0" borderId="5" xfId="3" applyFont="1" applyBorder="1" applyAlignment="1">
      <alignment horizontal="center" vertical="center"/>
    </xf>
    <xf numFmtId="0" fontId="6" fillId="0" borderId="17" xfId="3" applyFont="1" applyBorder="1" applyAlignment="1">
      <alignment horizontal="center" vertical="center"/>
    </xf>
    <xf numFmtId="0" fontId="6" fillId="0" borderId="9" xfId="3" applyFont="1" applyBorder="1" applyAlignment="1">
      <alignment horizontal="center" vertical="center"/>
    </xf>
    <xf numFmtId="0" fontId="6" fillId="0" borderId="10" xfId="3" applyFont="1" applyBorder="1" applyAlignment="1">
      <alignment horizontal="center" vertical="center"/>
    </xf>
    <xf numFmtId="0" fontId="6" fillId="8" borderId="1" xfId="3" applyFont="1" applyFill="1" applyBorder="1" applyAlignment="1">
      <alignment vertical="center"/>
    </xf>
    <xf numFmtId="0" fontId="6" fillId="0" borderId="11" xfId="3" applyFont="1" applyBorder="1" applyAlignment="1">
      <alignment horizontal="center" vertical="center"/>
    </xf>
    <xf numFmtId="0" fontId="6" fillId="0" borderId="12" xfId="3" applyFont="1" applyBorder="1" applyAlignment="1">
      <alignment horizontal="center" vertical="center"/>
    </xf>
    <xf numFmtId="0" fontId="6" fillId="0" borderId="16" xfId="3" applyFont="1" applyBorder="1" applyAlignment="1">
      <alignment horizontal="center" vertical="center"/>
    </xf>
    <xf numFmtId="0" fontId="6" fillId="8" borderId="14" xfId="3" applyFont="1" applyFill="1" applyBorder="1" applyAlignment="1">
      <alignment vertical="center"/>
    </xf>
    <xf numFmtId="0" fontId="6" fillId="8" borderId="13" xfId="3" applyFont="1" applyFill="1" applyBorder="1" applyAlignment="1">
      <alignment vertical="center"/>
    </xf>
    <xf numFmtId="0" fontId="2" fillId="5" borderId="4" xfId="0" applyFont="1" applyFill="1" applyBorder="1" applyAlignment="1">
      <alignment horizontal="center" vertical="center"/>
    </xf>
    <xf numFmtId="0" fontId="0" fillId="5" borderId="15" xfId="0" applyFill="1" applyBorder="1" applyAlignment="1">
      <alignment horizontal="center" vertical="center"/>
    </xf>
    <xf numFmtId="0" fontId="0" fillId="0" borderId="1" xfId="0" applyFont="1" applyBorder="1" applyAlignment="1">
      <alignment vertical="top" wrapText="1"/>
    </xf>
    <xf numFmtId="0" fontId="0" fillId="5" borderId="1" xfId="0" applyFont="1" applyFill="1" applyBorder="1" applyAlignment="1">
      <alignment vertical="top" wrapText="1"/>
    </xf>
  </cellXfs>
  <cellStyles count="7">
    <cellStyle name="Moneda" xfId="1" builtinId="4"/>
    <cellStyle name="Moneda [0]" xfId="2" builtinId="7"/>
    <cellStyle name="Moneda [0] 2" xfId="4" xr:uid="{A7D11E4F-6559-408D-BBB3-DEC109642CCF}"/>
    <cellStyle name="Moneda [0] 2 2" xfId="6" xr:uid="{62CC917A-CB91-2746-9B7C-F23789AF3E9D}"/>
    <cellStyle name="Normal" xfId="0" builtinId="0"/>
    <cellStyle name="Normal 3" xfId="3" xr:uid="{72B7C42E-14C2-461C-BDE0-FC9AC88DFDFF}"/>
    <cellStyle name="Normal 3 2" xfId="5" xr:uid="{2B115B65-9B0F-844E-8FC6-220061CAA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2.xml"/><Relationship Id="rId7" Type="http://schemas.openxmlformats.org/officeDocument/2006/relationships/sharedStrings" Target="sharedString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3.xml"/></Relationships>
</file>

<file path=xl/externalLinks/_rels/externalLink1.xml.rels><?xml version="1.0" encoding="UTF-8" standalone="yes"?>
<Relationships xmlns="http://schemas.openxmlformats.org/package/2006/relationships"><Relationship Id="rId3" Type="http://schemas.openxmlformats.org/officeDocument/2006/relationships/externalLinkPath" Target="../../../../../../../../Users/linac/Downloads/Canasta%20de%20precios.xlsx" TargetMode="External"/><Relationship Id="rId2" Type="http://schemas.openxmlformats.org/officeDocument/2006/relationships/externalLinkPath" Target="https://gobiernobogota-my.sharepoint.com/Users/linac/Downloads/Canasta%20de%20precios.xlsx" TargetMode="External"/><Relationship Id="rId1" Type="http://schemas.openxmlformats.org/officeDocument/2006/relationships/externalLinkPath" Target="/Users/linac/Downloads/Canasta%20de%20precio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uario\Desktop\ALPA\Formulaci&#243;n\Presupuestos%20Participativos\MATRIZ%20AVANCES%20CUALITATIVOS%20PP%20DIC%2031%20PUENTE%20ARANDA.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GIO\Downloads\Sin%20t&#237;tuloC\Users\shernandez\Desktop\VISOR%20MUSI%2031%20DE%20MARZO%202019%2007%20DESBLOQUEADA.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CANASTA DE PRECIOS"/>
      <sheetName val="FDLM-IPMC-008-2025"/>
      <sheetName val="FDLM-IPMC-025-2025"/>
      <sheetName val="FDLM-LP-012-2025 (133720)"/>
      <sheetName val="FDLM-LP-019-2025 (133715)"/>
      <sheetName val="FDLM-LP-028-2025 (142215)"/>
      <sheetName val="FDLM-LP-029-2025 (142236)"/>
      <sheetName val="FDLM-LP-016-2025 (133718)"/>
      <sheetName val="FDLM-SAMC-018-2025 (134366)"/>
      <sheetName val="FDLM-SAMC-031-2025 (142830)"/>
      <sheetName val="TALENTO HUMANO"/>
    </sheetNames>
    <sheetDataSet>
      <sheetData sheetId="0"/>
      <sheetData sheetId="1" refreshError="1">
        <row r="1">
          <cell r="R1">
            <v>1.0509999999999999</v>
          </cell>
        </row>
      </sheetData>
      <sheetData sheetId="2"/>
      <sheetData sheetId="3"/>
      <sheetData sheetId="4"/>
      <sheetData sheetId="5"/>
      <sheetData sheetId="6"/>
      <sheetData sheetId="7"/>
      <sheetData sheetId="8"/>
      <sheetData sheetId="9"/>
      <sheetData sheetId="1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PUESTAS GANADORAS"/>
      <sheetName val="LISTAS"/>
    </sheetNames>
    <sheetDataSet>
      <sheetData sheetId="0" refreshError="1"/>
      <sheetData sheetId="1">
        <row r="5">
          <cell r="B5" t="str">
            <v>Sin iniciar</v>
          </cell>
        </row>
        <row r="6">
          <cell r="B6" t="str">
            <v>Contratada</v>
          </cell>
        </row>
        <row r="7">
          <cell r="B7" t="str">
            <v>En ejecución</v>
          </cell>
        </row>
        <row r="8">
          <cell r="B8" t="str">
            <v>Terminada</v>
          </cell>
        </row>
        <row r="9">
          <cell r="B9" t="str">
            <v>No ejecutada</v>
          </cell>
        </row>
        <row r="10">
          <cell r="B10" t="str">
            <v>Imposible ejecución (inviable)</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Promedio Sector"/>
      <sheetName val="Base de Datos MUSI 2017-2020"/>
      <sheetName val="Inf Ejec"/>
      <sheetName val="NomLocIE"/>
      <sheetName val="PMR"/>
      <sheetName val="NomLocPMR"/>
      <sheetName val="Dashboard"/>
      <sheetName val="INFORME INDICADOR SECTORIAL"/>
      <sheetName val="LINEA DE TIEMPO"/>
      <sheetName val="DBO1"/>
      <sheetName val="DB02"/>
      <sheetName val="DB03"/>
      <sheetName val="DB04"/>
      <sheetName val="DB05"/>
      <sheetName val="DB06"/>
      <sheetName val="DB07"/>
      <sheetName val="DB08"/>
      <sheetName val="DB09"/>
      <sheetName val="DB10"/>
      <sheetName val="DB11"/>
      <sheetName val="DB12"/>
      <sheetName val="AGREGACION"/>
      <sheetName val="AI1"/>
      <sheetName val="AI2"/>
      <sheetName val="ATotal"/>
      <sheetName val="AP1"/>
      <sheetName val="AP2"/>
      <sheetName val="AP3"/>
      <sheetName val="AE5"/>
      <sheetName val="AE6"/>
      <sheetName val="AE7"/>
      <sheetName val="IA03"/>
      <sheetName val="Entregables (2)"/>
      <sheetName val="Indicadores agregados"/>
      <sheetName val="listas"/>
      <sheetName val="Protocolo MUS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row r="216">
          <cell r="S216" t="str">
            <v>Jardines infantiles adecuados</v>
          </cell>
        </row>
        <row r="217">
          <cell r="S217" t="str">
            <v>Jardines infantiles dotados</v>
          </cell>
        </row>
        <row r="218">
          <cell r="S218" t="str">
            <v>Personas vinculadas a acciones de promoción del buen trato infantil</v>
          </cell>
        </row>
        <row r="219">
          <cell r="S219" t="str">
            <v>Personas con subsidio tipo C  beneficiadas</v>
          </cell>
        </row>
        <row r="220">
          <cell r="S220" t="str">
            <v xml:space="preserve"> Personas beneficiadas con ayudas técnicas no POS </v>
          </cell>
        </row>
        <row r="221">
          <cell r="S221" t="str">
            <v xml:space="preserve"> Obras de mitigación de riesgo realizadas  </v>
          </cell>
        </row>
        <row r="222">
          <cell r="S222" t="str">
            <v>IED dotados con material pedagógico</v>
          </cell>
        </row>
        <row r="223">
          <cell r="S223" t="str">
            <v>Eventos artísticos y culturales realizados</v>
          </cell>
        </row>
        <row r="224">
          <cell r="S224" t="str">
            <v>Eventos de recreación y deporte realizados</v>
          </cell>
        </row>
        <row r="225">
          <cell r="S225" t="str">
            <v>Personas vinculadas a procesos de  formación artística y cultural</v>
          </cell>
        </row>
        <row r="226">
          <cell r="S226" t="str">
            <v>Personas vinculadas a procesos de  formación deportiva</v>
          </cell>
        </row>
        <row r="227">
          <cell r="S227" t="str">
            <v xml:space="preserve">Demandas  de titulación predial presentadas </v>
          </cell>
        </row>
        <row r="228">
          <cell r="S228" t="str">
            <v xml:space="preserve">Estudios preliminares para la regularización urbanística (levantamiento topográficos y análisis de los mismos)  a asentamientos de origen informal previamente legalizados y priorizados en los territorios diagnosticados por la SDHT
</v>
          </cell>
        </row>
        <row r="229">
          <cell r="S229" t="str">
            <v>Parques vecinales y/o de bolsillo construidos</v>
          </cell>
        </row>
        <row r="230">
          <cell r="S230" t="str">
            <v>Parques vecinales y/o de bolsillo intervenidos</v>
          </cell>
        </row>
        <row r="231">
          <cell r="S231" t="str">
            <v xml:space="preserve"> Km/carril de malla vial rural construidos </v>
          </cell>
        </row>
        <row r="232">
          <cell r="S232" t="str">
            <v>Km/carril de malla vial local construido</v>
          </cell>
        </row>
        <row r="233">
          <cell r="S233" t="str">
            <v>Km/carril de malla vial local mantenido</v>
          </cell>
        </row>
        <row r="234">
          <cell r="S234" t="str">
            <v>Km/carril de malla vial rural mantenidos</v>
          </cell>
        </row>
        <row r="235">
          <cell r="S235" t="str">
            <v>m2 de espacio público construidos</v>
          </cell>
        </row>
        <row r="236">
          <cell r="S236" t="str">
            <v>m2 de espacio público mantenidos</v>
          </cell>
        </row>
        <row r="237">
          <cell r="S237" t="str">
            <v>Puentes vehiculares y/o peatonales, de escala local sobre cuerpos de agua intervenidos</v>
          </cell>
        </row>
        <row r="238">
          <cell r="S238" t="str">
            <v>Dotaciones para seguridad realizadas</v>
          </cell>
        </row>
        <row r="239">
          <cell r="S239" t="str">
            <v>Personas vinculadas a ejercicios de convivencia ciudadana</v>
          </cell>
        </row>
        <row r="240">
          <cell r="S240" t="str">
            <v>Líneas telefónicas satelitales instaladas y/o mantenidas</v>
          </cell>
        </row>
        <row r="241">
          <cell r="S241" t="str">
            <v>Portales interactivos con operación sostenible garantizada</v>
          </cell>
        </row>
        <row r="242">
          <cell r="S242" t="str">
            <v>Arboles sembrados o intervenidos</v>
          </cell>
        </row>
        <row r="243">
          <cell r="S243" t="str">
            <v>Hectáreas de espacio público intervenidas  con acciones de renaturalización y/o ecourbanismo</v>
          </cell>
        </row>
        <row r="244">
          <cell r="S244" t="str">
            <v>m2 de espacio público intervenidos con acciones de jardinería, muros verdes y/o paisajismo</v>
          </cell>
        </row>
        <row r="245">
          <cell r="S245" t="str">
            <v>Personas beneficiadas a través de emprendimientos rurales</v>
          </cell>
        </row>
        <row r="246">
          <cell r="S246" t="str">
            <v>Personas beneficiadas con acciones de asesoría técnica agropecuaria y/o asistencia en tecnologías ambientales sostenibles</v>
          </cell>
        </row>
        <row r="247">
          <cell r="S247" t="str">
            <v>Ediles con pago de honorarios cubierto</v>
          </cell>
        </row>
        <row r="248">
          <cell r="S248" t="str">
            <v>Estrategias de fortalecimiento institucional realizadas</v>
          </cell>
        </row>
        <row r="249">
          <cell r="S249" t="str">
            <v>Acciones de inspección, vigilancia y control realizadas</v>
          </cell>
        </row>
        <row r="250">
          <cell r="S250" t="str">
            <v>Organizaciones, instancias y expresiones sociales ciudadanas fortalecidas para la participación</v>
          </cell>
        </row>
        <row r="251">
          <cell r="S251" t="str">
            <v>Personas vinculadas a procesos de participación ciudadana y/o control social</v>
          </cell>
        </row>
        <row r="252">
          <cell r="S252" t="str">
            <v>Sede administrativa local adecuada</v>
          </cell>
        </row>
        <row r="253">
          <cell r="S253" t="str">
            <v>Camión de bomberos adquirido</v>
          </cell>
        </row>
        <row r="254">
          <cell r="S254" t="str">
            <v>Estrategias integrales para la prevención del riesgo natural y antrópico realizadas</v>
          </cell>
        </row>
        <row r="255">
          <cell r="S255" t="str">
            <v>Personas formadas en  hotelería y turismo y/o ecoturismo y/o comunicación y mercadeo y/o publicidad y/o administración e ingles</v>
          </cell>
        </row>
        <row r="256">
          <cell r="S256" t="str">
            <v>Personas vinculadas a procesos integrales en materia de paz y reconciliación</v>
          </cell>
        </row>
        <row r="257">
          <cell r="S257" t="str">
            <v>Casas de la participación ciudadana  local acondicionadas</v>
          </cell>
        </row>
        <row r="258">
          <cell r="S258" t="str">
            <v>Niños y niñas vinculados a estrategias orientadas a la atención nutricional y prevención de enfermedades prevalentes de la primera infancia</v>
          </cell>
        </row>
        <row r="259">
          <cell r="S259" t="str">
            <v>Construcciones de planteles educativos apoyadas</v>
          </cell>
        </row>
        <row r="260">
          <cell r="S260" t="str">
            <v>CAIs construidos y dotados</v>
          </cell>
        </row>
        <row r="261">
          <cell r="S261" t="str">
            <v>Personas vinculadas en acciones contra la violencia y discriminación de la mujer</v>
          </cell>
        </row>
        <row r="262">
          <cell r="S262" t="str">
            <v>Jóvenes con acciones de ampliación de oportunidades de generación de ingresos y de estabilidad económica beneficiados</v>
          </cell>
        </row>
        <row r="263">
          <cell r="S263" t="str">
            <v>Procesos de recolección y clasificación de residuos sólidos aprovechables implementados</v>
          </cell>
        </row>
        <row r="264">
          <cell r="S264" t="str">
            <v>Centros de Atención Inmediata 
adquiridos y/o construidos</v>
          </cell>
        </row>
        <row r="265">
          <cell r="S265" t="str">
            <v>Estrategias para el fortalecimiento de la apropiación de las TIC implementadas</v>
          </cell>
        </row>
        <row r="266">
          <cell r="S266" t="str">
            <v>Cupos de Educación Técnica, Tecnológica y profesional promovidos</v>
          </cell>
        </row>
        <row r="267">
          <cell r="S267" t="str">
            <v>Procesos de reconocimiento e identificación de necesidades  y acciones para la legalización y funcionamiento de acueductos veredales durante la vigencia  del Plan</v>
          </cell>
        </row>
        <row r="268">
          <cell r="S268" t="str">
            <v>Personas beneficiadas</v>
          </cell>
        </row>
        <row r="269">
          <cell r="S269" t="str">
            <v>Personas beneficiadas en estrategias para el cierre de brechas de género</v>
          </cell>
        </row>
        <row r="270">
          <cell r="S270" t="str">
            <v>Personas vinculadas en el proyecto estratégico ecoturístico de conservación ambiental</v>
          </cell>
        </row>
        <row r="271">
          <cell r="S271" t="str">
            <v>Acciones realizadas para el desarrollo de segmentos, actividades, productos y/o servicios turísticos</v>
          </cell>
        </row>
        <row r="272">
          <cell r="S272" t="str">
            <v>Acciones de protección animal realizadas</v>
          </cell>
        </row>
        <row r="273">
          <cell r="S273" t="str">
            <v>Estrategias  implementadas del plan de acción de la política de bienestar animal</v>
          </cell>
        </row>
        <row r="274">
          <cell r="S274" t="str">
            <v>Acciones de agricultura urbana implementadas</v>
          </cell>
        </row>
        <row r="275">
          <cell r="S275" t="str">
            <v>Salones comunales intervenidos</v>
          </cell>
        </row>
      </sheetData>
      <sheetData sheetId="3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E685B3-8EC4-47CB-8BE3-C848489F0C82}">
  <dimension ref="A1:P100"/>
  <sheetViews>
    <sheetView tabSelected="1" topLeftCell="A11" zoomScale="60" zoomScaleNormal="60" workbookViewId="0">
      <selection activeCell="C15" sqref="C15"/>
    </sheetView>
  </sheetViews>
  <sheetFormatPr baseColWidth="10" defaultRowHeight="15" x14ac:dyDescent="0.25"/>
  <cols>
    <col min="1" max="1" width="19.42578125" customWidth="1"/>
    <col min="2" max="2" width="13.28515625" style="1" customWidth="1"/>
    <col min="3" max="3" width="23.42578125" customWidth="1"/>
    <col min="4" max="4" width="17.42578125" customWidth="1"/>
    <col min="5" max="5" width="22.42578125" customWidth="1"/>
    <col min="6" max="6" width="25.7109375" customWidth="1"/>
    <col min="7" max="7" width="33" customWidth="1"/>
    <col min="9" max="11" width="10.85546875" customWidth="1"/>
    <col min="12" max="15" width="30.85546875" style="1" customWidth="1"/>
    <col min="16" max="16" width="15.140625" bestFit="1" customWidth="1"/>
  </cols>
  <sheetData>
    <row r="1" spans="1:15" ht="21.75" thickBot="1" x14ac:dyDescent="0.3">
      <c r="A1" s="70" t="s">
        <v>117</v>
      </c>
      <c r="B1" s="70"/>
      <c r="C1" s="70"/>
      <c r="D1" s="70"/>
      <c r="E1" s="70"/>
      <c r="F1" s="70"/>
      <c r="G1" s="70"/>
      <c r="H1" s="70"/>
      <c r="I1" s="70"/>
      <c r="J1" s="70"/>
      <c r="K1" s="70"/>
    </row>
    <row r="2" spans="1:15" ht="53.25" customHeight="1" x14ac:dyDescent="0.25">
      <c r="A2" s="71" t="s">
        <v>118</v>
      </c>
      <c r="B2" s="71"/>
      <c r="C2" s="72" t="s">
        <v>140</v>
      </c>
      <c r="D2" s="73"/>
      <c r="E2" s="73"/>
      <c r="F2" s="73"/>
      <c r="G2" s="73"/>
      <c r="H2" s="73"/>
      <c r="I2" s="74"/>
      <c r="J2" s="52"/>
      <c r="K2" s="53"/>
    </row>
    <row r="3" spans="1:15" ht="15.95" customHeight="1" x14ac:dyDescent="0.25">
      <c r="A3" s="71" t="s">
        <v>119</v>
      </c>
      <c r="B3" s="71"/>
      <c r="C3" s="75"/>
      <c r="D3" s="76"/>
      <c r="E3" s="76"/>
      <c r="F3" s="76"/>
      <c r="G3" s="76"/>
      <c r="H3" s="76"/>
      <c r="I3" s="77"/>
      <c r="J3" s="54"/>
      <c r="K3" s="55"/>
    </row>
    <row r="4" spans="1:15" ht="17.100000000000001" customHeight="1" thickBot="1" x14ac:dyDescent="0.3">
      <c r="A4" s="71" t="s">
        <v>120</v>
      </c>
      <c r="B4" s="71"/>
      <c r="C4" s="78"/>
      <c r="D4" s="79"/>
      <c r="E4" s="79"/>
      <c r="F4" s="79"/>
      <c r="G4" s="79"/>
      <c r="H4" s="79"/>
      <c r="I4" s="80"/>
      <c r="J4" s="56"/>
      <c r="K4" s="57"/>
    </row>
    <row r="5" spans="1:15" ht="15.95" customHeight="1" x14ac:dyDescent="0.25">
      <c r="A5" s="71" t="s">
        <v>121</v>
      </c>
      <c r="B5" s="71"/>
      <c r="C5" s="82"/>
      <c r="D5" s="83"/>
      <c r="E5" s="83"/>
      <c r="F5" s="83"/>
      <c r="G5" s="83"/>
      <c r="H5" s="83"/>
      <c r="I5" s="84"/>
      <c r="J5" s="52"/>
      <c r="K5" s="53"/>
    </row>
    <row r="6" spans="1:15" ht="61.5" customHeight="1" x14ac:dyDescent="0.25">
      <c r="A6" s="81" t="s">
        <v>122</v>
      </c>
      <c r="B6" s="81"/>
      <c r="C6" s="62" t="s">
        <v>131</v>
      </c>
      <c r="D6" s="63"/>
      <c r="E6" s="63"/>
      <c r="F6" s="63"/>
      <c r="G6" s="63"/>
      <c r="H6" s="63"/>
      <c r="I6" s="64"/>
      <c r="J6" s="54"/>
      <c r="K6" s="55"/>
    </row>
    <row r="7" spans="1:15" ht="58.5" customHeight="1" x14ac:dyDescent="0.25">
      <c r="A7" s="81" t="s">
        <v>123</v>
      </c>
      <c r="B7" s="81"/>
      <c r="C7" s="62" t="s">
        <v>124</v>
      </c>
      <c r="D7" s="63"/>
      <c r="E7" s="63"/>
      <c r="F7" s="63"/>
      <c r="G7" s="63"/>
      <c r="H7" s="63"/>
      <c r="I7" s="64"/>
      <c r="J7" s="54"/>
      <c r="K7" s="55"/>
    </row>
    <row r="8" spans="1:15" ht="123.75" customHeight="1" x14ac:dyDescent="0.25">
      <c r="A8" s="85" t="s">
        <v>126</v>
      </c>
      <c r="B8" s="86"/>
      <c r="C8" s="62" t="s">
        <v>125</v>
      </c>
      <c r="D8" s="63"/>
      <c r="E8" s="63"/>
      <c r="F8" s="63"/>
      <c r="G8" s="63"/>
      <c r="H8" s="63"/>
      <c r="I8" s="64"/>
      <c r="J8" s="54"/>
      <c r="K8" s="55"/>
    </row>
    <row r="9" spans="1:15" ht="44.25" customHeight="1" x14ac:dyDescent="0.25">
      <c r="A9" s="85" t="s">
        <v>127</v>
      </c>
      <c r="B9" s="86"/>
      <c r="C9" s="62" t="s">
        <v>130</v>
      </c>
      <c r="D9" s="63"/>
      <c r="E9" s="63"/>
      <c r="F9" s="63"/>
      <c r="G9" s="63"/>
      <c r="H9" s="63"/>
      <c r="I9" s="64"/>
      <c r="J9" s="54"/>
      <c r="K9" s="55"/>
    </row>
    <row r="10" spans="1:15" ht="43.5" customHeight="1" x14ac:dyDescent="0.25">
      <c r="A10" s="85" t="s">
        <v>133</v>
      </c>
      <c r="B10" s="86"/>
      <c r="C10" s="62" t="s">
        <v>132</v>
      </c>
      <c r="D10" s="63"/>
      <c r="E10" s="63"/>
      <c r="F10" s="63"/>
      <c r="G10" s="63"/>
      <c r="H10" s="63"/>
      <c r="I10" s="64"/>
      <c r="J10" s="54"/>
      <c r="K10" s="55"/>
    </row>
    <row r="11" spans="1:15" ht="64.5" customHeight="1" x14ac:dyDescent="0.25">
      <c r="A11" s="60" t="s">
        <v>134</v>
      </c>
      <c r="B11" s="61"/>
      <c r="C11" s="62" t="s">
        <v>143</v>
      </c>
      <c r="D11" s="63"/>
      <c r="E11" s="63"/>
      <c r="F11" s="63"/>
      <c r="G11" s="63"/>
      <c r="H11" s="63"/>
      <c r="I11" s="64"/>
      <c r="J11" s="54"/>
      <c r="K11" s="55"/>
    </row>
    <row r="12" spans="1:15" ht="82.5" customHeight="1" thickBot="1" x14ac:dyDescent="0.3">
      <c r="A12" s="81" t="s">
        <v>144</v>
      </c>
      <c r="B12" s="81"/>
      <c r="C12" s="62" t="s">
        <v>145</v>
      </c>
      <c r="D12" s="63"/>
      <c r="E12" s="63"/>
      <c r="F12" s="63"/>
      <c r="G12" s="63"/>
      <c r="H12" s="63"/>
      <c r="I12" s="64"/>
      <c r="J12" s="56"/>
      <c r="K12" s="57"/>
    </row>
    <row r="13" spans="1:15" ht="66" customHeight="1" x14ac:dyDescent="0.25">
      <c r="A13" s="66" t="s">
        <v>0</v>
      </c>
      <c r="B13" s="66"/>
      <c r="C13" s="66"/>
      <c r="D13" s="66"/>
      <c r="E13" s="66"/>
      <c r="F13" s="66"/>
      <c r="G13" s="66"/>
      <c r="H13" s="66"/>
      <c r="I13" s="66"/>
      <c r="J13" s="66"/>
      <c r="K13" s="66"/>
      <c r="L13" s="65" t="s">
        <v>135</v>
      </c>
      <c r="M13" s="65"/>
      <c r="N13" s="65"/>
      <c r="O13" s="65"/>
    </row>
    <row r="14" spans="1:15" ht="31.5" x14ac:dyDescent="0.25">
      <c r="A14" s="2" t="s">
        <v>1</v>
      </c>
      <c r="B14" s="4" t="s">
        <v>2</v>
      </c>
      <c r="C14" s="2" t="s">
        <v>3</v>
      </c>
      <c r="D14" s="2" t="s">
        <v>4</v>
      </c>
      <c r="E14" s="2" t="s">
        <v>5</v>
      </c>
      <c r="F14" s="3" t="s">
        <v>6</v>
      </c>
      <c r="G14" s="2" t="s">
        <v>7</v>
      </c>
      <c r="H14" s="3" t="s">
        <v>8</v>
      </c>
      <c r="I14" s="3" t="s">
        <v>9</v>
      </c>
      <c r="J14" s="4" t="s">
        <v>10</v>
      </c>
      <c r="K14" s="3" t="s">
        <v>9</v>
      </c>
      <c r="L14" s="5" t="s">
        <v>128</v>
      </c>
      <c r="M14" s="6" t="s">
        <v>129</v>
      </c>
      <c r="N14" s="7" t="s">
        <v>138</v>
      </c>
      <c r="O14" s="40" t="s">
        <v>139</v>
      </c>
    </row>
    <row r="15" spans="1:15" ht="101.25" customHeight="1" x14ac:dyDescent="0.25">
      <c r="A15" s="8">
        <v>1</v>
      </c>
      <c r="B15" s="15">
        <v>2501</v>
      </c>
      <c r="C15" s="89" t="s">
        <v>146</v>
      </c>
      <c r="D15" s="9" t="s">
        <v>19</v>
      </c>
      <c r="E15" s="9" t="s">
        <v>12</v>
      </c>
      <c r="F15" s="12" t="s">
        <v>20</v>
      </c>
      <c r="G15" s="13" t="s">
        <v>21</v>
      </c>
      <c r="H15" s="11">
        <v>1</v>
      </c>
      <c r="I15" s="10" t="s">
        <v>15</v>
      </c>
      <c r="J15" s="10">
        <v>1</v>
      </c>
      <c r="K15" s="11" t="s">
        <v>22</v>
      </c>
      <c r="L15" s="39">
        <v>3511.25</v>
      </c>
      <c r="M15" s="47">
        <v>3511.25</v>
      </c>
      <c r="N15" s="50"/>
      <c r="O15" s="50">
        <f t="shared" ref="O15:O46" si="0">N15*J15*H15</f>
        <v>0</v>
      </c>
    </row>
    <row r="16" spans="1:15" ht="107.25" customHeight="1" x14ac:dyDescent="0.25">
      <c r="A16" s="8">
        <v>2</v>
      </c>
      <c r="B16" s="15">
        <v>2501</v>
      </c>
      <c r="C16" s="9" t="s">
        <v>146</v>
      </c>
      <c r="D16" s="9" t="s">
        <v>19</v>
      </c>
      <c r="E16" s="9" t="s">
        <v>12</v>
      </c>
      <c r="F16" s="12" t="s">
        <v>23</v>
      </c>
      <c r="G16" s="13" t="s">
        <v>24</v>
      </c>
      <c r="H16" s="11">
        <v>1</v>
      </c>
      <c r="I16" s="10" t="s">
        <v>15</v>
      </c>
      <c r="J16" s="10">
        <v>1</v>
      </c>
      <c r="K16" s="11" t="s">
        <v>22</v>
      </c>
      <c r="L16" s="39">
        <v>20388.25</v>
      </c>
      <c r="M16" s="47">
        <v>20388.25</v>
      </c>
      <c r="N16" s="45"/>
      <c r="O16" s="50">
        <f t="shared" si="0"/>
        <v>0</v>
      </c>
    </row>
    <row r="17" spans="1:16" ht="180" x14ac:dyDescent="0.25">
      <c r="A17" s="8">
        <v>3</v>
      </c>
      <c r="B17" s="15">
        <v>2501</v>
      </c>
      <c r="C17" s="9" t="s">
        <v>146</v>
      </c>
      <c r="D17" s="9" t="s">
        <v>19</v>
      </c>
      <c r="E17" s="9" t="s">
        <v>12</v>
      </c>
      <c r="F17" s="12" t="s">
        <v>25</v>
      </c>
      <c r="G17" s="13" t="s">
        <v>114</v>
      </c>
      <c r="H17" s="11">
        <v>1</v>
      </c>
      <c r="I17" s="10" t="s">
        <v>15</v>
      </c>
      <c r="J17" s="10">
        <v>1</v>
      </c>
      <c r="K17" s="11" t="s">
        <v>26</v>
      </c>
      <c r="L17" s="39">
        <v>19331.75</v>
      </c>
      <c r="M17" s="47">
        <v>19331.75</v>
      </c>
      <c r="N17" s="45"/>
      <c r="O17" s="50">
        <f t="shared" si="0"/>
        <v>0</v>
      </c>
    </row>
    <row r="18" spans="1:16" ht="180" x14ac:dyDescent="0.25">
      <c r="A18" s="8">
        <v>4</v>
      </c>
      <c r="B18" s="15">
        <v>2501</v>
      </c>
      <c r="C18" s="9" t="s">
        <v>146</v>
      </c>
      <c r="D18" s="9" t="s">
        <v>96</v>
      </c>
      <c r="E18" s="9" t="s">
        <v>12</v>
      </c>
      <c r="F18" s="12" t="s">
        <v>25</v>
      </c>
      <c r="G18" s="13" t="s">
        <v>114</v>
      </c>
      <c r="H18" s="11">
        <v>1</v>
      </c>
      <c r="I18" s="10" t="s">
        <v>15</v>
      </c>
      <c r="J18" s="10">
        <v>1</v>
      </c>
      <c r="K18" s="11" t="s">
        <v>26</v>
      </c>
      <c r="L18" s="39">
        <v>19331.75</v>
      </c>
      <c r="M18" s="47">
        <v>19331.75</v>
      </c>
      <c r="N18" s="45"/>
      <c r="O18" s="50">
        <f t="shared" si="0"/>
        <v>0</v>
      </c>
    </row>
    <row r="19" spans="1:16" ht="180" x14ac:dyDescent="0.25">
      <c r="A19" s="8">
        <v>5</v>
      </c>
      <c r="B19" s="15">
        <v>2501</v>
      </c>
      <c r="C19" s="9" t="s">
        <v>146</v>
      </c>
      <c r="D19" s="9" t="s">
        <v>97</v>
      </c>
      <c r="E19" s="9" t="s">
        <v>12</v>
      </c>
      <c r="F19" s="12" t="s">
        <v>25</v>
      </c>
      <c r="G19" s="13" t="s">
        <v>114</v>
      </c>
      <c r="H19" s="11">
        <v>1</v>
      </c>
      <c r="I19" s="10" t="s">
        <v>15</v>
      </c>
      <c r="J19" s="10">
        <v>1</v>
      </c>
      <c r="K19" s="11" t="s">
        <v>26</v>
      </c>
      <c r="L19" s="39">
        <v>19331.75</v>
      </c>
      <c r="M19" s="47">
        <v>19331.75</v>
      </c>
      <c r="N19" s="45"/>
      <c r="O19" s="50">
        <f t="shared" si="0"/>
        <v>0</v>
      </c>
    </row>
    <row r="20" spans="1:16" ht="105" x14ac:dyDescent="0.25">
      <c r="A20" s="8">
        <v>6</v>
      </c>
      <c r="B20" s="15">
        <v>2501</v>
      </c>
      <c r="C20" s="9" t="s">
        <v>146</v>
      </c>
      <c r="D20" s="14" t="s">
        <v>19</v>
      </c>
      <c r="E20" s="9" t="s">
        <v>12</v>
      </c>
      <c r="F20" s="12" t="s">
        <v>27</v>
      </c>
      <c r="G20" s="13" t="s">
        <v>28</v>
      </c>
      <c r="H20" s="11">
        <v>4</v>
      </c>
      <c r="I20" s="10" t="s">
        <v>29</v>
      </c>
      <c r="J20" s="10">
        <v>2</v>
      </c>
      <c r="K20" s="10" t="s">
        <v>113</v>
      </c>
      <c r="L20" s="39">
        <v>273750</v>
      </c>
      <c r="M20" s="47">
        <v>2190000</v>
      </c>
      <c r="N20" s="45"/>
      <c r="O20" s="50">
        <f t="shared" si="0"/>
        <v>0</v>
      </c>
      <c r="P20" s="59"/>
    </row>
    <row r="21" spans="1:16" ht="105" x14ac:dyDescent="0.25">
      <c r="A21" s="8">
        <v>7</v>
      </c>
      <c r="B21" s="15">
        <v>2501</v>
      </c>
      <c r="C21" s="9" t="s">
        <v>146</v>
      </c>
      <c r="D21" s="14" t="s">
        <v>96</v>
      </c>
      <c r="E21" s="9" t="s">
        <v>12</v>
      </c>
      <c r="F21" s="12" t="s">
        <v>27</v>
      </c>
      <c r="G21" s="13" t="s">
        <v>28</v>
      </c>
      <c r="H21" s="11">
        <v>4</v>
      </c>
      <c r="I21" s="10" t="s">
        <v>29</v>
      </c>
      <c r="J21" s="10">
        <v>2</v>
      </c>
      <c r="K21" s="10" t="s">
        <v>113</v>
      </c>
      <c r="L21" s="39">
        <v>273750</v>
      </c>
      <c r="M21" s="47">
        <v>2190000</v>
      </c>
      <c r="N21" s="45"/>
      <c r="O21" s="50">
        <f t="shared" si="0"/>
        <v>0</v>
      </c>
    </row>
    <row r="22" spans="1:16" ht="105" x14ac:dyDescent="0.25">
      <c r="A22" s="8">
        <v>8</v>
      </c>
      <c r="B22" s="15">
        <v>2501</v>
      </c>
      <c r="C22" s="9" t="s">
        <v>146</v>
      </c>
      <c r="D22" s="14" t="s">
        <v>97</v>
      </c>
      <c r="E22" s="9" t="s">
        <v>12</v>
      </c>
      <c r="F22" s="12" t="s">
        <v>27</v>
      </c>
      <c r="G22" s="13" t="s">
        <v>28</v>
      </c>
      <c r="H22" s="15">
        <v>3</v>
      </c>
      <c r="I22" s="10" t="s">
        <v>29</v>
      </c>
      <c r="J22" s="10">
        <v>2</v>
      </c>
      <c r="K22" s="10" t="s">
        <v>113</v>
      </c>
      <c r="L22" s="39">
        <v>273750</v>
      </c>
      <c r="M22" s="47">
        <v>1642500</v>
      </c>
      <c r="N22" s="45"/>
      <c r="O22" s="50">
        <f t="shared" si="0"/>
        <v>0</v>
      </c>
      <c r="P22" s="59"/>
    </row>
    <row r="23" spans="1:16" ht="390" x14ac:dyDescent="0.25">
      <c r="A23" s="8">
        <v>9</v>
      </c>
      <c r="B23" s="15">
        <v>2501</v>
      </c>
      <c r="C23" s="9" t="s">
        <v>146</v>
      </c>
      <c r="D23" s="14" t="s">
        <v>30</v>
      </c>
      <c r="E23" s="9" t="s">
        <v>12</v>
      </c>
      <c r="F23" s="12" t="s">
        <v>31</v>
      </c>
      <c r="G23" s="13" t="s">
        <v>32</v>
      </c>
      <c r="H23" s="11">
        <v>1</v>
      </c>
      <c r="I23" s="10" t="s">
        <v>15</v>
      </c>
      <c r="J23" s="10">
        <v>1</v>
      </c>
      <c r="K23" s="15" t="s">
        <v>22</v>
      </c>
      <c r="L23" s="39">
        <v>5826</v>
      </c>
      <c r="M23" s="47">
        <v>5826</v>
      </c>
      <c r="N23" s="45"/>
      <c r="O23" s="50">
        <f t="shared" si="0"/>
        <v>0</v>
      </c>
    </row>
    <row r="24" spans="1:16" ht="105" x14ac:dyDescent="0.25">
      <c r="A24" s="8">
        <v>10</v>
      </c>
      <c r="B24" s="15">
        <v>2722</v>
      </c>
      <c r="C24" s="14" t="s">
        <v>147</v>
      </c>
      <c r="D24" s="14" t="s">
        <v>19</v>
      </c>
      <c r="E24" s="14" t="s">
        <v>33</v>
      </c>
      <c r="F24" s="12" t="s">
        <v>20</v>
      </c>
      <c r="G24" s="13" t="s">
        <v>21</v>
      </c>
      <c r="H24" s="15">
        <v>1</v>
      </c>
      <c r="I24" s="10" t="s">
        <v>15</v>
      </c>
      <c r="J24" s="10">
        <v>1</v>
      </c>
      <c r="K24" s="15" t="s">
        <v>22</v>
      </c>
      <c r="L24" s="39">
        <v>3511.25</v>
      </c>
      <c r="M24" s="47">
        <v>3511.25</v>
      </c>
      <c r="N24" s="45"/>
      <c r="O24" s="50">
        <f t="shared" si="0"/>
        <v>0</v>
      </c>
    </row>
    <row r="25" spans="1:16" ht="105" x14ac:dyDescent="0.25">
      <c r="A25" s="8">
        <v>11</v>
      </c>
      <c r="B25" s="15">
        <v>2722</v>
      </c>
      <c r="C25" s="14" t="s">
        <v>147</v>
      </c>
      <c r="D25" s="14" t="s">
        <v>19</v>
      </c>
      <c r="E25" s="14" t="s">
        <v>33</v>
      </c>
      <c r="F25" s="12" t="s">
        <v>27</v>
      </c>
      <c r="G25" s="13" t="s">
        <v>28</v>
      </c>
      <c r="H25" s="15">
        <v>8</v>
      </c>
      <c r="I25" s="10" t="s">
        <v>29</v>
      </c>
      <c r="J25" s="10">
        <v>2</v>
      </c>
      <c r="K25" s="10" t="s">
        <v>113</v>
      </c>
      <c r="L25" s="39">
        <v>273750</v>
      </c>
      <c r="M25" s="47">
        <v>4380000</v>
      </c>
      <c r="N25" s="45"/>
      <c r="O25" s="50">
        <f t="shared" si="0"/>
        <v>0</v>
      </c>
      <c r="P25" s="59"/>
    </row>
    <row r="26" spans="1:16" ht="105" x14ac:dyDescent="0.25">
      <c r="A26" s="8">
        <v>12</v>
      </c>
      <c r="B26" s="15">
        <v>2722</v>
      </c>
      <c r="C26" s="14" t="s">
        <v>147</v>
      </c>
      <c r="D26" s="14" t="s">
        <v>19</v>
      </c>
      <c r="E26" s="14" t="s">
        <v>33</v>
      </c>
      <c r="F26" s="12" t="s">
        <v>23</v>
      </c>
      <c r="G26" s="13" t="s">
        <v>24</v>
      </c>
      <c r="H26" s="15">
        <v>1</v>
      </c>
      <c r="I26" s="10" t="s">
        <v>15</v>
      </c>
      <c r="J26" s="10">
        <v>1</v>
      </c>
      <c r="K26" s="15" t="s">
        <v>22</v>
      </c>
      <c r="L26" s="39">
        <v>20388.25</v>
      </c>
      <c r="M26" s="47">
        <v>20388.25</v>
      </c>
      <c r="N26" s="45"/>
      <c r="O26" s="50">
        <f t="shared" si="0"/>
        <v>0</v>
      </c>
    </row>
    <row r="27" spans="1:16" ht="270" x14ac:dyDescent="0.25">
      <c r="A27" s="8">
        <v>13</v>
      </c>
      <c r="B27" s="15">
        <v>2722</v>
      </c>
      <c r="C27" s="14" t="s">
        <v>147</v>
      </c>
      <c r="D27" s="14" t="s">
        <v>19</v>
      </c>
      <c r="E27" s="14" t="s">
        <v>33</v>
      </c>
      <c r="F27" s="12" t="s">
        <v>25</v>
      </c>
      <c r="G27" s="13" t="s">
        <v>34</v>
      </c>
      <c r="H27" s="15">
        <v>1</v>
      </c>
      <c r="I27" s="10" t="s">
        <v>15</v>
      </c>
      <c r="J27" s="10">
        <v>1</v>
      </c>
      <c r="K27" s="15" t="s">
        <v>26</v>
      </c>
      <c r="L27" s="39">
        <v>19331.75</v>
      </c>
      <c r="M27" s="47">
        <v>19331.75</v>
      </c>
      <c r="N27" s="45"/>
      <c r="O27" s="50">
        <f t="shared" si="0"/>
        <v>0</v>
      </c>
    </row>
    <row r="28" spans="1:16" ht="105" x14ac:dyDescent="0.25">
      <c r="A28" s="8">
        <v>14</v>
      </c>
      <c r="B28" s="15">
        <v>2722</v>
      </c>
      <c r="C28" s="14" t="s">
        <v>147</v>
      </c>
      <c r="D28" s="14" t="s">
        <v>19</v>
      </c>
      <c r="E28" s="14" t="s">
        <v>35</v>
      </c>
      <c r="F28" s="12" t="s">
        <v>20</v>
      </c>
      <c r="G28" s="13" t="s">
        <v>21</v>
      </c>
      <c r="H28" s="15">
        <v>1</v>
      </c>
      <c r="I28" s="10" t="s">
        <v>15</v>
      </c>
      <c r="J28" s="10">
        <v>1</v>
      </c>
      <c r="K28" s="15" t="s">
        <v>22</v>
      </c>
      <c r="L28" s="39">
        <v>3511.25</v>
      </c>
      <c r="M28" s="47">
        <v>3511.25</v>
      </c>
      <c r="N28" s="45"/>
      <c r="O28" s="50">
        <f t="shared" si="0"/>
        <v>0</v>
      </c>
    </row>
    <row r="29" spans="1:16" ht="105" x14ac:dyDescent="0.25">
      <c r="A29" s="8">
        <v>15</v>
      </c>
      <c r="B29" s="15">
        <v>2722</v>
      </c>
      <c r="C29" s="14" t="s">
        <v>147</v>
      </c>
      <c r="D29" s="14" t="s">
        <v>19</v>
      </c>
      <c r="E29" s="14" t="s">
        <v>35</v>
      </c>
      <c r="F29" s="12" t="s">
        <v>23</v>
      </c>
      <c r="G29" s="13" t="s">
        <v>24</v>
      </c>
      <c r="H29" s="15">
        <v>1</v>
      </c>
      <c r="I29" s="10" t="s">
        <v>15</v>
      </c>
      <c r="J29" s="10">
        <v>1</v>
      </c>
      <c r="K29" s="15" t="s">
        <v>22</v>
      </c>
      <c r="L29" s="39">
        <v>20388.25</v>
      </c>
      <c r="M29" s="47">
        <v>20388.25</v>
      </c>
      <c r="N29" s="45"/>
      <c r="O29" s="50">
        <f t="shared" si="0"/>
        <v>0</v>
      </c>
    </row>
    <row r="30" spans="1:16" ht="105" x14ac:dyDescent="0.25">
      <c r="A30" s="8">
        <v>16</v>
      </c>
      <c r="B30" s="15">
        <v>2722</v>
      </c>
      <c r="C30" s="14" t="s">
        <v>147</v>
      </c>
      <c r="D30" s="14" t="s">
        <v>19</v>
      </c>
      <c r="E30" s="14" t="s">
        <v>35</v>
      </c>
      <c r="F30" s="12" t="s">
        <v>27</v>
      </c>
      <c r="G30" s="13" t="s">
        <v>28</v>
      </c>
      <c r="H30" s="15">
        <v>8</v>
      </c>
      <c r="I30" s="10" t="s">
        <v>29</v>
      </c>
      <c r="J30" s="10">
        <v>2</v>
      </c>
      <c r="K30" s="10" t="s">
        <v>113</v>
      </c>
      <c r="L30" s="39">
        <v>273750</v>
      </c>
      <c r="M30" s="47">
        <v>4380000</v>
      </c>
      <c r="N30" s="45"/>
      <c r="O30" s="50">
        <f t="shared" si="0"/>
        <v>0</v>
      </c>
      <c r="P30" s="59"/>
    </row>
    <row r="31" spans="1:16" ht="270" x14ac:dyDescent="0.25">
      <c r="A31" s="8">
        <v>17</v>
      </c>
      <c r="B31" s="15">
        <v>2722</v>
      </c>
      <c r="C31" s="14" t="s">
        <v>147</v>
      </c>
      <c r="D31" s="14" t="s">
        <v>19</v>
      </c>
      <c r="E31" s="14" t="s">
        <v>35</v>
      </c>
      <c r="F31" s="12" t="s">
        <v>25</v>
      </c>
      <c r="G31" s="13" t="s">
        <v>34</v>
      </c>
      <c r="H31" s="15">
        <v>1</v>
      </c>
      <c r="I31" s="10" t="s">
        <v>15</v>
      </c>
      <c r="J31" s="10">
        <v>1</v>
      </c>
      <c r="K31" s="15" t="s">
        <v>26</v>
      </c>
      <c r="L31" s="39">
        <v>18278.666666666668</v>
      </c>
      <c r="M31" s="47">
        <v>18278.666666666668</v>
      </c>
      <c r="N31" s="45"/>
      <c r="O31" s="50">
        <f t="shared" si="0"/>
        <v>0</v>
      </c>
    </row>
    <row r="32" spans="1:16" ht="270" x14ac:dyDescent="0.25">
      <c r="A32" s="8">
        <v>18</v>
      </c>
      <c r="B32" s="15">
        <v>2722</v>
      </c>
      <c r="C32" s="14" t="s">
        <v>147</v>
      </c>
      <c r="D32" s="14" t="s">
        <v>36</v>
      </c>
      <c r="E32" s="14" t="s">
        <v>33</v>
      </c>
      <c r="F32" s="12" t="s">
        <v>25</v>
      </c>
      <c r="G32" s="13" t="s">
        <v>34</v>
      </c>
      <c r="H32" s="15">
        <v>1</v>
      </c>
      <c r="I32" s="10" t="s">
        <v>15</v>
      </c>
      <c r="J32" s="10">
        <v>1</v>
      </c>
      <c r="K32" s="15" t="s">
        <v>26</v>
      </c>
      <c r="L32" s="39">
        <v>19331.75</v>
      </c>
      <c r="M32" s="47">
        <v>19331.75</v>
      </c>
      <c r="N32" s="45"/>
      <c r="O32" s="50">
        <f t="shared" si="0"/>
        <v>0</v>
      </c>
    </row>
    <row r="33" spans="1:16" ht="105" x14ac:dyDescent="0.25">
      <c r="A33" s="8">
        <v>19</v>
      </c>
      <c r="B33" s="15">
        <v>2722</v>
      </c>
      <c r="C33" s="14" t="s">
        <v>147</v>
      </c>
      <c r="D33" s="14" t="s">
        <v>36</v>
      </c>
      <c r="E33" s="14" t="s">
        <v>33</v>
      </c>
      <c r="F33" s="12" t="s">
        <v>27</v>
      </c>
      <c r="G33" s="13" t="s">
        <v>28</v>
      </c>
      <c r="H33" s="15">
        <v>6</v>
      </c>
      <c r="I33" s="10" t="s">
        <v>29</v>
      </c>
      <c r="J33" s="10">
        <v>2</v>
      </c>
      <c r="K33" s="10" t="s">
        <v>113</v>
      </c>
      <c r="L33" s="39">
        <v>273750</v>
      </c>
      <c r="M33" s="47">
        <v>3285000</v>
      </c>
      <c r="N33" s="45"/>
      <c r="O33" s="50">
        <f t="shared" si="0"/>
        <v>0</v>
      </c>
      <c r="P33" s="59"/>
    </row>
    <row r="34" spans="1:16" ht="270" x14ac:dyDescent="0.25">
      <c r="A34" s="8">
        <v>20</v>
      </c>
      <c r="B34" s="15">
        <v>2722</v>
      </c>
      <c r="C34" s="14" t="s">
        <v>147</v>
      </c>
      <c r="D34" s="14" t="s">
        <v>36</v>
      </c>
      <c r="E34" s="14" t="s">
        <v>35</v>
      </c>
      <c r="F34" s="12" t="s">
        <v>25</v>
      </c>
      <c r="G34" s="13" t="s">
        <v>34</v>
      </c>
      <c r="H34" s="15">
        <v>1</v>
      </c>
      <c r="I34" s="10" t="s">
        <v>15</v>
      </c>
      <c r="J34" s="10">
        <v>1</v>
      </c>
      <c r="K34" s="15" t="s">
        <v>26</v>
      </c>
      <c r="L34" s="39">
        <v>18278.666666666668</v>
      </c>
      <c r="M34" s="47">
        <v>18278.666666666668</v>
      </c>
      <c r="N34" s="45"/>
      <c r="O34" s="50">
        <f t="shared" si="0"/>
        <v>0</v>
      </c>
    </row>
    <row r="35" spans="1:16" ht="105" x14ac:dyDescent="0.25">
      <c r="A35" s="8">
        <v>21</v>
      </c>
      <c r="B35" s="15">
        <v>2722</v>
      </c>
      <c r="C35" s="14" t="s">
        <v>147</v>
      </c>
      <c r="D35" s="14" t="s">
        <v>36</v>
      </c>
      <c r="E35" s="14" t="s">
        <v>35</v>
      </c>
      <c r="F35" s="12" t="s">
        <v>27</v>
      </c>
      <c r="G35" s="13" t="s">
        <v>28</v>
      </c>
      <c r="H35" s="15">
        <v>6</v>
      </c>
      <c r="I35" s="10" t="s">
        <v>29</v>
      </c>
      <c r="J35" s="10">
        <v>2</v>
      </c>
      <c r="K35" s="10" t="s">
        <v>113</v>
      </c>
      <c r="L35" s="39">
        <v>273750</v>
      </c>
      <c r="M35" s="47">
        <v>3285000</v>
      </c>
      <c r="N35" s="45"/>
      <c r="O35" s="50">
        <f t="shared" si="0"/>
        <v>0</v>
      </c>
      <c r="P35" s="59"/>
    </row>
    <row r="36" spans="1:16" ht="150" x14ac:dyDescent="0.25">
      <c r="A36" s="8">
        <v>22</v>
      </c>
      <c r="B36" s="15">
        <v>2722</v>
      </c>
      <c r="C36" s="14" t="s">
        <v>147</v>
      </c>
      <c r="D36" s="14" t="s">
        <v>98</v>
      </c>
      <c r="E36" s="14" t="s">
        <v>33</v>
      </c>
      <c r="F36" s="12" t="s">
        <v>37</v>
      </c>
      <c r="G36" s="14" t="s">
        <v>112</v>
      </c>
      <c r="H36" s="15">
        <v>1</v>
      </c>
      <c r="I36" s="10" t="s">
        <v>15</v>
      </c>
      <c r="J36" s="10">
        <v>1</v>
      </c>
      <c r="K36" s="15" t="s">
        <v>22</v>
      </c>
      <c r="L36" s="39">
        <v>4000</v>
      </c>
      <c r="M36" s="47">
        <v>4000</v>
      </c>
      <c r="N36" s="45"/>
      <c r="O36" s="50">
        <f t="shared" si="0"/>
        <v>0</v>
      </c>
    </row>
    <row r="37" spans="1:16" ht="150" x14ac:dyDescent="0.25">
      <c r="A37" s="8">
        <v>23</v>
      </c>
      <c r="B37" s="15">
        <v>2722</v>
      </c>
      <c r="C37" s="14" t="s">
        <v>147</v>
      </c>
      <c r="D37" s="14" t="s">
        <v>98</v>
      </c>
      <c r="E37" s="14" t="s">
        <v>35</v>
      </c>
      <c r="F37" s="12" t="s">
        <v>37</v>
      </c>
      <c r="G37" s="14" t="s">
        <v>112</v>
      </c>
      <c r="H37" s="15">
        <v>1</v>
      </c>
      <c r="I37" s="10" t="s">
        <v>15</v>
      </c>
      <c r="J37" s="10">
        <v>1</v>
      </c>
      <c r="K37" s="15" t="s">
        <v>22</v>
      </c>
      <c r="L37" s="39">
        <v>4000</v>
      </c>
      <c r="M37" s="47">
        <v>4000</v>
      </c>
      <c r="N37" s="45"/>
      <c r="O37" s="50">
        <f t="shared" si="0"/>
        <v>0</v>
      </c>
    </row>
    <row r="38" spans="1:16" ht="180" x14ac:dyDescent="0.25">
      <c r="A38" s="8">
        <v>24</v>
      </c>
      <c r="B38" s="15">
        <v>2722</v>
      </c>
      <c r="C38" s="14" t="s">
        <v>147</v>
      </c>
      <c r="D38" s="14" t="s">
        <v>98</v>
      </c>
      <c r="E38" s="14" t="s">
        <v>33</v>
      </c>
      <c r="F38" s="12" t="s">
        <v>25</v>
      </c>
      <c r="G38" s="13" t="s">
        <v>116</v>
      </c>
      <c r="H38" s="15">
        <v>1</v>
      </c>
      <c r="I38" s="16" t="s">
        <v>15</v>
      </c>
      <c r="J38" s="16">
        <v>1</v>
      </c>
      <c r="K38" s="15" t="s">
        <v>22</v>
      </c>
      <c r="L38" s="39">
        <v>19331.75</v>
      </c>
      <c r="M38" s="47">
        <v>19331.75</v>
      </c>
      <c r="N38" s="45"/>
      <c r="O38" s="50">
        <f t="shared" si="0"/>
        <v>0</v>
      </c>
    </row>
    <row r="39" spans="1:16" ht="195" x14ac:dyDescent="0.25">
      <c r="A39" s="8">
        <v>25</v>
      </c>
      <c r="B39" s="15">
        <v>2722</v>
      </c>
      <c r="C39" s="14" t="s">
        <v>147</v>
      </c>
      <c r="D39" s="14" t="s">
        <v>98</v>
      </c>
      <c r="E39" s="14" t="s">
        <v>35</v>
      </c>
      <c r="F39" s="12" t="s">
        <v>25</v>
      </c>
      <c r="G39" s="13" t="s">
        <v>115</v>
      </c>
      <c r="H39" s="15">
        <v>1</v>
      </c>
      <c r="I39" s="16" t="s">
        <v>15</v>
      </c>
      <c r="J39" s="16">
        <v>1</v>
      </c>
      <c r="K39" s="15" t="s">
        <v>22</v>
      </c>
      <c r="L39" s="39">
        <v>19331.75</v>
      </c>
      <c r="M39" s="47">
        <v>19331.75</v>
      </c>
      <c r="N39" s="45"/>
      <c r="O39" s="50">
        <f t="shared" si="0"/>
        <v>0</v>
      </c>
    </row>
    <row r="40" spans="1:16" ht="120" x14ac:dyDescent="0.25">
      <c r="A40" s="8">
        <v>26</v>
      </c>
      <c r="B40" s="15">
        <v>2722</v>
      </c>
      <c r="C40" s="14" t="s">
        <v>147</v>
      </c>
      <c r="D40" s="14" t="s">
        <v>98</v>
      </c>
      <c r="E40" s="14" t="s">
        <v>35</v>
      </c>
      <c r="F40" s="12" t="s">
        <v>99</v>
      </c>
      <c r="G40" s="13" t="s">
        <v>100</v>
      </c>
      <c r="H40" s="15">
        <v>1</v>
      </c>
      <c r="I40" s="16" t="s">
        <v>15</v>
      </c>
      <c r="J40" s="16">
        <v>2</v>
      </c>
      <c r="K40" s="10" t="s">
        <v>113</v>
      </c>
      <c r="L40" s="39">
        <v>273750</v>
      </c>
      <c r="M40" s="47">
        <v>547500</v>
      </c>
      <c r="N40" s="45"/>
      <c r="O40" s="50">
        <f t="shared" si="0"/>
        <v>0</v>
      </c>
      <c r="P40" s="59"/>
    </row>
    <row r="41" spans="1:16" ht="90" x14ac:dyDescent="0.25">
      <c r="A41" s="8">
        <v>27</v>
      </c>
      <c r="B41" s="15">
        <v>2722</v>
      </c>
      <c r="C41" s="14" t="s">
        <v>38</v>
      </c>
      <c r="D41" s="14" t="s">
        <v>19</v>
      </c>
      <c r="E41" s="14" t="s">
        <v>39</v>
      </c>
      <c r="F41" s="12" t="s">
        <v>20</v>
      </c>
      <c r="G41" s="13" t="s">
        <v>21</v>
      </c>
      <c r="H41" s="15">
        <v>1</v>
      </c>
      <c r="I41" s="10" t="s">
        <v>15</v>
      </c>
      <c r="J41" s="10">
        <v>1</v>
      </c>
      <c r="K41" s="15" t="s">
        <v>22</v>
      </c>
      <c r="L41" s="39">
        <v>3511.25</v>
      </c>
      <c r="M41" s="47">
        <v>3511.25</v>
      </c>
      <c r="N41" s="45"/>
      <c r="O41" s="50">
        <f t="shared" si="0"/>
        <v>0</v>
      </c>
    </row>
    <row r="42" spans="1:16" ht="90" x14ac:dyDescent="0.25">
      <c r="A42" s="8">
        <v>28</v>
      </c>
      <c r="B42" s="15">
        <v>2722</v>
      </c>
      <c r="C42" s="14" t="s">
        <v>38</v>
      </c>
      <c r="D42" s="14" t="s">
        <v>19</v>
      </c>
      <c r="E42" s="14" t="s">
        <v>39</v>
      </c>
      <c r="F42" s="12" t="s">
        <v>23</v>
      </c>
      <c r="G42" s="13" t="s">
        <v>24</v>
      </c>
      <c r="H42" s="15">
        <v>1</v>
      </c>
      <c r="I42" s="10" t="s">
        <v>15</v>
      </c>
      <c r="J42" s="10">
        <v>1</v>
      </c>
      <c r="K42" s="15" t="s">
        <v>22</v>
      </c>
      <c r="L42" s="39">
        <v>20388.25</v>
      </c>
      <c r="M42" s="47">
        <v>20388.25</v>
      </c>
      <c r="N42" s="45"/>
      <c r="O42" s="50">
        <f t="shared" si="0"/>
        <v>0</v>
      </c>
    </row>
    <row r="43" spans="1:16" ht="210" x14ac:dyDescent="0.25">
      <c r="A43" s="8">
        <v>29</v>
      </c>
      <c r="B43" s="15">
        <v>2722</v>
      </c>
      <c r="C43" s="14" t="s">
        <v>38</v>
      </c>
      <c r="D43" s="14" t="s">
        <v>19</v>
      </c>
      <c r="E43" s="14" t="s">
        <v>39</v>
      </c>
      <c r="F43" s="12" t="s">
        <v>25</v>
      </c>
      <c r="G43" s="13" t="s">
        <v>40</v>
      </c>
      <c r="H43" s="15">
        <v>1</v>
      </c>
      <c r="I43" s="10" t="s">
        <v>15</v>
      </c>
      <c r="J43" s="10">
        <v>1</v>
      </c>
      <c r="K43" s="15" t="s">
        <v>26</v>
      </c>
      <c r="L43" s="39">
        <v>19331.75</v>
      </c>
      <c r="M43" s="47">
        <v>19331.75</v>
      </c>
      <c r="N43" s="45"/>
      <c r="O43" s="50">
        <f t="shared" si="0"/>
        <v>0</v>
      </c>
    </row>
    <row r="44" spans="1:16" ht="105" x14ac:dyDescent="0.25">
      <c r="A44" s="8">
        <v>30</v>
      </c>
      <c r="B44" s="15">
        <v>2722</v>
      </c>
      <c r="C44" s="14" t="s">
        <v>38</v>
      </c>
      <c r="D44" s="14" t="s">
        <v>19</v>
      </c>
      <c r="E44" s="14" t="s">
        <v>39</v>
      </c>
      <c r="F44" s="12" t="s">
        <v>27</v>
      </c>
      <c r="G44" s="13" t="s">
        <v>41</v>
      </c>
      <c r="H44" s="15">
        <v>4</v>
      </c>
      <c r="I44" s="10" t="s">
        <v>29</v>
      </c>
      <c r="J44" s="10">
        <v>2</v>
      </c>
      <c r="K44" s="10" t="s">
        <v>113</v>
      </c>
      <c r="L44" s="39">
        <v>273750</v>
      </c>
      <c r="M44" s="47">
        <v>2190000</v>
      </c>
      <c r="N44" s="45"/>
      <c r="O44" s="50">
        <f t="shared" si="0"/>
        <v>0</v>
      </c>
      <c r="P44" s="59"/>
    </row>
    <row r="45" spans="1:16" ht="105" x14ac:dyDescent="0.25">
      <c r="A45" s="8">
        <v>31</v>
      </c>
      <c r="B45" s="15">
        <v>2722</v>
      </c>
      <c r="C45" s="14" t="s">
        <v>38</v>
      </c>
      <c r="D45" s="14" t="s">
        <v>42</v>
      </c>
      <c r="E45" s="14" t="s">
        <v>39</v>
      </c>
      <c r="F45" s="12" t="s">
        <v>43</v>
      </c>
      <c r="G45" s="13" t="s">
        <v>44</v>
      </c>
      <c r="H45" s="15">
        <v>1</v>
      </c>
      <c r="I45" s="10" t="s">
        <v>15</v>
      </c>
      <c r="J45" s="10">
        <v>1</v>
      </c>
      <c r="K45" s="15" t="s">
        <v>22</v>
      </c>
      <c r="L45" s="39">
        <v>21102</v>
      </c>
      <c r="M45" s="47">
        <v>21102</v>
      </c>
      <c r="N45" s="45"/>
      <c r="O45" s="50">
        <f t="shared" si="0"/>
        <v>0</v>
      </c>
    </row>
    <row r="46" spans="1:16" ht="405" x14ac:dyDescent="0.25">
      <c r="A46" s="8">
        <v>32</v>
      </c>
      <c r="B46" s="15">
        <v>2722</v>
      </c>
      <c r="C46" s="14" t="s">
        <v>38</v>
      </c>
      <c r="D46" s="14" t="s">
        <v>30</v>
      </c>
      <c r="E46" s="14" t="s">
        <v>39</v>
      </c>
      <c r="F46" s="12" t="s">
        <v>31</v>
      </c>
      <c r="G46" s="13" t="s">
        <v>45</v>
      </c>
      <c r="H46" s="15">
        <v>1</v>
      </c>
      <c r="I46" s="10" t="s">
        <v>15</v>
      </c>
      <c r="J46" s="10">
        <v>1</v>
      </c>
      <c r="K46" s="15" t="s">
        <v>22</v>
      </c>
      <c r="L46" s="39">
        <v>5826</v>
      </c>
      <c r="M46" s="47">
        <v>5826</v>
      </c>
      <c r="N46" s="45"/>
      <c r="O46" s="50">
        <f t="shared" si="0"/>
        <v>0</v>
      </c>
    </row>
    <row r="47" spans="1:16" ht="90" x14ac:dyDescent="0.25">
      <c r="A47" s="8">
        <v>33</v>
      </c>
      <c r="B47" s="15">
        <v>2722</v>
      </c>
      <c r="C47" s="14" t="s">
        <v>38</v>
      </c>
      <c r="D47" s="14" t="s">
        <v>19</v>
      </c>
      <c r="E47" s="14" t="s">
        <v>46</v>
      </c>
      <c r="F47" s="12" t="s">
        <v>20</v>
      </c>
      <c r="G47" s="13" t="s">
        <v>21</v>
      </c>
      <c r="H47" s="15">
        <v>1</v>
      </c>
      <c r="I47" s="10" t="s">
        <v>15</v>
      </c>
      <c r="J47" s="10">
        <v>1</v>
      </c>
      <c r="K47" s="15" t="s">
        <v>22</v>
      </c>
      <c r="L47" s="39">
        <v>3511.25</v>
      </c>
      <c r="M47" s="47">
        <v>3511.25</v>
      </c>
      <c r="N47" s="45"/>
      <c r="O47" s="50">
        <f t="shared" ref="O47:O65" si="1">N47*J47*H47</f>
        <v>0</v>
      </c>
    </row>
    <row r="48" spans="1:16" ht="90" x14ac:dyDescent="0.25">
      <c r="A48" s="8">
        <v>34</v>
      </c>
      <c r="B48" s="15">
        <v>2722</v>
      </c>
      <c r="C48" s="14" t="s">
        <v>38</v>
      </c>
      <c r="D48" s="14" t="s">
        <v>19</v>
      </c>
      <c r="E48" s="14" t="s">
        <v>46</v>
      </c>
      <c r="F48" s="12" t="s">
        <v>23</v>
      </c>
      <c r="G48" s="13" t="s">
        <v>24</v>
      </c>
      <c r="H48" s="15">
        <v>1</v>
      </c>
      <c r="I48" s="10" t="s">
        <v>15</v>
      </c>
      <c r="J48" s="10">
        <v>1</v>
      </c>
      <c r="K48" s="15" t="s">
        <v>22</v>
      </c>
      <c r="L48" s="39">
        <v>20388.25</v>
      </c>
      <c r="M48" s="47">
        <v>20388.25</v>
      </c>
      <c r="N48" s="45"/>
      <c r="O48" s="50">
        <f t="shared" si="1"/>
        <v>0</v>
      </c>
    </row>
    <row r="49" spans="1:16" ht="270" x14ac:dyDescent="0.25">
      <c r="A49" s="8">
        <v>35</v>
      </c>
      <c r="B49" s="15">
        <v>2722</v>
      </c>
      <c r="C49" s="14" t="s">
        <v>38</v>
      </c>
      <c r="D49" s="14" t="s">
        <v>19</v>
      </c>
      <c r="E49" s="14" t="s">
        <v>46</v>
      </c>
      <c r="F49" s="12" t="s">
        <v>25</v>
      </c>
      <c r="G49" s="13" t="s">
        <v>34</v>
      </c>
      <c r="H49" s="15">
        <v>1</v>
      </c>
      <c r="I49" s="10" t="s">
        <v>15</v>
      </c>
      <c r="J49" s="10">
        <v>1</v>
      </c>
      <c r="K49" s="15" t="s">
        <v>29</v>
      </c>
      <c r="L49" s="39">
        <v>19331.75</v>
      </c>
      <c r="M49" s="47">
        <v>19331.75</v>
      </c>
      <c r="N49" s="45"/>
      <c r="O49" s="50">
        <f t="shared" si="1"/>
        <v>0</v>
      </c>
    </row>
    <row r="50" spans="1:16" ht="105" x14ac:dyDescent="0.25">
      <c r="A50" s="8">
        <v>36</v>
      </c>
      <c r="B50" s="15">
        <v>2722</v>
      </c>
      <c r="C50" s="14" t="s">
        <v>38</v>
      </c>
      <c r="D50" s="14" t="s">
        <v>19</v>
      </c>
      <c r="E50" s="14" t="s">
        <v>46</v>
      </c>
      <c r="F50" s="12" t="s">
        <v>27</v>
      </c>
      <c r="G50" s="13" t="s">
        <v>41</v>
      </c>
      <c r="H50" s="15">
        <v>4</v>
      </c>
      <c r="I50" s="10" t="s">
        <v>29</v>
      </c>
      <c r="J50" s="10">
        <v>2</v>
      </c>
      <c r="K50" s="15" t="s">
        <v>113</v>
      </c>
      <c r="L50" s="39">
        <v>273750</v>
      </c>
      <c r="M50" s="47">
        <v>2190000</v>
      </c>
      <c r="N50" s="45"/>
      <c r="O50" s="50">
        <f t="shared" si="1"/>
        <v>0</v>
      </c>
      <c r="P50" s="59"/>
    </row>
    <row r="51" spans="1:16" ht="105" x14ac:dyDescent="0.25">
      <c r="A51" s="8">
        <v>37</v>
      </c>
      <c r="B51" s="15">
        <v>2722</v>
      </c>
      <c r="C51" s="14" t="s">
        <v>38</v>
      </c>
      <c r="D51" s="14" t="s">
        <v>47</v>
      </c>
      <c r="E51" s="14" t="s">
        <v>46</v>
      </c>
      <c r="F51" s="12" t="s">
        <v>43</v>
      </c>
      <c r="G51" s="13" t="s">
        <v>44</v>
      </c>
      <c r="H51" s="15">
        <v>1</v>
      </c>
      <c r="I51" s="10" t="s">
        <v>15</v>
      </c>
      <c r="J51" s="10">
        <v>1</v>
      </c>
      <c r="K51" s="15" t="s">
        <v>22</v>
      </c>
      <c r="L51" s="39">
        <v>21102</v>
      </c>
      <c r="M51" s="47">
        <v>21102</v>
      </c>
      <c r="N51" s="45"/>
      <c r="O51" s="50">
        <f t="shared" si="1"/>
        <v>0</v>
      </c>
    </row>
    <row r="52" spans="1:16" ht="405" x14ac:dyDescent="0.25">
      <c r="A52" s="8">
        <v>38</v>
      </c>
      <c r="B52" s="15">
        <v>2722</v>
      </c>
      <c r="C52" s="14" t="s">
        <v>38</v>
      </c>
      <c r="D52" s="14" t="s">
        <v>30</v>
      </c>
      <c r="E52" s="14" t="s">
        <v>46</v>
      </c>
      <c r="F52" s="12" t="s">
        <v>31</v>
      </c>
      <c r="G52" s="13" t="s">
        <v>45</v>
      </c>
      <c r="H52" s="15">
        <v>1</v>
      </c>
      <c r="I52" s="10" t="s">
        <v>15</v>
      </c>
      <c r="J52" s="10">
        <v>1</v>
      </c>
      <c r="K52" s="15" t="s">
        <v>22</v>
      </c>
      <c r="L52" s="39">
        <v>5826</v>
      </c>
      <c r="M52" s="47">
        <v>5826</v>
      </c>
      <c r="N52" s="45"/>
      <c r="O52" s="50">
        <f t="shared" si="1"/>
        <v>0</v>
      </c>
    </row>
    <row r="53" spans="1:16" ht="135" x14ac:dyDescent="0.25">
      <c r="A53" s="8">
        <v>39</v>
      </c>
      <c r="B53" s="10">
        <v>2720</v>
      </c>
      <c r="C53" s="18" t="s">
        <v>48</v>
      </c>
      <c r="D53" s="18" t="s">
        <v>19</v>
      </c>
      <c r="E53" s="18" t="s">
        <v>49</v>
      </c>
      <c r="F53" s="17" t="s">
        <v>20</v>
      </c>
      <c r="G53" s="18" t="s">
        <v>21</v>
      </c>
      <c r="H53" s="10">
        <v>1</v>
      </c>
      <c r="I53" s="10" t="s">
        <v>15</v>
      </c>
      <c r="J53" s="10">
        <v>1</v>
      </c>
      <c r="K53" s="10" t="s">
        <v>22</v>
      </c>
      <c r="L53" s="39">
        <v>3511.25</v>
      </c>
      <c r="M53" s="47">
        <v>3511.25</v>
      </c>
      <c r="N53" s="45"/>
      <c r="O53" s="50">
        <f t="shared" si="1"/>
        <v>0</v>
      </c>
    </row>
    <row r="54" spans="1:16" ht="135" x14ac:dyDescent="0.25">
      <c r="A54" s="8">
        <v>40</v>
      </c>
      <c r="B54" s="10">
        <v>2720</v>
      </c>
      <c r="C54" s="18" t="s">
        <v>48</v>
      </c>
      <c r="D54" s="18" t="s">
        <v>19</v>
      </c>
      <c r="E54" s="18" t="s">
        <v>49</v>
      </c>
      <c r="F54" s="17" t="s">
        <v>23</v>
      </c>
      <c r="G54" s="18" t="s">
        <v>24</v>
      </c>
      <c r="H54" s="10">
        <v>1</v>
      </c>
      <c r="I54" s="10" t="s">
        <v>15</v>
      </c>
      <c r="J54" s="10">
        <v>1</v>
      </c>
      <c r="K54" s="10" t="s">
        <v>22</v>
      </c>
      <c r="L54" s="39">
        <v>20388.25</v>
      </c>
      <c r="M54" s="47">
        <v>20388.25</v>
      </c>
      <c r="N54" s="45"/>
      <c r="O54" s="50">
        <f t="shared" si="1"/>
        <v>0</v>
      </c>
    </row>
    <row r="55" spans="1:16" ht="270" x14ac:dyDescent="0.25">
      <c r="A55" s="8">
        <v>41</v>
      </c>
      <c r="B55" s="10">
        <v>2720</v>
      </c>
      <c r="C55" s="18" t="s">
        <v>48</v>
      </c>
      <c r="D55" s="18" t="s">
        <v>19</v>
      </c>
      <c r="E55" s="18" t="s">
        <v>49</v>
      </c>
      <c r="F55" s="17" t="s">
        <v>25</v>
      </c>
      <c r="G55" s="18" t="s">
        <v>34</v>
      </c>
      <c r="H55" s="10">
        <v>1</v>
      </c>
      <c r="I55" s="10" t="s">
        <v>15</v>
      </c>
      <c r="J55" s="10">
        <v>1</v>
      </c>
      <c r="K55" s="10" t="s">
        <v>29</v>
      </c>
      <c r="L55" s="39">
        <v>19331.75</v>
      </c>
      <c r="M55" s="47">
        <v>19331.75</v>
      </c>
      <c r="N55" s="45"/>
      <c r="O55" s="50">
        <f t="shared" si="1"/>
        <v>0</v>
      </c>
    </row>
    <row r="56" spans="1:16" ht="135" x14ac:dyDescent="0.25">
      <c r="A56" s="8">
        <v>42</v>
      </c>
      <c r="B56" s="10">
        <v>2720</v>
      </c>
      <c r="C56" s="18" t="s">
        <v>48</v>
      </c>
      <c r="D56" s="18" t="s">
        <v>19</v>
      </c>
      <c r="E56" s="18" t="s">
        <v>49</v>
      </c>
      <c r="F56" s="17" t="s">
        <v>27</v>
      </c>
      <c r="G56" s="13" t="s">
        <v>28</v>
      </c>
      <c r="H56" s="10">
        <v>16</v>
      </c>
      <c r="I56" s="10" t="s">
        <v>29</v>
      </c>
      <c r="J56" s="10">
        <v>2</v>
      </c>
      <c r="K56" s="10" t="s">
        <v>113</v>
      </c>
      <c r="L56" s="39">
        <v>273750</v>
      </c>
      <c r="M56" s="47">
        <v>8760000</v>
      </c>
      <c r="N56" s="45"/>
      <c r="O56" s="50">
        <f t="shared" si="1"/>
        <v>0</v>
      </c>
      <c r="P56" s="59"/>
    </row>
    <row r="57" spans="1:16" ht="135" x14ac:dyDescent="0.25">
      <c r="A57" s="8">
        <v>43</v>
      </c>
      <c r="B57" s="10">
        <v>2720</v>
      </c>
      <c r="C57" s="18" t="s">
        <v>48</v>
      </c>
      <c r="D57" s="18" t="s">
        <v>50</v>
      </c>
      <c r="E57" s="18" t="s">
        <v>49</v>
      </c>
      <c r="F57" s="17" t="s">
        <v>43</v>
      </c>
      <c r="G57" s="18" t="s">
        <v>44</v>
      </c>
      <c r="H57" s="10">
        <v>1</v>
      </c>
      <c r="I57" s="10" t="s">
        <v>15</v>
      </c>
      <c r="J57" s="10">
        <v>1</v>
      </c>
      <c r="K57" s="10" t="s">
        <v>51</v>
      </c>
      <c r="L57" s="39">
        <v>21102</v>
      </c>
      <c r="M57" s="47">
        <v>21102</v>
      </c>
      <c r="N57" s="45"/>
      <c r="O57" s="50">
        <f t="shared" si="1"/>
        <v>0</v>
      </c>
    </row>
    <row r="58" spans="1:16" ht="135" x14ac:dyDescent="0.25">
      <c r="A58" s="8">
        <v>44</v>
      </c>
      <c r="B58" s="10">
        <v>2720</v>
      </c>
      <c r="C58" s="18" t="s">
        <v>48</v>
      </c>
      <c r="D58" s="18" t="s">
        <v>50</v>
      </c>
      <c r="E58" s="18" t="s">
        <v>49</v>
      </c>
      <c r="F58" s="17" t="s">
        <v>52</v>
      </c>
      <c r="G58" s="18" t="s">
        <v>53</v>
      </c>
      <c r="H58" s="10">
        <v>1</v>
      </c>
      <c r="I58" s="10" t="s">
        <v>15</v>
      </c>
      <c r="J58" s="10">
        <v>1</v>
      </c>
      <c r="K58" s="10" t="s">
        <v>22</v>
      </c>
      <c r="L58" s="39">
        <v>14250</v>
      </c>
      <c r="M58" s="47">
        <v>14250</v>
      </c>
      <c r="N58" s="45"/>
      <c r="O58" s="50">
        <f t="shared" si="1"/>
        <v>0</v>
      </c>
    </row>
    <row r="59" spans="1:16" ht="135" x14ac:dyDescent="0.25">
      <c r="A59" s="8">
        <v>45</v>
      </c>
      <c r="B59" s="10">
        <v>2720</v>
      </c>
      <c r="C59" s="18" t="s">
        <v>48</v>
      </c>
      <c r="D59" s="18" t="s">
        <v>50</v>
      </c>
      <c r="E59" s="18" t="s">
        <v>49</v>
      </c>
      <c r="F59" s="17" t="s">
        <v>54</v>
      </c>
      <c r="G59" s="18" t="s">
        <v>55</v>
      </c>
      <c r="H59" s="10">
        <v>1</v>
      </c>
      <c r="I59" s="10" t="s">
        <v>15</v>
      </c>
      <c r="J59" s="10">
        <v>1</v>
      </c>
      <c r="K59" s="10" t="s">
        <v>22</v>
      </c>
      <c r="L59" s="39">
        <v>6150</v>
      </c>
      <c r="M59" s="47">
        <v>6150</v>
      </c>
      <c r="N59" s="45"/>
      <c r="O59" s="50">
        <f t="shared" si="1"/>
        <v>0</v>
      </c>
    </row>
    <row r="60" spans="1:16" ht="225" x14ac:dyDescent="0.25">
      <c r="A60" s="8">
        <v>46</v>
      </c>
      <c r="B60" s="10">
        <v>2720</v>
      </c>
      <c r="C60" s="18" t="s">
        <v>48</v>
      </c>
      <c r="D60" s="18" t="s">
        <v>50</v>
      </c>
      <c r="E60" s="18" t="s">
        <v>49</v>
      </c>
      <c r="F60" s="17" t="s">
        <v>56</v>
      </c>
      <c r="G60" s="18" t="s">
        <v>57</v>
      </c>
      <c r="H60" s="10">
        <v>1</v>
      </c>
      <c r="I60" s="10" t="s">
        <v>15</v>
      </c>
      <c r="J60" s="10">
        <v>1</v>
      </c>
      <c r="K60" s="10" t="s">
        <v>22</v>
      </c>
      <c r="L60" s="39">
        <v>13350</v>
      </c>
      <c r="M60" s="47">
        <v>13350</v>
      </c>
      <c r="N60" s="45"/>
      <c r="O60" s="50">
        <f t="shared" si="1"/>
        <v>0</v>
      </c>
    </row>
    <row r="61" spans="1:16" ht="135" x14ac:dyDescent="0.25">
      <c r="A61" s="8">
        <v>47</v>
      </c>
      <c r="B61" s="10">
        <v>2720</v>
      </c>
      <c r="C61" s="18" t="s">
        <v>48</v>
      </c>
      <c r="D61" s="18" t="s">
        <v>50</v>
      </c>
      <c r="E61" s="18" t="s">
        <v>49</v>
      </c>
      <c r="F61" s="17" t="s">
        <v>58</v>
      </c>
      <c r="G61" s="18" t="s">
        <v>59</v>
      </c>
      <c r="H61" s="10">
        <v>1</v>
      </c>
      <c r="I61" s="10" t="s">
        <v>15</v>
      </c>
      <c r="J61" s="10">
        <v>1</v>
      </c>
      <c r="K61" s="10" t="s">
        <v>22</v>
      </c>
      <c r="L61" s="39">
        <v>1050</v>
      </c>
      <c r="M61" s="47">
        <v>1050</v>
      </c>
      <c r="N61" s="45"/>
      <c r="O61" s="50">
        <f t="shared" si="1"/>
        <v>0</v>
      </c>
    </row>
    <row r="62" spans="1:16" ht="135" x14ac:dyDescent="0.25">
      <c r="A62" s="8">
        <v>48</v>
      </c>
      <c r="B62" s="10">
        <v>2720</v>
      </c>
      <c r="C62" s="18" t="s">
        <v>48</v>
      </c>
      <c r="D62" s="18" t="s">
        <v>50</v>
      </c>
      <c r="E62" s="18" t="s">
        <v>49</v>
      </c>
      <c r="F62" s="17" t="s">
        <v>60</v>
      </c>
      <c r="G62" s="18" t="s">
        <v>61</v>
      </c>
      <c r="H62" s="10">
        <v>1</v>
      </c>
      <c r="I62" s="10" t="s">
        <v>15</v>
      </c>
      <c r="J62" s="10">
        <v>1</v>
      </c>
      <c r="K62" s="10" t="s">
        <v>22</v>
      </c>
      <c r="L62" s="39">
        <v>1050</v>
      </c>
      <c r="M62" s="47">
        <v>1050</v>
      </c>
      <c r="N62" s="45"/>
      <c r="O62" s="50">
        <f t="shared" si="1"/>
        <v>0</v>
      </c>
    </row>
    <row r="63" spans="1:16" ht="135" x14ac:dyDescent="0.25">
      <c r="A63" s="8">
        <v>49</v>
      </c>
      <c r="B63" s="10">
        <v>2720</v>
      </c>
      <c r="C63" s="18" t="s">
        <v>48</v>
      </c>
      <c r="D63" s="18" t="s">
        <v>50</v>
      </c>
      <c r="E63" s="18" t="s">
        <v>49</v>
      </c>
      <c r="F63" s="17" t="s">
        <v>62</v>
      </c>
      <c r="G63" s="18" t="s">
        <v>63</v>
      </c>
      <c r="H63" s="10">
        <v>1</v>
      </c>
      <c r="I63" s="10" t="s">
        <v>15</v>
      </c>
      <c r="J63" s="10">
        <v>1</v>
      </c>
      <c r="K63" s="10" t="s">
        <v>22</v>
      </c>
      <c r="L63" s="39">
        <v>72500</v>
      </c>
      <c r="M63" s="47">
        <v>72500</v>
      </c>
      <c r="N63" s="45"/>
      <c r="O63" s="50">
        <f t="shared" si="1"/>
        <v>0</v>
      </c>
    </row>
    <row r="64" spans="1:16" ht="405" x14ac:dyDescent="0.25">
      <c r="A64" s="8">
        <v>50</v>
      </c>
      <c r="B64" s="10">
        <v>2720</v>
      </c>
      <c r="C64" s="18" t="s">
        <v>48</v>
      </c>
      <c r="D64" s="18" t="s">
        <v>30</v>
      </c>
      <c r="E64" s="18" t="s">
        <v>49</v>
      </c>
      <c r="F64" s="17" t="s">
        <v>31</v>
      </c>
      <c r="G64" s="18" t="s">
        <v>45</v>
      </c>
      <c r="H64" s="10">
        <v>1</v>
      </c>
      <c r="I64" s="10" t="s">
        <v>15</v>
      </c>
      <c r="J64" s="10">
        <v>1</v>
      </c>
      <c r="K64" s="10" t="s">
        <v>22</v>
      </c>
      <c r="L64" s="39">
        <v>5826</v>
      </c>
      <c r="M64" s="47">
        <v>5826</v>
      </c>
      <c r="N64" s="45"/>
      <c r="O64" s="50">
        <f t="shared" si="1"/>
        <v>0</v>
      </c>
    </row>
    <row r="65" spans="1:15" ht="135" x14ac:dyDescent="0.25">
      <c r="A65" s="8">
        <v>51</v>
      </c>
      <c r="B65" s="10">
        <v>2720</v>
      </c>
      <c r="C65" s="18" t="s">
        <v>48</v>
      </c>
      <c r="D65" s="18" t="s">
        <v>30</v>
      </c>
      <c r="E65" s="18" t="s">
        <v>49</v>
      </c>
      <c r="F65" s="17" t="s">
        <v>64</v>
      </c>
      <c r="G65" s="18" t="s">
        <v>65</v>
      </c>
      <c r="H65" s="10">
        <v>1</v>
      </c>
      <c r="I65" s="10" t="s">
        <v>15</v>
      </c>
      <c r="J65" s="10">
        <v>1</v>
      </c>
      <c r="K65" s="10" t="s">
        <v>22</v>
      </c>
      <c r="L65" s="39">
        <v>2607196</v>
      </c>
      <c r="M65" s="47">
        <v>2607196</v>
      </c>
      <c r="N65" s="45"/>
      <c r="O65" s="50">
        <f t="shared" si="1"/>
        <v>0</v>
      </c>
    </row>
    <row r="66" spans="1:15" ht="270" x14ac:dyDescent="0.25">
      <c r="A66" s="8">
        <v>52</v>
      </c>
      <c r="B66" s="10">
        <v>2720</v>
      </c>
      <c r="C66" s="18" t="s">
        <v>48</v>
      </c>
      <c r="D66" s="18" t="s">
        <v>30</v>
      </c>
      <c r="E66" s="18" t="s">
        <v>49</v>
      </c>
      <c r="F66" s="17" t="s">
        <v>66</v>
      </c>
      <c r="G66" s="18" t="s">
        <v>67</v>
      </c>
      <c r="H66" s="10">
        <v>1</v>
      </c>
      <c r="I66" s="10" t="s">
        <v>15</v>
      </c>
      <c r="J66" s="10">
        <v>1</v>
      </c>
      <c r="K66" s="10" t="s">
        <v>22</v>
      </c>
      <c r="L66" s="39">
        <v>3182287</v>
      </c>
      <c r="M66" s="47">
        <v>3182287</v>
      </c>
      <c r="N66" s="45"/>
      <c r="O66" s="50">
        <f t="shared" ref="O66" si="2">N66*J66*H66</f>
        <v>0</v>
      </c>
    </row>
    <row r="67" spans="1:15" ht="135" x14ac:dyDescent="0.25">
      <c r="A67" s="8">
        <v>53</v>
      </c>
      <c r="B67" s="10">
        <v>2720</v>
      </c>
      <c r="C67" s="18" t="s">
        <v>48</v>
      </c>
      <c r="D67" s="18" t="s">
        <v>30</v>
      </c>
      <c r="E67" s="18" t="s">
        <v>49</v>
      </c>
      <c r="F67" s="17" t="s">
        <v>68</v>
      </c>
      <c r="G67" s="18" t="s">
        <v>69</v>
      </c>
      <c r="H67" s="10">
        <v>1</v>
      </c>
      <c r="I67" s="10" t="s">
        <v>15</v>
      </c>
      <c r="J67" s="10">
        <v>1</v>
      </c>
      <c r="K67" s="10" t="s">
        <v>22</v>
      </c>
      <c r="L67" s="39">
        <v>1028776.3333333334</v>
      </c>
      <c r="M67" s="47">
        <v>1028776.3333333334</v>
      </c>
      <c r="N67" s="45"/>
      <c r="O67" s="50">
        <f t="shared" ref="O67:O72" si="3">N67*J67*H67</f>
        <v>0</v>
      </c>
    </row>
    <row r="68" spans="1:15" ht="135" x14ac:dyDescent="0.25">
      <c r="A68" s="8">
        <v>54</v>
      </c>
      <c r="B68" s="10">
        <v>2720</v>
      </c>
      <c r="C68" s="18" t="s">
        <v>48</v>
      </c>
      <c r="D68" s="18" t="s">
        <v>30</v>
      </c>
      <c r="E68" s="18" t="s">
        <v>49</v>
      </c>
      <c r="F68" s="17" t="s">
        <v>70</v>
      </c>
      <c r="G68" s="18" t="s">
        <v>71</v>
      </c>
      <c r="H68" s="10">
        <v>1</v>
      </c>
      <c r="I68" s="10" t="s">
        <v>72</v>
      </c>
      <c r="J68" s="10">
        <v>1</v>
      </c>
      <c r="K68" s="10" t="s">
        <v>22</v>
      </c>
      <c r="L68" s="39">
        <v>1450106.6666666667</v>
      </c>
      <c r="M68" s="47">
        <v>1450106.6666666667</v>
      </c>
      <c r="N68" s="45"/>
      <c r="O68" s="50">
        <f t="shared" si="3"/>
        <v>0</v>
      </c>
    </row>
    <row r="69" spans="1:15" ht="135" x14ac:dyDescent="0.25">
      <c r="A69" s="8">
        <v>55</v>
      </c>
      <c r="B69" s="10">
        <v>2720</v>
      </c>
      <c r="C69" s="18" t="s">
        <v>48</v>
      </c>
      <c r="D69" s="18" t="s">
        <v>30</v>
      </c>
      <c r="E69" s="18" t="s">
        <v>49</v>
      </c>
      <c r="F69" s="17" t="s">
        <v>73</v>
      </c>
      <c r="G69" s="18" t="s">
        <v>74</v>
      </c>
      <c r="H69" s="10">
        <v>1</v>
      </c>
      <c r="I69" s="10" t="s">
        <v>15</v>
      </c>
      <c r="J69" s="10">
        <v>1</v>
      </c>
      <c r="K69" s="10" t="s">
        <v>51</v>
      </c>
      <c r="L69" s="39">
        <v>480106</v>
      </c>
      <c r="M69" s="47">
        <v>480106</v>
      </c>
      <c r="N69" s="45"/>
      <c r="O69" s="50">
        <f t="shared" si="3"/>
        <v>0</v>
      </c>
    </row>
    <row r="70" spans="1:15" ht="135" x14ac:dyDescent="0.25">
      <c r="A70" s="8">
        <v>56</v>
      </c>
      <c r="B70" s="10">
        <v>2720</v>
      </c>
      <c r="C70" s="18" t="s">
        <v>48</v>
      </c>
      <c r="D70" s="18" t="s">
        <v>30</v>
      </c>
      <c r="E70" s="18" t="s">
        <v>49</v>
      </c>
      <c r="F70" s="17" t="s">
        <v>75</v>
      </c>
      <c r="G70" s="18" t="s">
        <v>136</v>
      </c>
      <c r="H70" s="10">
        <v>1</v>
      </c>
      <c r="I70" s="10" t="s">
        <v>15</v>
      </c>
      <c r="J70" s="10">
        <v>1</v>
      </c>
      <c r="K70" s="10" t="s">
        <v>22</v>
      </c>
      <c r="L70" s="39">
        <v>506133.33333333331</v>
      </c>
      <c r="M70" s="47">
        <v>506133.33333333331</v>
      </c>
      <c r="N70" s="45"/>
      <c r="O70" s="50">
        <f t="shared" si="3"/>
        <v>0</v>
      </c>
    </row>
    <row r="71" spans="1:15" ht="135" x14ac:dyDescent="0.25">
      <c r="A71" s="8">
        <v>57</v>
      </c>
      <c r="B71" s="10">
        <v>2720</v>
      </c>
      <c r="C71" s="18" t="s">
        <v>48</v>
      </c>
      <c r="D71" s="18" t="s">
        <v>30</v>
      </c>
      <c r="E71" s="18" t="s">
        <v>49</v>
      </c>
      <c r="F71" s="17" t="s">
        <v>76</v>
      </c>
      <c r="G71" s="18" t="s">
        <v>77</v>
      </c>
      <c r="H71" s="10">
        <v>1</v>
      </c>
      <c r="I71" s="10" t="s">
        <v>15</v>
      </c>
      <c r="J71" s="10">
        <v>1</v>
      </c>
      <c r="K71" s="10" t="s">
        <v>51</v>
      </c>
      <c r="L71" s="39">
        <v>132500</v>
      </c>
      <c r="M71" s="47">
        <v>132500</v>
      </c>
      <c r="N71" s="45"/>
      <c r="O71" s="50">
        <f t="shared" si="3"/>
        <v>0</v>
      </c>
    </row>
    <row r="72" spans="1:15" ht="135" x14ac:dyDescent="0.25">
      <c r="A72" s="8">
        <v>58</v>
      </c>
      <c r="B72" s="10">
        <v>2720</v>
      </c>
      <c r="C72" s="18" t="s">
        <v>48</v>
      </c>
      <c r="D72" s="18" t="s">
        <v>30</v>
      </c>
      <c r="E72" s="18" t="s">
        <v>49</v>
      </c>
      <c r="F72" s="17" t="s">
        <v>78</v>
      </c>
      <c r="G72" s="18" t="s">
        <v>79</v>
      </c>
      <c r="H72" s="10">
        <v>1</v>
      </c>
      <c r="I72" s="10" t="s">
        <v>15</v>
      </c>
      <c r="J72" s="10">
        <v>1</v>
      </c>
      <c r="K72" s="10" t="s">
        <v>22</v>
      </c>
      <c r="L72" s="39">
        <v>5830961.5</v>
      </c>
      <c r="M72" s="47">
        <v>5830961.5</v>
      </c>
      <c r="N72" s="45"/>
      <c r="O72" s="50">
        <f t="shared" si="3"/>
        <v>0</v>
      </c>
    </row>
    <row r="73" spans="1:15" x14ac:dyDescent="0.25">
      <c r="A73" s="41" t="s">
        <v>101</v>
      </c>
      <c r="B73" s="87"/>
      <c r="C73" s="42"/>
      <c r="D73" s="43"/>
      <c r="E73" s="42"/>
      <c r="F73" s="42"/>
      <c r="G73" s="42"/>
      <c r="H73" s="42"/>
      <c r="I73" s="42"/>
      <c r="J73" s="42"/>
      <c r="K73" s="42"/>
      <c r="L73" s="42"/>
      <c r="M73" s="42"/>
      <c r="N73" s="27"/>
      <c r="O73" s="27"/>
    </row>
    <row r="74" spans="1:15" s="23" customFormat="1" ht="225" x14ac:dyDescent="0.25">
      <c r="A74" s="27">
        <v>59</v>
      </c>
      <c r="B74" s="29">
        <v>2501</v>
      </c>
      <c r="C74" s="90" t="s">
        <v>146</v>
      </c>
      <c r="D74" s="26" t="s">
        <v>11</v>
      </c>
      <c r="E74" s="26" t="s">
        <v>12</v>
      </c>
      <c r="F74" s="30" t="s">
        <v>13</v>
      </c>
      <c r="G74" s="21" t="s">
        <v>14</v>
      </c>
      <c r="H74" s="29">
        <v>1</v>
      </c>
      <c r="I74" s="29" t="s">
        <v>15</v>
      </c>
      <c r="J74" s="29">
        <v>3</v>
      </c>
      <c r="K74" s="34" t="s">
        <v>16</v>
      </c>
      <c r="L74" s="37">
        <v>5861000</v>
      </c>
      <c r="M74" s="48">
        <v>17583000</v>
      </c>
      <c r="N74" s="46">
        <f>L74</f>
        <v>5861000</v>
      </c>
      <c r="O74" s="46">
        <f>M74</f>
        <v>17583000</v>
      </c>
    </row>
    <row r="75" spans="1:15" s="23" customFormat="1" ht="195" x14ac:dyDescent="0.25">
      <c r="A75" s="27">
        <v>60</v>
      </c>
      <c r="B75" s="29">
        <v>2501</v>
      </c>
      <c r="C75" s="90" t="s">
        <v>146</v>
      </c>
      <c r="D75" s="26" t="s">
        <v>11</v>
      </c>
      <c r="E75" s="26" t="s">
        <v>12</v>
      </c>
      <c r="F75" s="21" t="s">
        <v>17</v>
      </c>
      <c r="G75" s="21" t="s">
        <v>18</v>
      </c>
      <c r="H75" s="29">
        <v>1</v>
      </c>
      <c r="I75" s="29" t="s">
        <v>15</v>
      </c>
      <c r="J75" s="29">
        <v>3</v>
      </c>
      <c r="K75" s="34" t="s">
        <v>16</v>
      </c>
      <c r="L75" s="37">
        <v>5115000</v>
      </c>
      <c r="M75" s="48">
        <v>15345000</v>
      </c>
      <c r="N75" s="46">
        <f t="shared" ref="N75:N99" si="4">L75</f>
        <v>5115000</v>
      </c>
      <c r="O75" s="46">
        <f t="shared" ref="O75:O99" si="5">M75</f>
        <v>15345000</v>
      </c>
    </row>
    <row r="76" spans="1:15" s="23" customFormat="1" ht="195" x14ac:dyDescent="0.25">
      <c r="A76" s="27">
        <v>61</v>
      </c>
      <c r="B76" s="29">
        <v>2722</v>
      </c>
      <c r="C76" s="35" t="s">
        <v>147</v>
      </c>
      <c r="D76" s="35" t="s">
        <v>11</v>
      </c>
      <c r="E76" s="35" t="s">
        <v>35</v>
      </c>
      <c r="F76" s="21" t="s">
        <v>17</v>
      </c>
      <c r="G76" s="21" t="s">
        <v>18</v>
      </c>
      <c r="H76" s="29">
        <v>2</v>
      </c>
      <c r="I76" s="29" t="s">
        <v>15</v>
      </c>
      <c r="J76" s="29">
        <v>3</v>
      </c>
      <c r="K76" s="29" t="s">
        <v>16</v>
      </c>
      <c r="L76" s="37">
        <v>5115000</v>
      </c>
      <c r="M76" s="48">
        <v>30690000</v>
      </c>
      <c r="N76" s="46">
        <f t="shared" si="4"/>
        <v>5115000</v>
      </c>
      <c r="O76" s="46">
        <f t="shared" si="5"/>
        <v>30690000</v>
      </c>
    </row>
    <row r="77" spans="1:15" s="23" customFormat="1" ht="315" x14ac:dyDescent="0.25">
      <c r="A77" s="27">
        <v>62</v>
      </c>
      <c r="B77" s="29">
        <v>2720</v>
      </c>
      <c r="C77" s="35" t="s">
        <v>48</v>
      </c>
      <c r="D77" s="35" t="s">
        <v>11</v>
      </c>
      <c r="E77" s="35" t="s">
        <v>35</v>
      </c>
      <c r="F77" s="19" t="s">
        <v>80</v>
      </c>
      <c r="G77" s="35" t="s">
        <v>81</v>
      </c>
      <c r="H77" s="29">
        <v>1</v>
      </c>
      <c r="I77" s="29" t="s">
        <v>15</v>
      </c>
      <c r="J77" s="29">
        <v>4</v>
      </c>
      <c r="K77" s="29" t="s">
        <v>16</v>
      </c>
      <c r="L77" s="37">
        <v>7996000</v>
      </c>
      <c r="M77" s="48">
        <f>L77*J77*H77</f>
        <v>31984000</v>
      </c>
      <c r="N77" s="46">
        <f t="shared" si="4"/>
        <v>7996000</v>
      </c>
      <c r="O77" s="46">
        <f t="shared" si="5"/>
        <v>31984000</v>
      </c>
    </row>
    <row r="78" spans="1:15" s="23" customFormat="1" ht="195" x14ac:dyDescent="0.25">
      <c r="A78" s="27">
        <v>63</v>
      </c>
      <c r="B78" s="29">
        <v>2720</v>
      </c>
      <c r="C78" s="35" t="s">
        <v>48</v>
      </c>
      <c r="D78" s="35" t="s">
        <v>11</v>
      </c>
      <c r="E78" s="35" t="s">
        <v>35</v>
      </c>
      <c r="F78" s="19" t="s">
        <v>82</v>
      </c>
      <c r="G78" s="35" t="s">
        <v>83</v>
      </c>
      <c r="H78" s="29">
        <v>2</v>
      </c>
      <c r="I78" s="29" t="s">
        <v>15</v>
      </c>
      <c r="J78" s="29">
        <v>3</v>
      </c>
      <c r="K78" s="29" t="s">
        <v>16</v>
      </c>
      <c r="L78" s="37">
        <v>3300000</v>
      </c>
      <c r="M78" s="48">
        <v>19800000</v>
      </c>
      <c r="N78" s="46">
        <f t="shared" si="4"/>
        <v>3300000</v>
      </c>
      <c r="O78" s="46">
        <f t="shared" si="5"/>
        <v>19800000</v>
      </c>
    </row>
    <row r="79" spans="1:15" s="23" customFormat="1" ht="165" x14ac:dyDescent="0.25">
      <c r="A79" s="27">
        <v>64</v>
      </c>
      <c r="B79" s="29">
        <v>2720</v>
      </c>
      <c r="C79" s="35" t="s">
        <v>48</v>
      </c>
      <c r="D79" s="35" t="s">
        <v>11</v>
      </c>
      <c r="E79" s="35" t="s">
        <v>35</v>
      </c>
      <c r="F79" s="35" t="s">
        <v>84</v>
      </c>
      <c r="G79" s="35" t="s">
        <v>108</v>
      </c>
      <c r="H79" s="29">
        <v>1</v>
      </c>
      <c r="I79" s="29" t="s">
        <v>15</v>
      </c>
      <c r="J79" s="29">
        <v>4</v>
      </c>
      <c r="K79" s="29" t="s">
        <v>16</v>
      </c>
      <c r="L79" s="37">
        <v>3500000</v>
      </c>
      <c r="M79" s="48">
        <v>14000000</v>
      </c>
      <c r="N79" s="46">
        <f t="shared" si="4"/>
        <v>3500000</v>
      </c>
      <c r="O79" s="46">
        <f t="shared" si="5"/>
        <v>14000000</v>
      </c>
    </row>
    <row r="80" spans="1:15" ht="126.95" customHeight="1" x14ac:dyDescent="0.25">
      <c r="A80" s="27">
        <v>65</v>
      </c>
      <c r="B80" s="29">
        <v>2720</v>
      </c>
      <c r="C80" s="35" t="s">
        <v>48</v>
      </c>
      <c r="D80" s="35" t="s">
        <v>11</v>
      </c>
      <c r="E80" s="35" t="s">
        <v>35</v>
      </c>
      <c r="F80" s="35" t="s">
        <v>85</v>
      </c>
      <c r="G80" s="35" t="s">
        <v>109</v>
      </c>
      <c r="H80" s="29">
        <v>6</v>
      </c>
      <c r="I80" s="29" t="s">
        <v>15</v>
      </c>
      <c r="J80" s="29">
        <v>3</v>
      </c>
      <c r="K80" s="29" t="s">
        <v>16</v>
      </c>
      <c r="L80" s="38">
        <v>5115000</v>
      </c>
      <c r="M80" s="49">
        <v>92070000</v>
      </c>
      <c r="N80" s="46">
        <f t="shared" si="4"/>
        <v>5115000</v>
      </c>
      <c r="O80" s="46">
        <f t="shared" si="5"/>
        <v>92070000</v>
      </c>
    </row>
    <row r="81" spans="1:15" ht="225" x14ac:dyDescent="0.25">
      <c r="A81" s="27">
        <v>66</v>
      </c>
      <c r="B81" s="29">
        <v>2720</v>
      </c>
      <c r="C81" s="35" t="s">
        <v>48</v>
      </c>
      <c r="D81" s="26" t="s">
        <v>11</v>
      </c>
      <c r="E81" s="35" t="s">
        <v>49</v>
      </c>
      <c r="F81" s="30" t="s">
        <v>13</v>
      </c>
      <c r="G81" s="21" t="s">
        <v>14</v>
      </c>
      <c r="H81" s="29">
        <v>1</v>
      </c>
      <c r="I81" s="29" t="s">
        <v>15</v>
      </c>
      <c r="J81" s="29">
        <v>3</v>
      </c>
      <c r="K81" s="34" t="s">
        <v>16</v>
      </c>
      <c r="L81" s="37">
        <v>5861000</v>
      </c>
      <c r="M81" s="48">
        <v>17583000</v>
      </c>
      <c r="N81" s="46">
        <f t="shared" si="4"/>
        <v>5861000</v>
      </c>
      <c r="O81" s="46">
        <f t="shared" si="5"/>
        <v>17583000</v>
      </c>
    </row>
    <row r="82" spans="1:15" ht="150" x14ac:dyDescent="0.25">
      <c r="A82" s="27">
        <v>67</v>
      </c>
      <c r="B82" s="29">
        <v>2501</v>
      </c>
      <c r="C82" s="90" t="s">
        <v>146</v>
      </c>
      <c r="D82" s="26" t="s">
        <v>19</v>
      </c>
      <c r="E82" s="26" t="s">
        <v>12</v>
      </c>
      <c r="F82" s="21" t="s">
        <v>87</v>
      </c>
      <c r="G82" s="21" t="s">
        <v>104</v>
      </c>
      <c r="H82" s="22">
        <v>1</v>
      </c>
      <c r="I82" s="22" t="s">
        <v>15</v>
      </c>
      <c r="J82" s="22">
        <v>1</v>
      </c>
      <c r="K82" s="28" t="s">
        <v>22</v>
      </c>
      <c r="L82" s="38">
        <v>350000</v>
      </c>
      <c r="M82" s="49">
        <v>350000</v>
      </c>
      <c r="N82" s="46">
        <f t="shared" si="4"/>
        <v>350000</v>
      </c>
      <c r="O82" s="46">
        <f t="shared" si="5"/>
        <v>350000</v>
      </c>
    </row>
    <row r="83" spans="1:15" ht="225" x14ac:dyDescent="0.25">
      <c r="A83" s="27">
        <v>68</v>
      </c>
      <c r="B83" s="29">
        <v>2501</v>
      </c>
      <c r="C83" s="90" t="s">
        <v>146</v>
      </c>
      <c r="D83" s="35" t="s">
        <v>19</v>
      </c>
      <c r="E83" s="26" t="s">
        <v>12</v>
      </c>
      <c r="F83" s="30" t="s">
        <v>102</v>
      </c>
      <c r="G83" s="25" t="s">
        <v>95</v>
      </c>
      <c r="H83" s="22">
        <v>1</v>
      </c>
      <c r="I83" s="22" t="s">
        <v>15</v>
      </c>
      <c r="J83" s="22">
        <v>1</v>
      </c>
      <c r="K83" s="22" t="s">
        <v>22</v>
      </c>
      <c r="L83" s="38">
        <v>200000</v>
      </c>
      <c r="M83" s="49">
        <v>200000</v>
      </c>
      <c r="N83" s="46">
        <f t="shared" si="4"/>
        <v>200000</v>
      </c>
      <c r="O83" s="46">
        <f t="shared" si="5"/>
        <v>200000</v>
      </c>
    </row>
    <row r="84" spans="1:15" ht="150" x14ac:dyDescent="0.25">
      <c r="A84" s="31">
        <v>69</v>
      </c>
      <c r="B84" s="29">
        <v>2501</v>
      </c>
      <c r="C84" s="90" t="s">
        <v>146</v>
      </c>
      <c r="D84" s="35" t="s">
        <v>96</v>
      </c>
      <c r="E84" s="26" t="s">
        <v>12</v>
      </c>
      <c r="F84" s="30" t="s">
        <v>102</v>
      </c>
      <c r="G84" s="21" t="s">
        <v>110</v>
      </c>
      <c r="H84" s="22">
        <v>1</v>
      </c>
      <c r="I84" s="22" t="s">
        <v>15</v>
      </c>
      <c r="J84" s="22">
        <v>1</v>
      </c>
      <c r="K84" s="22" t="s">
        <v>22</v>
      </c>
      <c r="L84" s="38">
        <v>500000</v>
      </c>
      <c r="M84" s="49">
        <v>500000</v>
      </c>
      <c r="N84" s="46">
        <f t="shared" si="4"/>
        <v>500000</v>
      </c>
      <c r="O84" s="46">
        <f t="shared" si="5"/>
        <v>500000</v>
      </c>
    </row>
    <row r="85" spans="1:15" ht="150" x14ac:dyDescent="0.25">
      <c r="A85" s="31">
        <v>69</v>
      </c>
      <c r="B85" s="29">
        <v>2501</v>
      </c>
      <c r="C85" s="90" t="s">
        <v>146</v>
      </c>
      <c r="D85" s="35" t="s">
        <v>97</v>
      </c>
      <c r="E85" s="26" t="s">
        <v>12</v>
      </c>
      <c r="F85" s="21" t="s">
        <v>103</v>
      </c>
      <c r="G85" s="21" t="s">
        <v>110</v>
      </c>
      <c r="H85" s="22">
        <v>4</v>
      </c>
      <c r="I85" s="22" t="s">
        <v>15</v>
      </c>
      <c r="J85" s="22">
        <v>1</v>
      </c>
      <c r="K85" s="22" t="s">
        <v>22</v>
      </c>
      <c r="L85" s="38">
        <v>5000000</v>
      </c>
      <c r="M85" s="49">
        <v>20000000</v>
      </c>
      <c r="N85" s="46">
        <f t="shared" si="4"/>
        <v>5000000</v>
      </c>
      <c r="O85" s="46">
        <f t="shared" si="5"/>
        <v>20000000</v>
      </c>
    </row>
    <row r="86" spans="1:15" ht="150" x14ac:dyDescent="0.25">
      <c r="A86" s="27">
        <v>70</v>
      </c>
      <c r="B86" s="29">
        <v>2722</v>
      </c>
      <c r="C86" s="20" t="s">
        <v>147</v>
      </c>
      <c r="D86" s="35" t="s">
        <v>86</v>
      </c>
      <c r="E86" s="20" t="s">
        <v>35</v>
      </c>
      <c r="F86" s="21" t="s">
        <v>87</v>
      </c>
      <c r="G86" s="21" t="s">
        <v>104</v>
      </c>
      <c r="H86" s="22">
        <v>1</v>
      </c>
      <c r="I86" s="22" t="s">
        <v>15</v>
      </c>
      <c r="J86" s="22">
        <v>1</v>
      </c>
      <c r="K86" s="22" t="s">
        <v>22</v>
      </c>
      <c r="L86" s="38">
        <v>350000</v>
      </c>
      <c r="M86" s="49">
        <v>350000</v>
      </c>
      <c r="N86" s="46">
        <f t="shared" si="4"/>
        <v>350000</v>
      </c>
      <c r="O86" s="46">
        <f t="shared" si="5"/>
        <v>350000</v>
      </c>
    </row>
    <row r="87" spans="1:15" ht="225" x14ac:dyDescent="0.25">
      <c r="A87" s="31">
        <v>71</v>
      </c>
      <c r="B87" s="29">
        <v>2722</v>
      </c>
      <c r="C87" s="20" t="s">
        <v>147</v>
      </c>
      <c r="D87" s="35" t="s">
        <v>19</v>
      </c>
      <c r="E87" s="20" t="s">
        <v>33</v>
      </c>
      <c r="F87" s="24" t="s">
        <v>93</v>
      </c>
      <c r="G87" s="25" t="s">
        <v>95</v>
      </c>
      <c r="H87" s="22">
        <v>1</v>
      </c>
      <c r="I87" s="22" t="s">
        <v>15</v>
      </c>
      <c r="J87" s="22">
        <v>1</v>
      </c>
      <c r="K87" s="22" t="s">
        <v>22</v>
      </c>
      <c r="L87" s="38">
        <v>250000</v>
      </c>
      <c r="M87" s="49">
        <v>250000</v>
      </c>
      <c r="N87" s="46">
        <f t="shared" si="4"/>
        <v>250000</v>
      </c>
      <c r="O87" s="46">
        <f t="shared" si="5"/>
        <v>250000</v>
      </c>
    </row>
    <row r="88" spans="1:15" ht="225" x14ac:dyDescent="0.25">
      <c r="A88" s="27">
        <v>72</v>
      </c>
      <c r="B88" s="29">
        <v>2722</v>
      </c>
      <c r="C88" s="20" t="s">
        <v>147</v>
      </c>
      <c r="D88" s="35" t="s">
        <v>94</v>
      </c>
      <c r="E88" s="20" t="s">
        <v>35</v>
      </c>
      <c r="F88" s="24" t="s">
        <v>93</v>
      </c>
      <c r="G88" s="25" t="s">
        <v>95</v>
      </c>
      <c r="H88" s="22">
        <v>1</v>
      </c>
      <c r="I88" s="22" t="s">
        <v>15</v>
      </c>
      <c r="J88" s="22">
        <v>1</v>
      </c>
      <c r="K88" s="22" t="s">
        <v>22</v>
      </c>
      <c r="L88" s="38">
        <v>250000</v>
      </c>
      <c r="M88" s="49">
        <v>250000</v>
      </c>
      <c r="N88" s="46">
        <f t="shared" si="4"/>
        <v>250000</v>
      </c>
      <c r="O88" s="46">
        <f t="shared" si="5"/>
        <v>250000</v>
      </c>
    </row>
    <row r="89" spans="1:15" ht="225" x14ac:dyDescent="0.25">
      <c r="A89" s="31">
        <v>73</v>
      </c>
      <c r="B89" s="29">
        <v>2722</v>
      </c>
      <c r="C89" s="20" t="s">
        <v>147</v>
      </c>
      <c r="D89" s="35" t="s">
        <v>36</v>
      </c>
      <c r="E89" s="20" t="s">
        <v>33</v>
      </c>
      <c r="F89" s="24" t="s">
        <v>93</v>
      </c>
      <c r="G89" s="25" t="s">
        <v>95</v>
      </c>
      <c r="H89" s="22">
        <v>1</v>
      </c>
      <c r="I89" s="22" t="s">
        <v>15</v>
      </c>
      <c r="J89" s="22">
        <v>1</v>
      </c>
      <c r="K89" s="22" t="s">
        <v>22</v>
      </c>
      <c r="L89" s="38">
        <v>250000</v>
      </c>
      <c r="M89" s="49">
        <v>250000</v>
      </c>
      <c r="N89" s="46">
        <f t="shared" si="4"/>
        <v>250000</v>
      </c>
      <c r="O89" s="46">
        <f t="shared" si="5"/>
        <v>250000</v>
      </c>
    </row>
    <row r="90" spans="1:15" ht="225" x14ac:dyDescent="0.25">
      <c r="A90" s="27">
        <v>74</v>
      </c>
      <c r="B90" s="29">
        <v>2722</v>
      </c>
      <c r="C90" s="20" t="s">
        <v>147</v>
      </c>
      <c r="D90" s="35" t="s">
        <v>36</v>
      </c>
      <c r="E90" s="20" t="s">
        <v>35</v>
      </c>
      <c r="F90" s="24" t="s">
        <v>93</v>
      </c>
      <c r="G90" s="25" t="s">
        <v>95</v>
      </c>
      <c r="H90" s="22">
        <v>1</v>
      </c>
      <c r="I90" s="22" t="s">
        <v>15</v>
      </c>
      <c r="J90" s="22">
        <v>1</v>
      </c>
      <c r="K90" s="22" t="s">
        <v>22</v>
      </c>
      <c r="L90" s="38">
        <v>250000</v>
      </c>
      <c r="M90" s="49">
        <v>250000</v>
      </c>
      <c r="N90" s="46">
        <f t="shared" si="4"/>
        <v>250000</v>
      </c>
      <c r="O90" s="46">
        <f t="shared" si="5"/>
        <v>250000</v>
      </c>
    </row>
    <row r="91" spans="1:15" ht="150" x14ac:dyDescent="0.25">
      <c r="A91" s="31">
        <v>75</v>
      </c>
      <c r="B91" s="29">
        <v>2722</v>
      </c>
      <c r="C91" s="20" t="s">
        <v>38</v>
      </c>
      <c r="D91" s="35" t="s">
        <v>86</v>
      </c>
      <c r="E91" s="20" t="s">
        <v>35</v>
      </c>
      <c r="F91" s="21" t="s">
        <v>87</v>
      </c>
      <c r="G91" s="21" t="s">
        <v>104</v>
      </c>
      <c r="H91" s="22">
        <v>1</v>
      </c>
      <c r="I91" s="22" t="s">
        <v>15</v>
      </c>
      <c r="J91" s="22">
        <v>1</v>
      </c>
      <c r="K91" s="22" t="s">
        <v>22</v>
      </c>
      <c r="L91" s="38">
        <v>350000</v>
      </c>
      <c r="M91" s="49">
        <v>350000</v>
      </c>
      <c r="N91" s="46">
        <f t="shared" si="4"/>
        <v>350000</v>
      </c>
      <c r="O91" s="46">
        <f t="shared" si="5"/>
        <v>350000</v>
      </c>
    </row>
    <row r="92" spans="1:15" ht="225" x14ac:dyDescent="0.25">
      <c r="A92" s="27">
        <v>76</v>
      </c>
      <c r="B92" s="29">
        <v>2722</v>
      </c>
      <c r="C92" s="20" t="s">
        <v>38</v>
      </c>
      <c r="D92" s="35" t="s">
        <v>94</v>
      </c>
      <c r="E92" s="20" t="s">
        <v>39</v>
      </c>
      <c r="F92" s="24" t="s">
        <v>93</v>
      </c>
      <c r="G92" s="25" t="s">
        <v>95</v>
      </c>
      <c r="H92" s="22">
        <v>1</v>
      </c>
      <c r="I92" s="22" t="s">
        <v>15</v>
      </c>
      <c r="J92" s="22">
        <v>1</v>
      </c>
      <c r="K92" s="22" t="s">
        <v>22</v>
      </c>
      <c r="L92" s="38">
        <v>500000</v>
      </c>
      <c r="M92" s="49">
        <v>500000</v>
      </c>
      <c r="N92" s="46">
        <f t="shared" si="4"/>
        <v>500000</v>
      </c>
      <c r="O92" s="46">
        <f t="shared" si="5"/>
        <v>500000</v>
      </c>
    </row>
    <row r="93" spans="1:15" ht="225" x14ac:dyDescent="0.25">
      <c r="A93" s="31">
        <v>77</v>
      </c>
      <c r="B93" s="29">
        <v>2722</v>
      </c>
      <c r="C93" s="20" t="s">
        <v>38</v>
      </c>
      <c r="D93" s="35" t="s">
        <v>94</v>
      </c>
      <c r="E93" s="20" t="s">
        <v>46</v>
      </c>
      <c r="F93" s="24" t="s">
        <v>93</v>
      </c>
      <c r="G93" s="25" t="s">
        <v>141</v>
      </c>
      <c r="H93" s="22">
        <v>1</v>
      </c>
      <c r="I93" s="22" t="s">
        <v>15</v>
      </c>
      <c r="J93" s="22">
        <v>1</v>
      </c>
      <c r="K93" s="22" t="s">
        <v>22</v>
      </c>
      <c r="L93" s="38">
        <v>500000</v>
      </c>
      <c r="M93" s="49">
        <v>500000</v>
      </c>
      <c r="N93" s="46">
        <f t="shared" si="4"/>
        <v>500000</v>
      </c>
      <c r="O93" s="46">
        <f t="shared" si="5"/>
        <v>500000</v>
      </c>
    </row>
    <row r="94" spans="1:15" ht="225" x14ac:dyDescent="0.25">
      <c r="A94" s="27">
        <v>78</v>
      </c>
      <c r="B94" s="88">
        <v>2722</v>
      </c>
      <c r="C94" s="32" t="s">
        <v>38</v>
      </c>
      <c r="D94" s="44" t="s">
        <v>88</v>
      </c>
      <c r="E94" s="32" t="s">
        <v>39</v>
      </c>
      <c r="F94" s="33" t="s">
        <v>89</v>
      </c>
      <c r="G94" s="21" t="s">
        <v>90</v>
      </c>
      <c r="H94" s="22">
        <v>1</v>
      </c>
      <c r="I94" s="22" t="s">
        <v>15</v>
      </c>
      <c r="J94" s="22">
        <v>1</v>
      </c>
      <c r="K94" s="22" t="s">
        <v>22</v>
      </c>
      <c r="L94" s="38">
        <v>3200000</v>
      </c>
      <c r="M94" s="49">
        <v>3200000</v>
      </c>
      <c r="N94" s="46">
        <f t="shared" si="4"/>
        <v>3200000</v>
      </c>
      <c r="O94" s="46">
        <f t="shared" si="5"/>
        <v>3200000</v>
      </c>
    </row>
    <row r="95" spans="1:15" ht="195" x14ac:dyDescent="0.25">
      <c r="A95" s="31">
        <v>79</v>
      </c>
      <c r="B95" s="29">
        <v>2722</v>
      </c>
      <c r="C95" s="20" t="s">
        <v>38</v>
      </c>
      <c r="D95" s="35" t="s">
        <v>88</v>
      </c>
      <c r="E95" s="20" t="s">
        <v>46</v>
      </c>
      <c r="F95" s="21" t="s">
        <v>91</v>
      </c>
      <c r="G95" s="21" t="s">
        <v>92</v>
      </c>
      <c r="H95" s="36">
        <v>1</v>
      </c>
      <c r="I95" s="22" t="s">
        <v>15</v>
      </c>
      <c r="J95" s="22">
        <v>1</v>
      </c>
      <c r="K95" s="36" t="s">
        <v>22</v>
      </c>
      <c r="L95" s="38">
        <v>3200000</v>
      </c>
      <c r="M95" s="49">
        <v>3200000</v>
      </c>
      <c r="N95" s="46">
        <f t="shared" si="4"/>
        <v>3200000</v>
      </c>
      <c r="O95" s="46">
        <f t="shared" si="5"/>
        <v>3200000</v>
      </c>
    </row>
    <row r="96" spans="1:15" ht="150" x14ac:dyDescent="0.25">
      <c r="A96" s="27">
        <v>80</v>
      </c>
      <c r="B96" s="29">
        <v>2720</v>
      </c>
      <c r="C96" s="20" t="s">
        <v>48</v>
      </c>
      <c r="D96" s="35" t="s">
        <v>86</v>
      </c>
      <c r="E96" s="20" t="s">
        <v>35</v>
      </c>
      <c r="F96" s="30" t="s">
        <v>87</v>
      </c>
      <c r="G96" s="21" t="s">
        <v>104</v>
      </c>
      <c r="H96" s="22">
        <v>1</v>
      </c>
      <c r="I96" s="22" t="s">
        <v>15</v>
      </c>
      <c r="J96" s="22">
        <v>1</v>
      </c>
      <c r="K96" s="22" t="s">
        <v>22</v>
      </c>
      <c r="L96" s="38">
        <v>1000000</v>
      </c>
      <c r="M96" s="49">
        <v>1000000</v>
      </c>
      <c r="N96" s="46">
        <f t="shared" si="4"/>
        <v>1000000</v>
      </c>
      <c r="O96" s="46">
        <f t="shared" si="5"/>
        <v>1000000</v>
      </c>
    </row>
    <row r="97" spans="1:15" ht="180" x14ac:dyDescent="0.25">
      <c r="A97" s="31">
        <v>81</v>
      </c>
      <c r="B97" s="29">
        <v>2720</v>
      </c>
      <c r="C97" s="20" t="s">
        <v>48</v>
      </c>
      <c r="D97" s="35" t="s">
        <v>50</v>
      </c>
      <c r="E97" s="20" t="s">
        <v>49</v>
      </c>
      <c r="F97" s="21" t="s">
        <v>105</v>
      </c>
      <c r="G97" s="21" t="s">
        <v>111</v>
      </c>
      <c r="H97" s="22">
        <v>1</v>
      </c>
      <c r="I97" s="22" t="s">
        <v>15</v>
      </c>
      <c r="J97" s="22">
        <v>1</v>
      </c>
      <c r="K97" s="22" t="s">
        <v>22</v>
      </c>
      <c r="L97" s="38">
        <v>5000000</v>
      </c>
      <c r="M97" s="49">
        <v>5000000</v>
      </c>
      <c r="N97" s="46">
        <f t="shared" si="4"/>
        <v>5000000</v>
      </c>
      <c r="O97" s="46">
        <f t="shared" si="5"/>
        <v>5000000</v>
      </c>
    </row>
    <row r="98" spans="1:15" ht="180" x14ac:dyDescent="0.25">
      <c r="A98" s="27">
        <v>82</v>
      </c>
      <c r="B98" s="29">
        <v>2720</v>
      </c>
      <c r="C98" s="20" t="s">
        <v>48</v>
      </c>
      <c r="D98" s="35" t="s">
        <v>50</v>
      </c>
      <c r="E98" s="20" t="s">
        <v>35</v>
      </c>
      <c r="F98" s="21" t="s">
        <v>142</v>
      </c>
      <c r="G98" s="21" t="s">
        <v>111</v>
      </c>
      <c r="H98" s="22">
        <v>3</v>
      </c>
      <c r="I98" s="22" t="s">
        <v>15</v>
      </c>
      <c r="J98" s="22">
        <v>1</v>
      </c>
      <c r="K98" s="22" t="s">
        <v>22</v>
      </c>
      <c r="L98" s="38">
        <v>5000000</v>
      </c>
      <c r="M98" s="49">
        <v>15000000</v>
      </c>
      <c r="N98" s="46">
        <f t="shared" si="4"/>
        <v>5000000</v>
      </c>
      <c r="O98" s="46">
        <f t="shared" si="5"/>
        <v>15000000</v>
      </c>
    </row>
    <row r="99" spans="1:15" ht="195" x14ac:dyDescent="0.25">
      <c r="A99" s="31">
        <v>83</v>
      </c>
      <c r="B99" s="29">
        <v>2720</v>
      </c>
      <c r="C99" s="20" t="s">
        <v>48</v>
      </c>
      <c r="D99" s="35" t="s">
        <v>30</v>
      </c>
      <c r="E99" s="20" t="s">
        <v>35</v>
      </c>
      <c r="F99" s="24" t="s">
        <v>107</v>
      </c>
      <c r="G99" s="25" t="s">
        <v>106</v>
      </c>
      <c r="H99" s="22">
        <v>1</v>
      </c>
      <c r="I99" s="22" t="s">
        <v>15</v>
      </c>
      <c r="J99" s="22">
        <v>1</v>
      </c>
      <c r="K99" s="22" t="s">
        <v>22</v>
      </c>
      <c r="L99" s="38">
        <v>1000000</v>
      </c>
      <c r="M99" s="49">
        <v>1000000</v>
      </c>
      <c r="N99" s="46">
        <f t="shared" si="4"/>
        <v>1000000</v>
      </c>
      <c r="O99" s="46">
        <f t="shared" si="5"/>
        <v>1000000</v>
      </c>
    </row>
    <row r="100" spans="1:15" ht="22.5" customHeight="1" x14ac:dyDescent="0.25">
      <c r="A100" s="67" t="s">
        <v>137</v>
      </c>
      <c r="B100" s="68"/>
      <c r="C100" s="68"/>
      <c r="D100" s="68"/>
      <c r="E100" s="68"/>
      <c r="F100" s="68"/>
      <c r="G100" s="68"/>
      <c r="H100" s="68"/>
      <c r="I100" s="68"/>
      <c r="J100" s="68"/>
      <c r="K100" s="69"/>
      <c r="L100" s="58">
        <f>SUM(L15:L99)</f>
        <v>87818548.666666672</v>
      </c>
      <c r="M100" s="58">
        <f>SUM(M15:M99)</f>
        <v>342039298.66666663</v>
      </c>
      <c r="N100" s="51">
        <f>SUM(N15:N99)</f>
        <v>69013000</v>
      </c>
      <c r="O100" s="51">
        <f>SUM(O15:O99)</f>
        <v>291205000</v>
      </c>
    </row>
  </sheetData>
  <autoFilter ref="A14:O100" xr:uid="{D5E685B3-8EC4-47CB-8BE3-C848489F0C82}"/>
  <mergeCells count="26">
    <mergeCell ref="A5:B5"/>
    <mergeCell ref="A6:B6"/>
    <mergeCell ref="A12:B12"/>
    <mergeCell ref="C5:I5"/>
    <mergeCell ref="A7:B7"/>
    <mergeCell ref="C11:I11"/>
    <mergeCell ref="C7:I7"/>
    <mergeCell ref="C6:I6"/>
    <mergeCell ref="A10:B10"/>
    <mergeCell ref="C8:I8"/>
    <mergeCell ref="A8:B8"/>
    <mergeCell ref="A9:B9"/>
    <mergeCell ref="C9:I9"/>
    <mergeCell ref="C10:I10"/>
    <mergeCell ref="A1:K1"/>
    <mergeCell ref="A2:B2"/>
    <mergeCell ref="A3:B3"/>
    <mergeCell ref="A4:B4"/>
    <mergeCell ref="C2:I2"/>
    <mergeCell ref="C3:I3"/>
    <mergeCell ref="C4:I4"/>
    <mergeCell ref="A11:B11"/>
    <mergeCell ref="C12:I12"/>
    <mergeCell ref="L13:O13"/>
    <mergeCell ref="A13:K13"/>
    <mergeCell ref="A100:K10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PROPUESTA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Camilo Falla Cortes</dc:creator>
  <cp:lastModifiedBy>Paola Andrea Ardila Gutierrez</cp:lastModifiedBy>
  <dcterms:created xsi:type="dcterms:W3CDTF">2026-04-08T16:19:17Z</dcterms:created>
  <dcterms:modified xsi:type="dcterms:W3CDTF">2026-09-16T03:29:14Z</dcterms:modified>
</cp:coreProperties>
</file>