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6"/>
  <workbookPr/>
  <mc:AlternateContent xmlns:mc="http://schemas.openxmlformats.org/markup-compatibility/2006">
    <mc:Choice Requires="x15">
      <x15ac:absPath xmlns:x15ac="http://schemas.microsoft.com/office/spreadsheetml/2010/11/ac" url="https://d.docs.live.net/94a2bb139d446136/Escritorio/3. DANE/2026/RED CONTRAINCEDIO/04. DOCUMENTOS DEL PROCESO RCI CALI/"/>
    </mc:Choice>
  </mc:AlternateContent>
  <xr:revisionPtr revIDLastSave="5" documentId="11_6550D8BB94767A8E626CE4174E5DCE3A1742CC2E" xr6:coauthVersionLast="47" xr6:coauthVersionMax="47" xr10:uidLastSave="{35184D24-3D40-284A-BF10-9B543B464C37}"/>
  <bookViews>
    <workbookView xWindow="0" yWindow="680" windowWidth="34200" windowHeight="20060" xr2:uid="{00000000-000D-0000-FFFF-FFFF00000000}"/>
  </bookViews>
  <sheets>
    <sheet name="PROPUESTA ECONOMICA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K9" i="1"/>
  <c r="J9" i="1"/>
  <c r="J10" i="1"/>
  <c r="K10" i="1"/>
  <c r="L10" i="1"/>
  <c r="J11" i="1"/>
  <c r="K11" i="1"/>
  <c r="L11" i="1"/>
  <c r="J12" i="1"/>
  <c r="K12" i="1"/>
  <c r="L12" i="1"/>
  <c r="J13" i="1"/>
  <c r="K13" i="1"/>
  <c r="L13" i="1"/>
  <c r="L14" i="1"/>
  <c r="K14" i="1"/>
  <c r="J14" i="1"/>
  <c r="I14" i="1"/>
  <c r="H14" i="1"/>
  <c r="F9" i="1"/>
  <c r="G9" i="1"/>
  <c r="F10" i="1"/>
  <c r="G10" i="1"/>
  <c r="F11" i="1"/>
  <c r="G11" i="1"/>
  <c r="F12" i="1"/>
  <c r="G12" i="1"/>
  <c r="F13" i="1"/>
  <c r="G13" i="1"/>
  <c r="G14" i="1"/>
  <c r="F14" i="1"/>
</calcChain>
</file>

<file path=xl/sharedStrings.xml><?xml version="1.0" encoding="utf-8"?>
<sst xmlns="http://schemas.openxmlformats.org/spreadsheetml/2006/main" count="44" uniqueCount="39">
  <si>
    <t>FORMATO PROPUESTA ECONÓMICA</t>
  </si>
  <si>
    <t>PROCESO DE MÍNIMA CUANTÍA No. DTSO-008-2026</t>
  </si>
  <si>
    <t>DESCRIPCIÓN DEL OBJETO:</t>
  </si>
  <si>
    <t>3082502726_A_02_MAQUINARIA_APARATOS_ELÉCTRICOS_2026_ Contratar la prestación del servicio de diseño, suministro, instalación, pruebas y puesta en funcionamiento del sistema de detección y alarma contra incendios para la sede Cali del Departamento Administrativo Nacional de Estadística - DANE de conformidad con los requerimientos y especificaciones técnicas definidos por la entidad.</t>
  </si>
  <si>
    <t>ÍTEM</t>
  </si>
  <si>
    <t>DESCRIPCIÓN DEL BIEN Y/O SERVICIO</t>
  </si>
  <si>
    <t>UNIDAD DE MEDIDA</t>
  </si>
  <si>
    <t>CANTIDAD</t>
  </si>
  <si>
    <t>PRESUPUESTO OFICIAL ESTIMADO POR ÍTEM (TOPE MÁXIMO)</t>
  </si>
  <si>
    <t>PROPUESTA DEL OFERENTE</t>
  </si>
  <si>
    <t>VALOR ANTES DE IVA</t>
  </si>
  <si>
    <t>IVA 19%</t>
  </si>
  <si>
    <t>VALOR TOTAL CON IVA</t>
  </si>
  <si>
    <t>IVA</t>
  </si>
  <si>
    <t>VALOR UNITARIO CON IVA</t>
  </si>
  <si>
    <t>VALOR TOTAL OFERTADO</t>
  </si>
  <si>
    <t>1.1</t>
  </si>
  <si>
    <t>DISEÑO DEL SISTEMA DE DETECCIÓN Y ALARMA CONTRA INCENDIO PARA LA SEDE DEL DANE EN CALI</t>
  </si>
  <si>
    <t>GL</t>
  </si>
  <si>
    <t>2.1</t>
  </si>
  <si>
    <t>SUMINISTRO DE LA TOTALIDAD DE LOS COMPONENTES Y EQUIPOS DEL SISTEMA</t>
  </si>
  <si>
    <t>3.1</t>
  </si>
  <si>
    <t>INSTALACIÓN DE TUBERÍA METÁLICA Y ACCESORIOS, CABLEADO Y EQUIPOS INTEGRALES</t>
  </si>
  <si>
    <t>4.1</t>
  </si>
  <si>
    <t>PROGRAMACIÓN DE PANEL PRINCIPAL, CONFIGURACIÓN DE DISPOSITIVOS Y PRUEBAS FUNCIONALES</t>
  </si>
  <si>
    <t>5.1</t>
  </si>
  <si>
    <t>PUESTA EN FUNCIONAMIENTO DEFINITIVO, CAPACITACIÓN Y ENTREGA DE EXPEDIENTE TÉCNICO FINAL</t>
  </si>
  <si>
    <t>TOTAL</t>
  </si>
  <si>
    <t>NOTA 1: El valor ofertado por cada ítem no podrá superar el PRESUPUESTO OFICIAL ESTIMADO POR ÍTEM (TOPE MÁXIMO) señalado en las columnas F, G y H y, en consecuencia, el valor total ofertado no podrá superar el presupuesto oficial estimado total. El incumplimiento de cualquiera de estas dos condiciones genera el rechazo de la propuesta.</t>
  </si>
  <si>
    <t>NOTA 2: El proponente diligencia únicamente las celdas sombreadas en amarillo de las columnas I (VALOR ANTES DE IVA) y J (IVA). La columna J trae precargado el cálculo del 19%; si el proponente no es responsable del IVA o el ítem no está gravado, debe registrar el valor que corresponda. Las columnas K y L y la fila TOTAL se calculan automáticamente y no deben modificarse.</t>
  </si>
  <si>
    <t>NOTA 3: Los cinco (5) ítems se cotizan de forma global (GL) por cantidad de uno (1); por tanto, el valor unitario con IVA y el valor total ofertado coinciden.</t>
  </si>
  <si>
    <t>NOTA 4: Los precios ofertados deben incluir la totalidad de los costos directos e indirectos, impuestos, tasas, contribuciones, transporte, mano de obra, elementos de protección personal, herramienta, equipos, pruebas, capacitación, garantías y demás erogaciones necesarias para la ejecución del objeto contractual. No se reconocerán valores adicionales.</t>
  </si>
  <si>
    <t>NOTA 5: Los precios no están sujetos a reajuste alguno durante la ejecución del contrato.</t>
  </si>
  <si>
    <t>NOTA 6: El valor total ofertado (celda L14) debe registrarse igualmente en el SOBRE ÚNICO de la plataforma SECOP II. En caso de discrepancia entre este formato y el valor cargado en la plataforma, prevalecerá el procedimiento de verificación aritmética previsto en la Invitación Pública.</t>
  </si>
  <si>
    <t>NOMBRE DEL PROPONENTE:</t>
  </si>
  <si>
    <t>NIT:</t>
  </si>
  <si>
    <t>NOMBRE DEL REPRESENTANTE LEGAL:</t>
  </si>
  <si>
    <t>C.C. DEL REPRESENTANTE LEGAL:</t>
  </si>
  <si>
    <t>FIRMA: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</si>
</sst>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D9E2F3"/>
      </patternFill>
    </fill>
    <fill>
      <patternFill patternType="solid">
        <fgColor rgb="FFEDEDED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2" fillId="4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/>
    <xf numFmtId="0" fontId="0" fillId="5" borderId="2" xfId="0" applyFill="1" applyBorder="1"/>
    <xf numFmtId="0" fontId="0" fillId="5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7"/>
  <sheetViews>
    <sheetView tabSelected="1" workbookViewId="0">
      <pane xSplit="1" ySplit="8" topLeftCell="B9" activePane="bottomRight" state="frozen"/>
      <selection pane="topRight"/>
      <selection pane="bottomLeft"/>
      <selection pane="bottomRight" activeCell="B21" sqref="B21:L21"/>
    </sheetView>
  </sheetViews>
  <sheetFormatPr baseColWidth="10" defaultColWidth="8.83203125" defaultRowHeight="15" x14ac:dyDescent="0.2"/>
  <cols>
    <col min="1" max="1" width="3" customWidth="1"/>
    <col min="2" max="2" width="15.1640625" customWidth="1"/>
    <col min="3" max="3" width="46" customWidth="1"/>
    <col min="4" max="4" width="10" customWidth="1"/>
    <col min="5" max="5" width="9" customWidth="1"/>
    <col min="6" max="6" width="15" customWidth="1"/>
    <col min="7" max="7" width="13" customWidth="1"/>
    <col min="8" max="9" width="15" customWidth="1"/>
    <col min="10" max="10" width="13" customWidth="1"/>
    <col min="11" max="11" width="15" customWidth="1"/>
    <col min="12" max="12" width="16" customWidth="1"/>
  </cols>
  <sheetData>
    <row r="2" spans="2:12" x14ac:dyDescent="0.2">
      <c r="B2" s="12" t="s">
        <v>0</v>
      </c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2:12" x14ac:dyDescent="0.2">
      <c r="B3" s="11" t="s">
        <v>1</v>
      </c>
      <c r="C3" s="10"/>
      <c r="D3" s="10"/>
      <c r="E3" s="10"/>
      <c r="F3" s="10"/>
      <c r="G3" s="10"/>
      <c r="H3" s="10"/>
      <c r="I3" s="10"/>
      <c r="J3" s="10"/>
      <c r="K3" s="10"/>
      <c r="L3" s="10"/>
    </row>
    <row r="5" spans="2:12" ht="39" x14ac:dyDescent="0.2">
      <c r="B5" s="1" t="s">
        <v>2</v>
      </c>
      <c r="C5" s="9" t="s">
        <v>3</v>
      </c>
      <c r="D5" s="10"/>
      <c r="E5" s="10"/>
      <c r="F5" s="10"/>
      <c r="G5" s="10"/>
      <c r="H5" s="10"/>
      <c r="I5" s="10"/>
      <c r="J5" s="10"/>
      <c r="K5" s="10"/>
      <c r="L5" s="10"/>
    </row>
    <row r="7" spans="2:12" ht="32" customHeight="1" x14ac:dyDescent="0.2">
      <c r="B7" s="13" t="s">
        <v>4</v>
      </c>
      <c r="C7" s="13" t="s">
        <v>5</v>
      </c>
      <c r="D7" s="13" t="s">
        <v>6</v>
      </c>
      <c r="E7" s="13" t="s">
        <v>7</v>
      </c>
      <c r="F7" s="13" t="s">
        <v>8</v>
      </c>
      <c r="G7" s="16"/>
      <c r="H7" s="17"/>
      <c r="I7" s="15" t="s">
        <v>9</v>
      </c>
      <c r="J7" s="16"/>
      <c r="K7" s="16"/>
      <c r="L7" s="17"/>
    </row>
    <row r="8" spans="2:12" ht="30" customHeight="1" x14ac:dyDescent="0.2">
      <c r="B8" s="14"/>
      <c r="C8" s="14"/>
      <c r="D8" s="14"/>
      <c r="E8" s="14"/>
      <c r="F8" s="2" t="s">
        <v>10</v>
      </c>
      <c r="G8" s="2" t="s">
        <v>11</v>
      </c>
      <c r="H8" s="2" t="s">
        <v>12</v>
      </c>
      <c r="I8" s="3" t="s">
        <v>10</v>
      </c>
      <c r="J8" s="3" t="s">
        <v>13</v>
      </c>
      <c r="K8" s="3" t="s">
        <v>14</v>
      </c>
      <c r="L8" s="3" t="s">
        <v>15</v>
      </c>
    </row>
    <row r="9" spans="2:12" ht="46" customHeight="1" x14ac:dyDescent="0.2">
      <c r="B9" s="4" t="s">
        <v>16</v>
      </c>
      <c r="C9" s="5" t="s">
        <v>17</v>
      </c>
      <c r="D9" s="4" t="s">
        <v>18</v>
      </c>
      <c r="E9" s="4">
        <v>1</v>
      </c>
      <c r="F9" s="6">
        <f>ROUND(H9/1.19,0)</f>
        <v>7280000</v>
      </c>
      <c r="G9" s="6">
        <f>H9-F9</f>
        <v>1383200</v>
      </c>
      <c r="H9" s="6">
        <v>8663200</v>
      </c>
      <c r="I9" s="7"/>
      <c r="J9" s="7">
        <f>ROUND(I9*0.19,0)</f>
        <v>0</v>
      </c>
      <c r="K9" s="6">
        <f>I9+J9</f>
        <v>0</v>
      </c>
      <c r="L9" s="6">
        <f>ROUND(K9*E9,0)</f>
        <v>0</v>
      </c>
    </row>
    <row r="10" spans="2:12" ht="46" customHeight="1" x14ac:dyDescent="0.2">
      <c r="B10" s="4" t="s">
        <v>19</v>
      </c>
      <c r="C10" s="5" t="s">
        <v>20</v>
      </c>
      <c r="D10" s="4" t="s">
        <v>18</v>
      </c>
      <c r="E10" s="4">
        <v>1</v>
      </c>
      <c r="F10" s="6">
        <f>ROUND(H10/1.19,0)</f>
        <v>23327945</v>
      </c>
      <c r="G10" s="6">
        <f>H10-F10</f>
        <v>4432310</v>
      </c>
      <c r="H10" s="6">
        <v>27760255</v>
      </c>
      <c r="I10" s="7"/>
      <c r="J10" s="7">
        <f>ROUND(I10*0.19,0)</f>
        <v>0</v>
      </c>
      <c r="K10" s="6">
        <f>I10+J10</f>
        <v>0</v>
      </c>
      <c r="L10" s="6">
        <f>ROUND(K10*E10,0)</f>
        <v>0</v>
      </c>
    </row>
    <row r="11" spans="2:12" ht="46" customHeight="1" x14ac:dyDescent="0.2">
      <c r="B11" s="4" t="s">
        <v>21</v>
      </c>
      <c r="C11" s="5" t="s">
        <v>22</v>
      </c>
      <c r="D11" s="4" t="s">
        <v>18</v>
      </c>
      <c r="E11" s="4">
        <v>1</v>
      </c>
      <c r="F11" s="6">
        <f>ROUND(H11/1.19,0)</f>
        <v>16525293</v>
      </c>
      <c r="G11" s="6">
        <f>H11-F11</f>
        <v>3139806</v>
      </c>
      <c r="H11" s="6">
        <v>19665099</v>
      </c>
      <c r="I11" s="7"/>
      <c r="J11" s="7">
        <f>ROUND(I11*0.19,0)</f>
        <v>0</v>
      </c>
      <c r="K11" s="6">
        <f>I11+J11</f>
        <v>0</v>
      </c>
      <c r="L11" s="6">
        <f>ROUND(K11*E11,0)</f>
        <v>0</v>
      </c>
    </row>
    <row r="12" spans="2:12" ht="46" customHeight="1" x14ac:dyDescent="0.2">
      <c r="B12" s="4" t="s">
        <v>23</v>
      </c>
      <c r="C12" s="5" t="s">
        <v>24</v>
      </c>
      <c r="D12" s="4" t="s">
        <v>18</v>
      </c>
      <c r="E12" s="4">
        <v>1</v>
      </c>
      <c r="F12" s="6">
        <f>ROUND(H12/1.19,0)</f>
        <v>4200000</v>
      </c>
      <c r="G12" s="6">
        <f>H12-F12</f>
        <v>798000</v>
      </c>
      <c r="H12" s="6">
        <v>4998000</v>
      </c>
      <c r="I12" s="7"/>
      <c r="J12" s="7">
        <f>ROUND(I12*0.19,0)</f>
        <v>0</v>
      </c>
      <c r="K12" s="6">
        <f>I12+J12</f>
        <v>0</v>
      </c>
      <c r="L12" s="6">
        <f>ROUND(K12*E12,0)</f>
        <v>0</v>
      </c>
    </row>
    <row r="13" spans="2:12" ht="46" customHeight="1" x14ac:dyDescent="0.2">
      <c r="B13" s="4" t="s">
        <v>25</v>
      </c>
      <c r="C13" s="5" t="s">
        <v>26</v>
      </c>
      <c r="D13" s="4" t="s">
        <v>18</v>
      </c>
      <c r="E13" s="4">
        <v>1</v>
      </c>
      <c r="F13" s="6">
        <f>ROUND(H13/1.19,0)</f>
        <v>3850000</v>
      </c>
      <c r="G13" s="6">
        <f>H13-F13</f>
        <v>731500</v>
      </c>
      <c r="H13" s="6">
        <v>4581500</v>
      </c>
      <c r="I13" s="7"/>
      <c r="J13" s="7">
        <f>ROUND(I13*0.19,0)</f>
        <v>0</v>
      </c>
      <c r="K13" s="6">
        <f>I13+J13</f>
        <v>0</v>
      </c>
      <c r="L13" s="6">
        <f>ROUND(K13*E13,0)</f>
        <v>0</v>
      </c>
    </row>
    <row r="14" spans="2:12" ht="46" customHeight="1" x14ac:dyDescent="0.2">
      <c r="B14" s="13" t="s">
        <v>27</v>
      </c>
      <c r="C14" s="16"/>
      <c r="D14" s="16"/>
      <c r="E14" s="17"/>
      <c r="F14" s="8">
        <f t="shared" ref="F14:L14" si="0">SUM(F9:F13)</f>
        <v>55183238</v>
      </c>
      <c r="G14" s="8">
        <f t="shared" si="0"/>
        <v>10484816</v>
      </c>
      <c r="H14" s="8">
        <f t="shared" si="0"/>
        <v>65668054</v>
      </c>
      <c r="I14" s="8">
        <f t="shared" si="0"/>
        <v>0</v>
      </c>
      <c r="J14" s="8">
        <f t="shared" si="0"/>
        <v>0</v>
      </c>
      <c r="K14" s="8">
        <f t="shared" si="0"/>
        <v>0</v>
      </c>
      <c r="L14" s="8">
        <f t="shared" si="0"/>
        <v>0</v>
      </c>
    </row>
    <row r="16" spans="2:12" ht="30" customHeight="1" x14ac:dyDescent="0.2">
      <c r="B16" s="9" t="s">
        <v>28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  <row r="17" spans="2:12" ht="30" customHeight="1" x14ac:dyDescent="0.2">
      <c r="B17" s="9" t="s">
        <v>29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  <row r="18" spans="2:12" ht="30" customHeight="1" x14ac:dyDescent="0.2">
      <c r="B18" s="9" t="s">
        <v>30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2:12" ht="30" customHeight="1" x14ac:dyDescent="0.2">
      <c r="B19" s="9" t="s">
        <v>31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</row>
    <row r="20" spans="2:12" ht="30" customHeight="1" x14ac:dyDescent="0.2">
      <c r="B20" s="9" t="s">
        <v>32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</row>
    <row r="21" spans="2:12" ht="30" customHeight="1" x14ac:dyDescent="0.2">
      <c r="B21" s="9" t="s">
        <v>33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  <row r="23" spans="2:12" ht="52" x14ac:dyDescent="0.2">
      <c r="B23" s="1" t="s">
        <v>34</v>
      </c>
      <c r="C23" s="18"/>
      <c r="D23" s="19"/>
      <c r="E23" s="19"/>
      <c r="F23" s="19"/>
      <c r="G23" s="19"/>
      <c r="H23" s="19"/>
    </row>
    <row r="24" spans="2:12" x14ac:dyDescent="0.2">
      <c r="B24" s="1" t="s">
        <v>35</v>
      </c>
      <c r="C24" s="18"/>
      <c r="D24" s="19"/>
      <c r="E24" s="19"/>
      <c r="F24" s="19"/>
      <c r="G24" s="19"/>
      <c r="H24" s="19"/>
    </row>
    <row r="25" spans="2:12" ht="65" x14ac:dyDescent="0.2">
      <c r="B25" s="1" t="s">
        <v>36</v>
      </c>
      <c r="C25" s="18"/>
      <c r="D25" s="19"/>
      <c r="E25" s="19"/>
      <c r="F25" s="19"/>
      <c r="G25" s="19"/>
      <c r="H25" s="19"/>
    </row>
    <row r="26" spans="2:12" ht="52" x14ac:dyDescent="0.2">
      <c r="B26" s="1" t="s">
        <v>37</v>
      </c>
      <c r="C26" s="18"/>
      <c r="D26" s="19"/>
      <c r="E26" s="19"/>
      <c r="F26" s="19"/>
      <c r="G26" s="19"/>
      <c r="H26" s="19"/>
    </row>
    <row r="27" spans="2:12" x14ac:dyDescent="0.2">
      <c r="B27" s="1" t="s">
        <v>38</v>
      </c>
      <c r="C27" s="18"/>
      <c r="D27" s="19"/>
      <c r="E27" s="19"/>
      <c r="F27" s="19"/>
      <c r="G27" s="19"/>
      <c r="H27" s="19"/>
    </row>
  </sheetData>
  <mergeCells count="21">
    <mergeCell ref="C27:H27"/>
    <mergeCell ref="B2:L2"/>
    <mergeCell ref="D7:D8"/>
    <mergeCell ref="C23:H23"/>
    <mergeCell ref="B17:L17"/>
    <mergeCell ref="C5:L5"/>
    <mergeCell ref="C7:C8"/>
    <mergeCell ref="B19:L19"/>
    <mergeCell ref="E7:E8"/>
    <mergeCell ref="I7:L7"/>
    <mergeCell ref="B14:E14"/>
    <mergeCell ref="C24:H24"/>
    <mergeCell ref="B7:B8"/>
    <mergeCell ref="B20:L20"/>
    <mergeCell ref="F7:H7"/>
    <mergeCell ref="C25:H25"/>
    <mergeCell ref="C26:H26"/>
    <mergeCell ref="B16:L16"/>
    <mergeCell ref="B3:L3"/>
    <mergeCell ref="B18:L18"/>
    <mergeCell ref="B21:L2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Ixayana Ramirez</cp:lastModifiedBy>
  <dcterms:created xsi:type="dcterms:W3CDTF">2026-09-14T12:11:31Z</dcterms:created>
  <dcterms:modified xsi:type="dcterms:W3CDTF">2026-09-14T14:46:14Z</dcterms:modified>
</cp:coreProperties>
</file>