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05" yWindow="-105" windowWidth="19425" windowHeight="11505" tabRatio="717"/>
  </bookViews>
  <sheets>
    <sheet name="TRDM " sheetId="1" r:id="rId1"/>
    <sheet name="MANEJO" sheetId="4" r:id="rId2"/>
    <sheet name="RCSP" sheetId="8" r:id="rId3"/>
    <sheet name="IRF" sheetId="19" r:id="rId4"/>
    <sheet name="CASCO" sheetId="16" r:id="rId5"/>
    <sheet name="EyM" sheetId="22" r:id="rId6"/>
    <sheet name="RCE" sheetId="21" r:id="rId7"/>
    <sheet name="AUTOS" sheetId="23" r:id="rId8"/>
  </sheets>
  <externalReferences>
    <externalReference r:id="rId9"/>
  </externalReferences>
  <definedNames>
    <definedName name="_xlnm.Print_Area" localSheetId="7">AUTOS!$A$3:$D$12</definedName>
    <definedName name="_xlnm.Print_Area" localSheetId="4">CASCO!$A$1:$D$11</definedName>
    <definedName name="_xlnm.Print_Area" localSheetId="0">'TRDM '!$A$3:$D$11</definedName>
  </definedNames>
  <calcPr calcId="145621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0" i="1" l="1"/>
  <c r="A1" i="23" l="1"/>
  <c r="D11" i="23"/>
  <c r="G11" i="23"/>
  <c r="C14" i="21" l="1"/>
  <c r="D10" i="22"/>
  <c r="D10" i="16"/>
  <c r="C14" i="19"/>
  <c r="F14" i="21" l="1"/>
  <c r="G10" i="22"/>
  <c r="F35" i="16"/>
  <c r="G29" i="19"/>
  <c r="F14" i="19"/>
  <c r="F15" i="8"/>
  <c r="F16" i="4"/>
  <c r="G10" i="1"/>
  <c r="A2" i="19" l="1"/>
  <c r="A3" i="19"/>
  <c r="A1" i="19"/>
  <c r="A2" i="8"/>
  <c r="A3" i="8"/>
  <c r="A1" i="8"/>
  <c r="A2" i="22"/>
  <c r="A2" i="23" s="1"/>
  <c r="A3" i="22"/>
  <c r="A1" i="22"/>
  <c r="A2" i="16"/>
  <c r="A3" i="16"/>
  <c r="A1" i="16"/>
  <c r="A2" i="4"/>
  <c r="A3" i="4"/>
  <c r="A1" i="4"/>
  <c r="A3" i="21"/>
  <c r="A1" i="21"/>
</calcChain>
</file>

<file path=xl/sharedStrings.xml><?xml version="1.0" encoding="utf-8"?>
<sst xmlns="http://schemas.openxmlformats.org/spreadsheetml/2006/main" count="228" uniqueCount="104">
  <si>
    <t>EVALUACIÓN CONDICIONES COMPLEMENTARIAS Y DEDUCIBLES</t>
  </si>
  <si>
    <t>DEPARTAMENTO DEL ATLÁNTICO</t>
  </si>
  <si>
    <t>TODO RIESGO DAÑOS MATERIALES</t>
  </si>
  <si>
    <t xml:space="preserve"> Condiciones Complementarias  </t>
  </si>
  <si>
    <t xml:space="preserve">OTORGA </t>
  </si>
  <si>
    <t>SI</t>
  </si>
  <si>
    <t>NO</t>
  </si>
  <si>
    <t>PUNTAJE</t>
  </si>
  <si>
    <t>CRITERIOS DE CALIFICACIÓN DE DEDUCIBLES</t>
  </si>
  <si>
    <t>Tablas de calificación</t>
  </si>
  <si>
    <t>OFRECIMIENTO</t>
  </si>
  <si>
    <t>RANGO DE DEDUCIBLE</t>
  </si>
  <si>
    <t>Puntaje sobre valor de la pérdida</t>
  </si>
  <si>
    <t>Sin deducible</t>
  </si>
  <si>
    <t>Puntaje</t>
  </si>
  <si>
    <t>TOTAL PUNTAJE DEDUCIBLES</t>
  </si>
  <si>
    <t>MANEJO GLOBAL</t>
  </si>
  <si>
    <r>
      <t xml:space="preserve">Ofrecimiento de límite adicional al básico. </t>
    </r>
    <r>
      <rPr>
        <sz val="11"/>
        <color indexed="8"/>
        <rFont val="Arial Narrow"/>
        <family val="2"/>
      </rPr>
      <t xml:space="preserve">Se califica el límite adicional sin cobro de prima de acuerdo con lo siguiente: </t>
    </r>
  </si>
  <si>
    <t>No ofrecimiento de límite adicional</t>
  </si>
  <si>
    <t xml:space="preserve"> Total Puntos - Condiciones Complementarias</t>
  </si>
  <si>
    <t>5 Puntos</t>
  </si>
  <si>
    <t>RESPONSABILIDAD CIVIL SERVIDORES PÚBLICOS</t>
  </si>
  <si>
    <t xml:space="preserve">Condiciones Complementarias </t>
  </si>
  <si>
    <t>CRITERIO DE EVALUACIÓN DEDUCIBLES</t>
  </si>
  <si>
    <t>INFIDELIDAD Y RIESGOS FINANCIEROS</t>
  </si>
  <si>
    <r>
      <t xml:space="preserve">Ofrecimiento de límite adicional al básico. </t>
    </r>
    <r>
      <rPr>
        <sz val="11"/>
        <color indexed="8"/>
        <rFont val="Arial"/>
        <family val="2"/>
      </rPr>
      <t xml:space="preserve">Se califica el límite adicional sin cobro de prima de acuerdo con lo siguiente: </t>
    </r>
  </si>
  <si>
    <t>CRITERIOS DE EVALUACIÓN DE DEDUCIBLES</t>
  </si>
  <si>
    <t>EVALUACIÓN DE DEDUCIBLES 20 PUNTOS</t>
  </si>
  <si>
    <t xml:space="preserve">Puntaje sobre el valor de la pérdida </t>
  </si>
  <si>
    <t>CASCO BARCO</t>
  </si>
  <si>
    <t>La asignación de la calificación para este aspecto se realizará aplicando los criterios aquí indicados y los puntajes señalados en las tablas que se presentan a continuación</t>
  </si>
  <si>
    <t>EQUIPO Y MAQUINARIA</t>
  </si>
  <si>
    <t>DEDUCIBLES</t>
  </si>
  <si>
    <t>EVALUACION DE DEDUCIBLES 20 PUNTOS</t>
  </si>
  <si>
    <t>RESPONSABILIDAD CIVIL EXTRACONTRACTUAL</t>
  </si>
  <si>
    <t>EL DEPARTAMENTO DEL ATLÁNTICO está interesado en recibir propuestas de deducibles que le permitan obtener la mayor indemnización posible. Para información de los proponentes, a continuación se presentan los deducibles que se están aplicando en la póliza actualmente contratada.                                    DEDUCIBLES:
A) PROTECCIÓN &amp; INDEMNIZACIÓN PANDI 3% SOBRE EL VALOR DE LA PÉRDIDA MINIMO 3 SMMLV
B) DEMÁS COBERTURAS: 3% SOBRE EL VALOR DE LA PÉRDIDA MINIMO 3 SMMLV</t>
  </si>
  <si>
    <t xml:space="preserve">  Total Puntos - Condiciones Complementarias </t>
  </si>
  <si>
    <t>AUTOMÓVILES</t>
  </si>
  <si>
    <t>Teniendo en cuenta que este seguro establece como cobertura básica el amparo de no aplicación de deducible, la oferta que contemple deducible para este ramo será rechazada</t>
  </si>
  <si>
    <t xml:space="preserve"> GRUPO I</t>
  </si>
  <si>
    <t>Superior a 0 SMMLV y menor a 2 SMMLV</t>
  </si>
  <si>
    <t>CRITERIOS DE EVALUACIÓN DE DEDUCIBLES CASCO 20 PUNTOS</t>
  </si>
  <si>
    <t xml:space="preserve">5 puntos </t>
  </si>
  <si>
    <r>
      <rPr>
        <b/>
        <sz val="11"/>
        <color theme="1"/>
        <rFont val="Arial"/>
        <family val="2"/>
      </rPr>
      <t>Bienes bajo cuidado, tenencia y control:</t>
    </r>
    <r>
      <rPr>
        <sz val="11"/>
        <color theme="1"/>
        <rFont val="Arial"/>
        <family val="2"/>
      </rPr>
      <t xml:space="preserve"> Se califica el límite adicional al básico
BÁSICO: Sublímite $500.000.000  </t>
    </r>
  </si>
  <si>
    <t xml:space="preserve">PUNTAJE </t>
  </si>
  <si>
    <t>Superior a 0% y menor a  3%</t>
  </si>
  <si>
    <t xml:space="preserve">1 punto </t>
  </si>
  <si>
    <t>0,5 punto</t>
  </si>
  <si>
    <t>b) AMIT Y HMACCOP……………………………………………..…………………….…….……………. 2 Puntos</t>
  </si>
  <si>
    <t xml:space="preserve">0,5 punto </t>
  </si>
  <si>
    <t>6 Puntos</t>
  </si>
  <si>
    <t>a) TERREMOTO…………………………………………………..…………………….…….……………. 2Puntos</t>
  </si>
  <si>
    <t>Evaluación de Porcentaje: ……………………………………...…………... (1 Punto)</t>
  </si>
  <si>
    <t>Superior a 0% y menor a  1%</t>
  </si>
  <si>
    <t>Evaluación de mínimo: ……………………………………...…………... (1 Punto)</t>
  </si>
  <si>
    <r>
      <rPr>
        <b/>
        <sz val="11"/>
        <color theme="1"/>
        <rFont val="Arial"/>
        <family val="2"/>
      </rPr>
      <t>Amparo para bienes de propiedad del asegurado en predios o bajo la responsabilidad de terceros</t>
    </r>
    <r>
      <rPr>
        <sz val="11"/>
        <color theme="1"/>
        <rFont val="Arial"/>
        <family val="2"/>
      </rPr>
      <t>. Se califica el limite adicional al básico.                                                                                                        BASICO:  Sublímite $500.000.000</t>
    </r>
  </si>
  <si>
    <r>
      <t xml:space="preserve">Pérdidas causadas por empleados o servidores no identificados. </t>
    </r>
    <r>
      <rPr>
        <sz val="11"/>
        <rFont val="Arial Narrow"/>
        <family val="2"/>
      </rPr>
      <t>Se califica el porcentaje adicional al basico.                                                                                                                                                                                             BASICO: Hasta el 50% del valor asegurado contratado.</t>
    </r>
  </si>
  <si>
    <r>
      <rPr>
        <b/>
        <sz val="11"/>
        <rFont val="Arial Narrow"/>
        <family val="2"/>
      </rPr>
      <t xml:space="preserve">Faltantes de inventario. </t>
    </r>
    <r>
      <rPr>
        <sz val="11"/>
        <rFont val="Arial Narrow"/>
        <family val="2"/>
      </rPr>
      <t>Se calificará el límite adicional al básico.  BASICO: 35% del límite total Asegurado</t>
    </r>
  </si>
  <si>
    <t xml:space="preserve">1 Punto </t>
  </si>
  <si>
    <t xml:space="preserve">2 puntos </t>
  </si>
  <si>
    <t xml:space="preserve">3 puntos </t>
  </si>
  <si>
    <t xml:space="preserve">5 PUNTOS </t>
  </si>
  <si>
    <t>Valor Asegurado $400.000.000</t>
  </si>
  <si>
    <t>Valor Asegurado $2.700.000.000</t>
  </si>
  <si>
    <t xml:space="preserve">2 Puntos </t>
  </si>
  <si>
    <t>Valor Asegurado $1.600.000.000</t>
  </si>
  <si>
    <t>INFIDELIDAD…………………………………………………………………………………..…(1 punto)</t>
  </si>
  <si>
    <t>DEMÁS COBERTURAS……………………………………………………………………………..…(1 punto)</t>
  </si>
  <si>
    <t xml:space="preserve">Inferior a $50.000.000 </t>
  </si>
  <si>
    <t xml:space="preserve">Inferior  a $30.000.000  </t>
  </si>
  <si>
    <t xml:space="preserve">0,5 puntos </t>
  </si>
  <si>
    <t xml:space="preserve">5 Puntos </t>
  </si>
  <si>
    <t>a) Protección &amp; Indemnizacion - PANDI…………………………………………………………………2 puntos</t>
  </si>
  <si>
    <t>Evaluación de Porcentaje: ………………………………………………………... (1 Punto)</t>
  </si>
  <si>
    <t>0,5 Puntos</t>
  </si>
  <si>
    <t>Evaluación de Mínimo: En SMMLV……………………………………………. (1 Punto)</t>
  </si>
  <si>
    <t>Superior a 0 SMMLV y menor a 3 SMMLV</t>
  </si>
  <si>
    <t>b) Demás Coberturas……………………………………………………………………………………(2 puntos)</t>
  </si>
  <si>
    <t>Evaluación de Porcentaje: ……………………………………………………….(1  Punto)</t>
  </si>
  <si>
    <t>Evaluación de Mínimo: En SMMLV………………………………………... (1 Punto)</t>
  </si>
  <si>
    <t>Superior a 0% y menor a 3,0%</t>
  </si>
  <si>
    <t xml:space="preserve">4 Puntos </t>
  </si>
  <si>
    <t>Valor Asegurado $2.505.000.000</t>
  </si>
  <si>
    <t>Evaluación de Porcentaje: …………………………………………………...…………………... (0,5 Puntos)</t>
  </si>
  <si>
    <t>a) TERREMOTO…………………………………………………………………………..………….……………1Puntos</t>
  </si>
  <si>
    <t xml:space="preserve">6 PUNTOS </t>
  </si>
  <si>
    <r>
      <t xml:space="preserve">Deducibles                                                                                                                                                                                                                                                                                                                                                          TERREMOTO 1% SOBRE EL VALOR </t>
    </r>
    <r>
      <rPr>
        <b/>
        <sz val="11"/>
        <color rgb="FFFF0000"/>
        <rFont val="Calibri"/>
        <family val="2"/>
        <scheme val="minor"/>
      </rPr>
      <t>ASEGURADO</t>
    </r>
    <r>
      <rPr>
        <b/>
        <sz val="11"/>
        <rFont val="Calibri"/>
        <family val="2"/>
        <scheme val="minor"/>
      </rPr>
      <t xml:space="preserve">  MINIMO 2 SMMLV 
AMIT Y HMACCOP: 3% DEL VALOR DE LA PÉRDIDA MÍNIMO 2 SMMLV
HURTO SIMPLE: SIN DEDUCIBLE
HURTO CALIFICADO: SIN DEDUCIBLE
EQUIPO ELÉCTRICO Y ELECTRÓNICO: SIN DEDUCIBLE
OTROS EVENTOS: SIN DEDUCIBLE </t>
    </r>
  </si>
  <si>
    <r>
      <t xml:space="preserve">DEDUCIBLES:
TERREMOTO: 3% SOBRE EL VALOR </t>
    </r>
    <r>
      <rPr>
        <b/>
        <sz val="11"/>
        <color rgb="FFFF0000"/>
        <rFont val="Calibri"/>
        <family val="2"/>
        <scheme val="minor"/>
      </rPr>
      <t>ASEGURADO</t>
    </r>
    <r>
      <rPr>
        <b/>
        <sz val="11"/>
        <rFont val="Calibri"/>
        <family val="2"/>
        <scheme val="minor"/>
      </rPr>
      <t xml:space="preserve"> MINIMO 2 SMMLV.
HURTO Y HURTO CALIFICADO: 3% SOBRE EL VALOR DE LA PÉRDIDA MINIMO 2 SMMLV
OTROS EVENTOS: 2% SOBRE EL VALOR DE LA PÉRDIDA MINIMO 1 SMMLV</t>
    </r>
  </si>
  <si>
    <r>
      <t xml:space="preserve">Puntaje sobre valor </t>
    </r>
    <r>
      <rPr>
        <b/>
        <sz val="11"/>
        <color rgb="FFFF0000"/>
        <rFont val="Calibri"/>
        <family val="2"/>
        <scheme val="minor"/>
      </rPr>
      <t xml:space="preserve">asegurado </t>
    </r>
  </si>
  <si>
    <r>
      <t>Puntaje sobre valor</t>
    </r>
    <r>
      <rPr>
        <b/>
        <sz val="11"/>
        <color rgb="FFFF0000"/>
        <rFont val="Calibri"/>
        <family val="2"/>
        <scheme val="minor"/>
      </rPr>
      <t xml:space="preserve"> asegurado </t>
    </r>
  </si>
  <si>
    <r>
      <t>Puntaje sobre valor</t>
    </r>
    <r>
      <rPr>
        <b/>
        <sz val="11"/>
        <color rgb="FFFF0000"/>
        <rFont val="Calibri"/>
        <family val="2"/>
        <scheme val="minor"/>
      </rPr>
      <t xml:space="preserve"> asegurado</t>
    </r>
  </si>
  <si>
    <r>
      <rPr>
        <b/>
        <sz val="11"/>
        <color theme="1"/>
        <rFont val="Arial"/>
        <family val="2"/>
      </rPr>
      <t>SUBLÍMITE PARA GASTOS DE DEFENSA:</t>
    </r>
    <r>
      <rPr>
        <sz val="11"/>
        <color theme="1"/>
        <rFont val="Arial"/>
        <family val="2"/>
      </rPr>
      <t xml:space="preserve"> Se calificará el límite adicional al básico. A quien ofrezca el mayor valor adicional se le otorgará el máximo puntaje y a los demás de manera proporcional.
Básico: $1.500.000.000 en el agregado vigencia</t>
    </r>
  </si>
  <si>
    <r>
      <t>RETROACTIVIDAD:</t>
    </r>
    <r>
      <rPr>
        <sz val="11"/>
        <color theme="1"/>
        <rFont val="Arial"/>
        <family val="2"/>
      </rPr>
      <t xml:space="preserve"> 
Otorgamiento de retroactividad otorgue retroactividad a partir del 1 de enero de 2021</t>
    </r>
  </si>
  <si>
    <r>
      <rPr>
        <b/>
        <sz val="11"/>
        <color theme="1"/>
        <rFont val="Arial"/>
        <family val="2"/>
      </rPr>
      <t>RETROACTIVIDAD:</t>
    </r>
    <r>
      <rPr>
        <sz val="11"/>
        <color theme="1"/>
        <rFont val="Arial"/>
        <family val="2"/>
      </rPr>
      <t xml:space="preserve"> 
Otorguamiento de  retroactividad a partir del 1 de enero de 2021</t>
    </r>
  </si>
  <si>
    <t>DEDUCIBLES:                                                                                                                                                                                                                                                                                                                                        INFIDELIDAD: 50.000.000 TODA Y CADA PÉRDIDA
DEMAS COBERTURAS: 30.000.000 TODA Y CADA PÉRDIDA</t>
  </si>
  <si>
    <r>
      <rPr>
        <b/>
        <sz val="11"/>
        <rFont val="Arial"/>
        <family val="2"/>
      </rPr>
      <t>Accidentes personales a tripulación:</t>
    </r>
    <r>
      <rPr>
        <sz val="11"/>
        <rFont val="Arial"/>
        <family val="2"/>
      </rPr>
      <t xml:space="preserve"> Se califica el adicional al básico
Básico: Límite de $5.000.000</t>
    </r>
  </si>
  <si>
    <r>
      <rPr>
        <b/>
        <sz val="11"/>
        <rFont val="Arial"/>
        <family val="2"/>
      </rPr>
      <t>Accidentes personales a pasajeros:</t>
    </r>
    <r>
      <rPr>
        <sz val="11"/>
        <rFont val="Arial"/>
        <family val="2"/>
      </rPr>
      <t xml:space="preserve"> Se califica el adicional al básico.
Básico: Límite de $5.000.000</t>
    </r>
  </si>
  <si>
    <r>
      <rPr>
        <b/>
        <sz val="11"/>
        <rFont val="Arial"/>
        <family val="2"/>
      </rPr>
      <t>Responsabilidad Civil Extracontractual:</t>
    </r>
    <r>
      <rPr>
        <sz val="11"/>
        <rFont val="Arial"/>
        <family val="2"/>
      </rPr>
      <t xml:space="preserve"> Se califica el adicional al básico
Básico: Sublímite de 50% </t>
    </r>
  </si>
  <si>
    <r>
      <rPr>
        <b/>
        <sz val="11"/>
        <rFont val="Arial"/>
        <family val="2"/>
      </rPr>
      <t>Amparo automatico para nuevos equipos:</t>
    </r>
    <r>
      <rPr>
        <sz val="11"/>
        <rFont val="Arial"/>
        <family val="2"/>
      </rPr>
      <t xml:space="preserve"> Se califica el adicional al básico.
Básico: Límite de $900.000.000 y término de ciento veinte (130) dias</t>
    </r>
  </si>
  <si>
    <t>Perjuicios Extrapatrimoniales Se califica el porcentaje adicional al básico.
Básico: sublímite 30%</t>
  </si>
  <si>
    <r>
      <rPr>
        <b/>
        <sz val="11"/>
        <color theme="1"/>
        <rFont val="Arial"/>
        <family val="2"/>
      </rPr>
      <t>Cobertura de Responsabilidad Civil Extracontractual, para daños a terceros</t>
    </r>
    <r>
      <rPr>
        <sz val="11"/>
        <color theme="1"/>
        <rFont val="Arial"/>
        <family val="2"/>
      </rPr>
      <t>. Se califica el límite adicional al básico, mínimo ($100.000.000) adicional.
Básico $2.500.000.000</t>
    </r>
  </si>
  <si>
    <r>
      <rPr>
        <b/>
        <sz val="11"/>
        <color theme="1"/>
        <rFont val="Arial"/>
        <family val="2"/>
      </rPr>
      <t>Cobertura de Responsabilidad Civil Extracontractual, para muerte o lesiones a una persona</t>
    </r>
    <r>
      <rPr>
        <sz val="11"/>
        <color theme="1"/>
        <rFont val="Arial"/>
        <family val="2"/>
      </rPr>
      <t>. Se califica el límite adicional al básico, mínimo ($100.000.000) adicional.</t>
    </r>
    <r>
      <rPr>
        <b/>
        <sz val="11"/>
        <color theme="1"/>
        <rFont val="Arial"/>
        <family val="2"/>
      </rPr>
      <t xml:space="preserve">
</t>
    </r>
    <r>
      <rPr>
        <sz val="11"/>
        <color theme="1"/>
        <rFont val="Arial"/>
        <family val="2"/>
      </rPr>
      <t>Básico $2.500.000.000</t>
    </r>
  </si>
  <si>
    <r>
      <rPr>
        <b/>
        <sz val="11"/>
        <color theme="1"/>
        <rFont val="Arial"/>
        <family val="2"/>
      </rPr>
      <t>Cobertura de Responsabilidad Civil Extracontractual, para muerte o lesiones a dos o más personas</t>
    </r>
    <r>
      <rPr>
        <sz val="11"/>
        <color theme="1"/>
        <rFont val="Arial"/>
        <family val="2"/>
      </rPr>
      <t>. Se califica el límite adicional al básico, mínimo ($100.000.000) adicional.</t>
    </r>
    <r>
      <rPr>
        <b/>
        <sz val="11"/>
        <color theme="1"/>
        <rFont val="Arial"/>
        <family val="2"/>
      </rPr>
      <t xml:space="preserve">
</t>
    </r>
    <r>
      <rPr>
        <sz val="11"/>
        <color theme="1"/>
        <rFont val="Arial"/>
        <family val="2"/>
      </rPr>
      <t>Básico $5.000.000.000</t>
    </r>
  </si>
  <si>
    <r>
      <rPr>
        <b/>
        <sz val="11"/>
        <color theme="1"/>
        <rFont val="Arial"/>
        <family val="2"/>
      </rPr>
      <t>Amparo automático de vehículos nuevos o usados</t>
    </r>
    <r>
      <rPr>
        <sz val="11"/>
        <color theme="1"/>
        <rFont val="Arial"/>
        <family val="2"/>
      </rPr>
      <t>. Se califica el límite adicional al básico
Básico: Límite de $505.000.000  y término de ciento veinte (120) días para aviso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</si>
</sst>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(* #,##0.00_);_(* \(#,##0.00\);_(* &quot;-&quot;??_);_(@_)"/>
    <numFmt numFmtId="165" formatCode="&quot;$&quot;\ #,##0_);[Red]\(&quot;$&quot;\ #,##0\)"/>
    <numFmt numFmtId="166" formatCode="_ * #,##0.00_ ;_ * \-#,##0.00_ ;_ * &quot;-&quot;??_ ;_ @_ "/>
    <numFmt numFmtId="167" formatCode="\ 00\ &quot;Puntos&quot;"/>
    <numFmt numFmtId="168" formatCode="\ 0\ &quot;Puntos&quot;"/>
    <numFmt numFmtId="169" formatCode="General\ &quot;Puntos&quot;"/>
    <numFmt numFmtId="170" formatCode="#,##0.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 Narrow"/>
      <family val="2"/>
    </font>
    <font>
      <sz val="11"/>
      <name val="Arial Narrow"/>
      <family val="2"/>
    </font>
    <font>
      <b/>
      <sz val="11"/>
      <color indexed="8"/>
      <name val="Arial Narrow"/>
      <family val="2"/>
    </font>
    <font>
      <sz val="11"/>
      <color indexed="8"/>
      <name val="Arial Narrow"/>
      <family val="2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sz val="14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Book Antiqua"/>
      <family val="1"/>
    </font>
    <font>
      <sz val="11"/>
      <name val="Book Antiqua"/>
      <family val="1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0" fontId="3" fillId="0" borderId="0" applyNumberFormat="0" applyFill="0" applyBorder="0" applyAlignment="0" applyProtection="0"/>
    <xf numFmtId="164" fontId="4" fillId="0" borderId="0" applyFont="0" applyFill="0" applyBorder="0" applyAlignment="0" applyProtection="0"/>
    <xf numFmtId="0" fontId="3" fillId="0" borderId="0" applyNumberFormat="0" applyFill="0" applyBorder="0" applyAlignment="0" applyProtection="0"/>
    <xf numFmtId="167" fontId="3" fillId="0" borderId="0" applyFont="0" applyFill="0" applyBorder="0" applyAlignment="0" applyProtection="0"/>
    <xf numFmtId="0" fontId="9" fillId="0" borderId="0"/>
    <xf numFmtId="0" fontId="9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24" fillId="0" borderId="0"/>
    <xf numFmtId="0" fontId="3" fillId="0" borderId="0"/>
    <xf numFmtId="0" fontId="3" fillId="0" borderId="0" applyFont="0" applyFill="0" applyBorder="0" applyAlignment="0" applyProtection="0"/>
  </cellStyleXfs>
  <cellXfs count="289">
    <xf numFmtId="0" fontId="0" fillId="0" borderId="0" xfId="0"/>
    <xf numFmtId="0" fontId="2" fillId="0" borderId="0" xfId="0" applyFont="1"/>
    <xf numFmtId="0" fontId="6" fillId="0" borderId="0" xfId="5" applyFont="1" applyAlignment="1">
      <alignment vertical="center" wrapText="1"/>
    </xf>
    <xf numFmtId="0" fontId="6" fillId="2" borderId="0" xfId="5" applyFont="1" applyFill="1" applyAlignment="1">
      <alignment vertical="center" wrapText="1"/>
    </xf>
    <xf numFmtId="166" fontId="6" fillId="0" borderId="0" xfId="6" applyNumberFormat="1" applyFont="1" applyFill="1" applyAlignment="1">
      <alignment horizontal="center" vertical="center" wrapText="1"/>
    </xf>
    <xf numFmtId="0" fontId="4" fillId="0" borderId="0" xfId="0" applyFont="1"/>
    <xf numFmtId="0" fontId="1" fillId="0" borderId="0" xfId="0" applyFont="1"/>
    <xf numFmtId="0" fontId="11" fillId="0" borderId="0" xfId="0" applyFont="1" applyAlignment="1">
      <alignment horizontal="justify" vertical="top" wrapText="1"/>
    </xf>
    <xf numFmtId="0" fontId="11" fillId="0" borderId="0" xfId="0" applyFont="1" applyAlignment="1">
      <alignment horizontal="center" wrapText="1"/>
    </xf>
    <xf numFmtId="0" fontId="4" fillId="0" borderId="1" xfId="0" applyFont="1" applyBorder="1"/>
    <xf numFmtId="0" fontId="6" fillId="2" borderId="1" xfId="5" applyFont="1" applyFill="1" applyBorder="1" applyAlignment="1">
      <alignment vertical="center" wrapText="1"/>
    </xf>
    <xf numFmtId="1" fontId="5" fillId="3" borderId="1" xfId="0" applyNumberFormat="1" applyFont="1" applyFill="1" applyBorder="1" applyAlignment="1">
      <alignment horizontal="center" vertical="center" wrapText="1"/>
    </xf>
    <xf numFmtId="3" fontId="11" fillId="3" borderId="1" xfId="6" applyNumberFormat="1" applyFont="1" applyFill="1" applyBorder="1" applyAlignment="1">
      <alignment horizontal="center" vertical="center" wrapText="1"/>
    </xf>
    <xf numFmtId="0" fontId="13" fillId="0" borderId="0" xfId="1" applyNumberFormat="1" applyFont="1" applyFill="1" applyBorder="1" applyAlignment="1" applyProtection="1">
      <alignment horizontal="center" vertical="center" wrapText="1"/>
    </xf>
    <xf numFmtId="0" fontId="13" fillId="0" borderId="0" xfId="1" applyNumberFormat="1" applyFont="1" applyFill="1" applyBorder="1" applyAlignment="1" applyProtection="1">
      <alignment wrapText="1"/>
    </xf>
    <xf numFmtId="0" fontId="16" fillId="0" borderId="0" xfId="1" applyNumberFormat="1" applyFont="1" applyFill="1" applyBorder="1" applyAlignment="1" applyProtection="1">
      <alignment wrapText="1"/>
    </xf>
    <xf numFmtId="0" fontId="13" fillId="0" borderId="0" xfId="1" applyNumberFormat="1" applyFont="1" applyFill="1" applyBorder="1" applyAlignment="1" applyProtection="1">
      <alignment vertical="center" wrapText="1"/>
    </xf>
    <xf numFmtId="0" fontId="4" fillId="3" borderId="1" xfId="0" applyFont="1" applyFill="1" applyBorder="1"/>
    <xf numFmtId="0" fontId="4" fillId="3" borderId="0" xfId="0" applyFont="1" applyFill="1"/>
    <xf numFmtId="168" fontId="7" fillId="3" borderId="1" xfId="0" applyNumberFormat="1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1" fontId="5" fillId="3" borderId="0" xfId="0" applyNumberFormat="1" applyFont="1" applyFill="1" applyAlignment="1">
      <alignment horizontal="center" vertical="center" wrapText="1"/>
    </xf>
    <xf numFmtId="0" fontId="1" fillId="3" borderId="0" xfId="0" applyFont="1" applyFill="1"/>
    <xf numFmtId="168" fontId="14" fillId="3" borderId="1" xfId="0" applyNumberFormat="1" applyFont="1" applyFill="1" applyBorder="1" applyAlignment="1">
      <alignment horizontal="center" vertical="center" wrapText="1"/>
    </xf>
    <xf numFmtId="167" fontId="14" fillId="3" borderId="1" xfId="0" applyNumberFormat="1" applyFont="1" applyFill="1" applyBorder="1" applyAlignment="1">
      <alignment horizontal="center" vertical="center" wrapText="1"/>
    </xf>
    <xf numFmtId="0" fontId="19" fillId="0" borderId="0" xfId="1" applyFont="1" applyFill="1" applyAlignment="1">
      <alignment horizontal="justify" vertical="center" wrapText="1"/>
    </xf>
    <xf numFmtId="0" fontId="12" fillId="0" borderId="1" xfId="0" applyFont="1" applyBorder="1" applyAlignment="1">
      <alignment vertical="center" wrapText="1"/>
    </xf>
    <xf numFmtId="0" fontId="20" fillId="0" borderId="0" xfId="1" applyFont="1" applyFill="1" applyAlignment="1">
      <alignment vertical="center" wrapText="1"/>
    </xf>
    <xf numFmtId="167" fontId="20" fillId="0" borderId="0" xfId="4" applyFont="1" applyFill="1" applyAlignment="1">
      <alignment horizontal="center" vertical="center" wrapText="1"/>
    </xf>
    <xf numFmtId="0" fontId="18" fillId="0" borderId="19" xfId="3" applyFont="1" applyBorder="1" applyAlignment="1">
      <alignment horizontal="justify" vertical="top" wrapText="1"/>
    </xf>
    <xf numFmtId="0" fontId="18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wrapText="1"/>
    </xf>
    <xf numFmtId="0" fontId="4" fillId="3" borderId="1" xfId="0" applyFont="1" applyFill="1" applyBorder="1" applyAlignment="1">
      <alignment wrapText="1"/>
    </xf>
    <xf numFmtId="0" fontId="19" fillId="0" borderId="1" xfId="1" applyFont="1" applyFill="1" applyBorder="1" applyAlignment="1">
      <alignment horizontal="justify" vertical="center" wrapText="1"/>
    </xf>
    <xf numFmtId="0" fontId="11" fillId="0" borderId="0" xfId="1" applyNumberFormat="1" applyFont="1" applyFill="1" applyBorder="1" applyAlignment="1" applyProtection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18" fillId="0" borderId="1" xfId="1" applyFont="1" applyFill="1" applyBorder="1" applyAlignment="1">
      <alignment horizontal="justify" vertical="center" wrapText="1"/>
    </xf>
    <xf numFmtId="3" fontId="5" fillId="3" borderId="5" xfId="2" applyNumberFormat="1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justify" vertical="center" wrapText="1"/>
    </xf>
    <xf numFmtId="165" fontId="8" fillId="3" borderId="19" xfId="0" applyNumberFormat="1" applyFont="1" applyFill="1" applyBorder="1" applyAlignment="1">
      <alignment horizontal="justify" vertical="center" wrapText="1"/>
    </xf>
    <xf numFmtId="0" fontId="4" fillId="3" borderId="21" xfId="0" applyFont="1" applyFill="1" applyBorder="1" applyAlignment="1">
      <alignment horizontal="center" wrapText="1"/>
    </xf>
    <xf numFmtId="0" fontId="11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5" fillId="3" borderId="19" xfId="0" applyFont="1" applyFill="1" applyBorder="1" applyAlignment="1">
      <alignment horizontal="justify" vertical="center" wrapText="1"/>
    </xf>
    <xf numFmtId="165" fontId="15" fillId="3" borderId="19" xfId="0" applyNumberFormat="1" applyFont="1" applyFill="1" applyBorder="1" applyAlignment="1">
      <alignment horizontal="justify" vertical="center" wrapText="1"/>
    </xf>
    <xf numFmtId="0" fontId="6" fillId="2" borderId="21" xfId="5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wrapText="1"/>
    </xf>
    <xf numFmtId="0" fontId="7" fillId="3" borderId="1" xfId="0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0" borderId="28" xfId="0" applyFont="1" applyBorder="1" applyAlignment="1">
      <alignment horizontal="center" wrapText="1"/>
    </xf>
    <xf numFmtId="0" fontId="0" fillId="0" borderId="28" xfId="0" applyBorder="1"/>
    <xf numFmtId="0" fontId="4" fillId="0" borderId="28" xfId="0" applyFont="1" applyBorder="1"/>
    <xf numFmtId="0" fontId="11" fillId="0" borderId="29" xfId="0" applyFont="1" applyBorder="1" applyAlignment="1">
      <alignment horizontal="center" wrapText="1"/>
    </xf>
    <xf numFmtId="1" fontId="5" fillId="5" borderId="28" xfId="0" applyNumberFormat="1" applyFont="1" applyFill="1" applyBorder="1" applyAlignment="1">
      <alignment horizontal="center" vertical="center" wrapText="1"/>
    </xf>
    <xf numFmtId="0" fontId="4" fillId="5" borderId="28" xfId="0" applyFont="1" applyFill="1" applyBorder="1"/>
    <xf numFmtId="1" fontId="5" fillId="5" borderId="29" xfId="0" applyNumberFormat="1" applyFont="1" applyFill="1" applyBorder="1" applyAlignment="1">
      <alignment horizontal="center" vertical="center" wrapText="1"/>
    </xf>
    <xf numFmtId="0" fontId="11" fillId="5" borderId="28" xfId="0" applyFont="1" applyFill="1" applyBorder="1" applyAlignment="1">
      <alignment horizontal="center" wrapText="1"/>
    </xf>
    <xf numFmtId="0" fontId="0" fillId="5" borderId="28" xfId="0" applyFill="1" applyBorder="1"/>
    <xf numFmtId="0" fontId="11" fillId="5" borderId="29" xfId="0" applyFont="1" applyFill="1" applyBorder="1" applyAlignment="1">
      <alignment horizontal="center" wrapText="1"/>
    </xf>
    <xf numFmtId="0" fontId="12" fillId="6" borderId="1" xfId="0" applyFont="1" applyFill="1" applyBorder="1" applyAlignment="1">
      <alignment horizontal="center" vertical="center" wrapText="1"/>
    </xf>
    <xf numFmtId="1" fontId="5" fillId="3" borderId="11" xfId="0" applyNumberFormat="1" applyFont="1" applyFill="1" applyBorder="1" applyAlignment="1">
      <alignment horizontal="center" vertical="center" wrapText="1"/>
    </xf>
    <xf numFmtId="0" fontId="0" fillId="3" borderId="11" xfId="0" applyFill="1" applyBorder="1" applyAlignment="1">
      <alignment wrapText="1"/>
    </xf>
    <xf numFmtId="0" fontId="4" fillId="3" borderId="11" xfId="0" applyFont="1" applyFill="1" applyBorder="1" applyAlignment="1">
      <alignment wrapText="1"/>
    </xf>
    <xf numFmtId="0" fontId="4" fillId="3" borderId="37" xfId="0" applyFont="1" applyFill="1" applyBorder="1" applyAlignment="1">
      <alignment horizontal="center" wrapText="1"/>
    </xf>
    <xf numFmtId="0" fontId="11" fillId="5" borderId="27" xfId="0" applyFont="1" applyFill="1" applyBorder="1" applyAlignment="1">
      <alignment horizontal="justify" vertical="center" wrapText="1"/>
    </xf>
    <xf numFmtId="0" fontId="11" fillId="5" borderId="28" xfId="0" applyFont="1" applyFill="1" applyBorder="1" applyAlignment="1">
      <alignment horizontal="justify" vertical="center" wrapText="1"/>
    </xf>
    <xf numFmtId="0" fontId="1" fillId="5" borderId="28" xfId="0" applyFont="1" applyFill="1" applyBorder="1"/>
    <xf numFmtId="1" fontId="11" fillId="5" borderId="28" xfId="0" applyNumberFormat="1" applyFont="1" applyFill="1" applyBorder="1" applyAlignment="1">
      <alignment horizontal="center" vertical="center" wrapText="1"/>
    </xf>
    <xf numFmtId="0" fontId="12" fillId="0" borderId="23" xfId="0" applyFont="1" applyBorder="1" applyAlignment="1">
      <alignment vertical="center" wrapText="1"/>
    </xf>
    <xf numFmtId="0" fontId="12" fillId="0" borderId="13" xfId="0" applyFont="1" applyBorder="1" applyAlignment="1">
      <alignment vertical="center" wrapText="1"/>
    </xf>
    <xf numFmtId="0" fontId="0" fillId="5" borderId="1" xfId="0" applyFill="1" applyBorder="1"/>
    <xf numFmtId="0" fontId="12" fillId="5" borderId="19" xfId="3" applyFont="1" applyFill="1" applyBorder="1" applyAlignment="1">
      <alignment horizontal="justify" vertical="top" wrapText="1"/>
    </xf>
    <xf numFmtId="0" fontId="12" fillId="5" borderId="1" xfId="0" applyFont="1" applyFill="1" applyBorder="1" applyAlignment="1">
      <alignment horizontal="center" vertical="center" wrapText="1"/>
    </xf>
    <xf numFmtId="3" fontId="11" fillId="5" borderId="5" xfId="5" applyNumberFormat="1" applyFont="1" applyFill="1" applyBorder="1" applyAlignment="1">
      <alignment horizontal="center" vertical="center" wrapText="1"/>
    </xf>
    <xf numFmtId="0" fontId="6" fillId="5" borderId="5" xfId="5" applyFont="1" applyFill="1" applyBorder="1" applyAlignment="1">
      <alignment horizontal="center" vertical="center" wrapText="1"/>
    </xf>
    <xf numFmtId="0" fontId="12" fillId="0" borderId="22" xfId="0" applyFont="1" applyBorder="1" applyAlignment="1">
      <alignment vertical="center" wrapText="1"/>
    </xf>
    <xf numFmtId="0" fontId="12" fillId="0" borderId="9" xfId="0" applyFont="1" applyBorder="1" applyAlignment="1">
      <alignment vertical="center" wrapText="1"/>
    </xf>
    <xf numFmtId="4" fontId="11" fillId="3" borderId="1" xfId="6" applyNumberFormat="1" applyFont="1" applyFill="1" applyBorder="1" applyAlignment="1">
      <alignment horizontal="center" vertical="center" wrapText="1"/>
    </xf>
    <xf numFmtId="0" fontId="18" fillId="5" borderId="1" xfId="1" applyFont="1" applyFill="1" applyBorder="1" applyAlignment="1">
      <alignment horizontal="center" vertical="center" wrapText="1"/>
    </xf>
    <xf numFmtId="1" fontId="5" fillId="5" borderId="39" xfId="0" applyNumberFormat="1" applyFont="1" applyFill="1" applyBorder="1" applyAlignment="1">
      <alignment horizontal="center" vertical="center" wrapText="1"/>
    </xf>
    <xf numFmtId="0" fontId="4" fillId="5" borderId="16" xfId="0" applyFont="1" applyFill="1" applyBorder="1"/>
    <xf numFmtId="1" fontId="5" fillId="5" borderId="40" xfId="0" applyNumberFormat="1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165" fontId="8" fillId="3" borderId="1" xfId="0" applyNumberFormat="1" applyFont="1" applyFill="1" applyBorder="1" applyAlignment="1">
      <alignment horizontal="justify" vertical="center" wrapText="1"/>
    </xf>
    <xf numFmtId="0" fontId="6" fillId="5" borderId="28" xfId="5" applyFont="1" applyFill="1" applyBorder="1" applyAlignment="1">
      <alignment horizontal="center" vertical="center" wrapText="1"/>
    </xf>
    <xf numFmtId="0" fontId="6" fillId="5" borderId="29" xfId="5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18" fillId="5" borderId="1" xfId="1" applyFont="1" applyFill="1" applyBorder="1" applyAlignment="1">
      <alignment horizontal="justify" vertical="center" wrapText="1"/>
    </xf>
    <xf numFmtId="170" fontId="11" fillId="5" borderId="28" xfId="5" applyNumberFormat="1" applyFont="1" applyFill="1" applyBorder="1" applyAlignment="1">
      <alignment horizontal="center" vertical="center" wrapText="1"/>
    </xf>
    <xf numFmtId="167" fontId="12" fillId="6" borderId="3" xfId="4" applyFont="1" applyFill="1" applyBorder="1" applyAlignment="1">
      <alignment horizontal="center" vertical="center" wrapText="1"/>
    </xf>
    <xf numFmtId="167" fontId="12" fillId="6" borderId="2" xfId="4" applyFont="1" applyFill="1" applyBorder="1" applyAlignment="1">
      <alignment horizontal="center" vertical="center" wrapText="1"/>
    </xf>
    <xf numFmtId="167" fontId="12" fillId="6" borderId="4" xfId="4" applyFont="1" applyFill="1" applyBorder="1" applyAlignment="1">
      <alignment horizontal="center" vertical="center" wrapText="1"/>
    </xf>
    <xf numFmtId="9" fontId="18" fillId="0" borderId="3" xfId="0" applyNumberFormat="1" applyFont="1" applyBorder="1" applyAlignment="1">
      <alignment horizontal="left" vertical="center" wrapText="1"/>
    </xf>
    <xf numFmtId="9" fontId="18" fillId="0" borderId="2" xfId="0" applyNumberFormat="1" applyFont="1" applyBorder="1" applyAlignment="1">
      <alignment horizontal="left" vertical="center" wrapText="1"/>
    </xf>
    <xf numFmtId="0" fontId="18" fillId="3" borderId="3" xfId="0" applyFont="1" applyFill="1" applyBorder="1" applyAlignment="1">
      <alignment horizontal="center" vertical="center" wrapText="1"/>
    </xf>
    <xf numFmtId="0" fontId="18" fillId="3" borderId="4" xfId="0" applyFont="1" applyFill="1" applyBorder="1" applyAlignment="1">
      <alignment horizontal="center" vertical="center" wrapText="1"/>
    </xf>
    <xf numFmtId="0" fontId="18" fillId="3" borderId="2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left" vertical="center" wrapText="1"/>
    </xf>
    <xf numFmtId="0" fontId="12" fillId="3" borderId="4" xfId="0" applyFont="1" applyFill="1" applyBorder="1" applyAlignment="1">
      <alignment horizontal="left" vertical="center" wrapText="1"/>
    </xf>
    <xf numFmtId="0" fontId="12" fillId="3" borderId="2" xfId="0" applyFont="1" applyFill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 wrapText="1"/>
    </xf>
    <xf numFmtId="0" fontId="13" fillId="0" borderId="7" xfId="1" applyNumberFormat="1" applyFont="1" applyFill="1" applyBorder="1" applyAlignment="1" applyProtection="1">
      <alignment horizontal="center" wrapText="1"/>
    </xf>
    <xf numFmtId="0" fontId="13" fillId="0" borderId="8" xfId="1" applyNumberFormat="1" applyFont="1" applyFill="1" applyBorder="1" applyAlignment="1" applyProtection="1">
      <alignment horizontal="center" wrapText="1"/>
    </xf>
    <xf numFmtId="0" fontId="13" fillId="0" borderId="12" xfId="1" applyNumberFormat="1" applyFont="1" applyFill="1" applyBorder="1" applyAlignment="1" applyProtection="1">
      <alignment horizontal="center" wrapText="1"/>
    </xf>
    <xf numFmtId="0" fontId="13" fillId="0" borderId="22" xfId="1" applyNumberFormat="1" applyFont="1" applyFill="1" applyBorder="1" applyAlignment="1" applyProtection="1">
      <alignment horizontal="center" wrapText="1"/>
    </xf>
    <xf numFmtId="0" fontId="13" fillId="0" borderId="0" xfId="1" applyNumberFormat="1" applyFont="1" applyFill="1" applyBorder="1" applyAlignment="1" applyProtection="1">
      <alignment horizontal="center" wrapText="1"/>
    </xf>
    <xf numFmtId="0" fontId="13" fillId="0" borderId="23" xfId="1" applyNumberFormat="1" applyFont="1" applyFill="1" applyBorder="1" applyAlignment="1" applyProtection="1">
      <alignment horizontal="center" wrapText="1"/>
    </xf>
    <xf numFmtId="0" fontId="11" fillId="5" borderId="27" xfId="0" applyFont="1" applyFill="1" applyBorder="1" applyAlignment="1">
      <alignment horizontal="justify" vertical="top" wrapText="1"/>
    </xf>
    <xf numFmtId="0" fontId="11" fillId="5" borderId="28" xfId="0" applyFont="1" applyFill="1" applyBorder="1" applyAlignment="1">
      <alignment horizontal="justify" vertical="top" wrapText="1"/>
    </xf>
    <xf numFmtId="0" fontId="1" fillId="0" borderId="19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justify" vertical="center"/>
    </xf>
    <xf numFmtId="0" fontId="1" fillId="0" borderId="19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1" fillId="5" borderId="5" xfId="0" applyFont="1" applyFill="1" applyBorder="1" applyAlignment="1">
      <alignment horizontal="center" vertical="center" wrapText="1"/>
    </xf>
    <xf numFmtId="0" fontId="11" fillId="5" borderId="19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 vertical="center" wrapText="1"/>
    </xf>
    <xf numFmtId="0" fontId="11" fillId="5" borderId="10" xfId="0" applyFont="1" applyFill="1" applyBorder="1" applyAlignment="1">
      <alignment horizontal="center" vertical="center" wrapText="1"/>
    </xf>
    <xf numFmtId="0" fontId="13" fillId="0" borderId="10" xfId="1" applyNumberFormat="1" applyFont="1" applyFill="1" applyBorder="1" applyAlignment="1" applyProtection="1">
      <alignment horizontal="center" wrapText="1"/>
    </xf>
    <xf numFmtId="3" fontId="5" fillId="3" borderId="11" xfId="2" applyNumberFormat="1" applyFont="1" applyFill="1" applyBorder="1" applyAlignment="1">
      <alignment horizontal="center" vertical="center"/>
    </xf>
    <xf numFmtId="3" fontId="5" fillId="3" borderId="6" xfId="2" applyNumberFormat="1" applyFont="1" applyFill="1" applyBorder="1" applyAlignment="1">
      <alignment horizontal="center" vertical="center"/>
    </xf>
    <xf numFmtId="3" fontId="5" fillId="3" borderId="5" xfId="2" applyNumberFormat="1" applyFont="1" applyFill="1" applyBorder="1" applyAlignment="1">
      <alignment horizontal="center" vertical="center"/>
    </xf>
    <xf numFmtId="0" fontId="17" fillId="5" borderId="24" xfId="0" applyFont="1" applyFill="1" applyBorder="1" applyAlignment="1">
      <alignment horizontal="center" vertical="center" wrapText="1"/>
    </xf>
    <xf numFmtId="0" fontId="17" fillId="5" borderId="25" xfId="0" applyFont="1" applyFill="1" applyBorder="1" applyAlignment="1">
      <alignment horizontal="center" vertical="center" wrapText="1"/>
    </xf>
    <xf numFmtId="0" fontId="17" fillId="5" borderId="26" xfId="0" applyFont="1" applyFill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12" fillId="0" borderId="0" xfId="1" applyNumberFormat="1" applyFont="1" applyFill="1" applyBorder="1" applyAlignment="1" applyProtection="1">
      <alignment horizontal="center" vertical="center" wrapText="1"/>
    </xf>
    <xf numFmtId="0" fontId="7" fillId="3" borderId="19" xfId="0" applyFont="1" applyFill="1" applyBorder="1" applyAlignment="1">
      <alignment horizontal="justify" vertical="center" wrapText="1"/>
    </xf>
    <xf numFmtId="0" fontId="7" fillId="3" borderId="1" xfId="0" applyFont="1" applyFill="1" applyBorder="1" applyAlignment="1">
      <alignment horizontal="justify"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5" fillId="3" borderId="38" xfId="0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left" vertical="center" wrapText="1"/>
    </xf>
    <xf numFmtId="0" fontId="5" fillId="5" borderId="27" xfId="0" applyFont="1" applyFill="1" applyBorder="1" applyAlignment="1">
      <alignment horizontal="center" vertical="center" wrapText="1"/>
    </xf>
    <xf numFmtId="0" fontId="5" fillId="5" borderId="28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wrapText="1"/>
    </xf>
    <xf numFmtId="0" fontId="4" fillId="3" borderId="1" xfId="0" applyFont="1" applyFill="1" applyBorder="1" applyAlignment="1">
      <alignment horizontal="center" wrapText="1"/>
    </xf>
    <xf numFmtId="0" fontId="4" fillId="3" borderId="21" xfId="0" applyFont="1" applyFill="1" applyBorder="1" applyAlignment="1">
      <alignment horizontal="center" wrapText="1"/>
    </xf>
    <xf numFmtId="0" fontId="13" fillId="0" borderId="0" xfId="1" applyNumberFormat="1" applyFont="1" applyFill="1" applyBorder="1" applyAlignment="1" applyProtection="1">
      <alignment horizontal="center" vertical="center" wrapText="1"/>
    </xf>
    <xf numFmtId="0" fontId="16" fillId="0" borderId="0" xfId="1" applyNumberFormat="1" applyFont="1" applyFill="1" applyBorder="1" applyAlignment="1" applyProtection="1">
      <alignment horizontal="center" vertical="center" wrapText="1"/>
    </xf>
    <xf numFmtId="0" fontId="11" fillId="5" borderId="25" xfId="0" applyFont="1" applyFill="1" applyBorder="1" applyAlignment="1">
      <alignment horizontal="center" vertical="center" wrapText="1"/>
    </xf>
    <xf numFmtId="0" fontId="11" fillId="5" borderId="24" xfId="0" applyFont="1" applyFill="1" applyBorder="1" applyAlignment="1">
      <alignment horizontal="center" vertical="center" wrapText="1"/>
    </xf>
    <xf numFmtId="0" fontId="11" fillId="5" borderId="26" xfId="0" applyFont="1" applyFill="1" applyBorder="1" applyAlignment="1">
      <alignment horizontal="center" vertical="center" wrapText="1"/>
    </xf>
    <xf numFmtId="0" fontId="11" fillId="5" borderId="21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 wrapText="1"/>
    </xf>
    <xf numFmtId="0" fontId="11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7" fillId="5" borderId="24" xfId="0" applyFont="1" applyFill="1" applyBorder="1" applyAlignment="1">
      <alignment horizontal="center" wrapText="1"/>
    </xf>
    <xf numFmtId="0" fontId="17" fillId="5" borderId="25" xfId="0" applyFont="1" applyFill="1" applyBorder="1" applyAlignment="1">
      <alignment horizontal="center" wrapText="1"/>
    </xf>
    <xf numFmtId="0" fontId="17" fillId="5" borderId="26" xfId="0" applyFont="1" applyFill="1" applyBorder="1" applyAlignment="1">
      <alignment horizontal="center" wrapText="1"/>
    </xf>
    <xf numFmtId="0" fontId="12" fillId="0" borderId="38" xfId="7" applyFont="1" applyFill="1" applyBorder="1" applyAlignment="1">
      <alignment horizontal="left" vertical="top" wrapText="1"/>
    </xf>
    <xf numFmtId="0" fontId="12" fillId="0" borderId="4" xfId="7" applyFont="1" applyFill="1" applyBorder="1" applyAlignment="1">
      <alignment horizontal="left" vertical="top" wrapText="1"/>
    </xf>
    <xf numFmtId="0" fontId="12" fillId="0" borderId="2" xfId="7" applyFont="1" applyFill="1" applyBorder="1" applyAlignment="1">
      <alignment horizontal="left" vertical="top" wrapText="1"/>
    </xf>
    <xf numFmtId="167" fontId="12" fillId="5" borderId="1" xfId="4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169" fontId="18" fillId="0" borderId="1" xfId="3" applyNumberFormat="1" applyFont="1" applyFill="1" applyBorder="1" applyAlignment="1">
      <alignment horizontal="center" vertical="top" wrapText="1"/>
    </xf>
    <xf numFmtId="0" fontId="18" fillId="0" borderId="1" xfId="3" applyFont="1" applyFill="1" applyBorder="1" applyAlignment="1">
      <alignment horizontal="center" wrapText="1"/>
    </xf>
    <xf numFmtId="0" fontId="18" fillId="0" borderId="3" xfId="3" applyFont="1" applyFill="1" applyBorder="1" applyAlignment="1">
      <alignment horizontal="center" wrapText="1"/>
    </xf>
    <xf numFmtId="0" fontId="0" fillId="0" borderId="1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2" fillId="0" borderId="17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2" fillId="0" borderId="23" xfId="0" applyFont="1" applyBorder="1" applyAlignment="1">
      <alignment horizontal="left" vertical="center" wrapText="1"/>
    </xf>
    <xf numFmtId="0" fontId="12" fillId="0" borderId="18" xfId="7" applyFont="1" applyFill="1" applyBorder="1" applyAlignment="1">
      <alignment horizontal="left" vertical="top" wrapText="1"/>
    </xf>
    <xf numFmtId="0" fontId="12" fillId="0" borderId="8" xfId="7" applyFont="1" applyFill="1" applyBorder="1" applyAlignment="1">
      <alignment horizontal="left" vertical="top" wrapText="1"/>
    </xf>
    <xf numFmtId="0" fontId="12" fillId="0" borderId="12" xfId="7" applyFont="1" applyFill="1" applyBorder="1" applyAlignment="1">
      <alignment horizontal="left" vertical="top" wrapText="1"/>
    </xf>
    <xf numFmtId="0" fontId="12" fillId="0" borderId="36" xfId="7" applyFont="1" applyFill="1" applyBorder="1" applyAlignment="1">
      <alignment horizontal="left" vertical="top" wrapText="1"/>
    </xf>
    <xf numFmtId="0" fontId="12" fillId="0" borderId="10" xfId="7" applyFont="1" applyFill="1" applyBorder="1" applyAlignment="1">
      <alignment horizontal="left" vertical="top" wrapText="1"/>
    </xf>
    <xf numFmtId="0" fontId="12" fillId="0" borderId="13" xfId="7" applyFont="1" applyFill="1" applyBorder="1" applyAlignment="1">
      <alignment horizontal="left" vertical="top" wrapText="1"/>
    </xf>
    <xf numFmtId="0" fontId="21" fillId="5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3" fontId="11" fillId="3" borderId="1" xfId="2" applyNumberFormat="1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 wrapText="1"/>
    </xf>
    <xf numFmtId="169" fontId="12" fillId="5" borderId="1" xfId="3" applyNumberFormat="1" applyFont="1" applyFill="1" applyBorder="1" applyAlignment="1">
      <alignment horizontal="center" vertical="top" wrapText="1"/>
    </xf>
    <xf numFmtId="0" fontId="18" fillId="5" borderId="1" xfId="3" applyFont="1" applyFill="1" applyBorder="1" applyAlignment="1">
      <alignment horizontal="center" wrapText="1"/>
    </xf>
    <xf numFmtId="0" fontId="18" fillId="5" borderId="21" xfId="3" applyFont="1" applyFill="1" applyBorder="1" applyAlignment="1">
      <alignment horizontal="center" wrapText="1"/>
    </xf>
    <xf numFmtId="169" fontId="18" fillId="0" borderId="1" xfId="3" applyNumberFormat="1" applyFont="1" applyBorder="1" applyAlignment="1">
      <alignment horizontal="center" vertical="top" wrapText="1"/>
    </xf>
    <xf numFmtId="0" fontId="18" fillId="0" borderId="1" xfId="3" applyFont="1" applyBorder="1" applyAlignment="1">
      <alignment horizontal="center" wrapText="1"/>
    </xf>
    <xf numFmtId="0" fontId="18" fillId="0" borderId="3" xfId="3" applyFont="1" applyBorder="1" applyAlignment="1">
      <alignment horizontal="center" wrapText="1"/>
    </xf>
    <xf numFmtId="0" fontId="11" fillId="5" borderId="27" xfId="0" applyFont="1" applyFill="1" applyBorder="1" applyAlignment="1">
      <alignment horizontal="center" vertical="center" wrapText="1"/>
    </xf>
    <xf numFmtId="0" fontId="11" fillId="5" borderId="28" xfId="0" applyFont="1" applyFill="1" applyBorder="1" applyAlignment="1">
      <alignment horizontal="center" vertical="center" wrapText="1"/>
    </xf>
    <xf numFmtId="0" fontId="14" fillId="3" borderId="19" xfId="0" applyFont="1" applyFill="1" applyBorder="1" applyAlignment="1">
      <alignment horizontal="justify" vertical="center" wrapText="1"/>
    </xf>
    <xf numFmtId="0" fontId="14" fillId="3" borderId="1" xfId="0" applyFont="1" applyFill="1" applyBorder="1" applyAlignment="1">
      <alignment horizontal="justify" vertical="center" wrapText="1"/>
    </xf>
    <xf numFmtId="0" fontId="14" fillId="3" borderId="19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7" fillId="5" borderId="1" xfId="0" applyFont="1" applyFill="1" applyBorder="1" applyAlignment="1">
      <alignment horizontal="center"/>
    </xf>
    <xf numFmtId="169" fontId="12" fillId="0" borderId="1" xfId="3" applyNumberFormat="1" applyFont="1" applyFill="1" applyBorder="1" applyAlignment="1">
      <alignment horizontal="center" vertical="top" wrapText="1"/>
    </xf>
    <xf numFmtId="0" fontId="12" fillId="0" borderId="1" xfId="3" applyFont="1" applyFill="1" applyBorder="1" applyAlignment="1">
      <alignment horizontal="center" wrapText="1"/>
    </xf>
    <xf numFmtId="0" fontId="12" fillId="0" borderId="3" xfId="3" applyFont="1" applyFill="1" applyBorder="1" applyAlignment="1">
      <alignment horizontal="center" wrapText="1"/>
    </xf>
    <xf numFmtId="0" fontId="12" fillId="0" borderId="22" xfId="0" applyFont="1" applyBorder="1" applyAlignment="1">
      <alignment horizontal="left" vertical="center" wrapText="1"/>
    </xf>
    <xf numFmtId="168" fontId="11" fillId="5" borderId="11" xfId="6" applyNumberFormat="1" applyFont="1" applyFill="1" applyBorder="1" applyAlignment="1">
      <alignment horizontal="center" vertical="center" wrapText="1"/>
    </xf>
    <xf numFmtId="168" fontId="11" fillId="5" borderId="5" xfId="6" applyNumberFormat="1" applyFont="1" applyFill="1" applyBorder="1" applyAlignment="1">
      <alignment horizontal="center" vertical="center" wrapText="1"/>
    </xf>
    <xf numFmtId="0" fontId="11" fillId="5" borderId="1" xfId="5" applyFont="1" applyFill="1" applyBorder="1" applyAlignment="1">
      <alignment horizontal="center" vertical="center" wrapText="1"/>
    </xf>
    <xf numFmtId="0" fontId="10" fillId="0" borderId="1" xfId="5" applyFont="1" applyBorder="1" applyAlignment="1">
      <alignment horizontal="left" vertical="center" wrapText="1"/>
    </xf>
    <xf numFmtId="0" fontId="18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5" borderId="1" xfId="3" applyFont="1" applyFill="1" applyBorder="1" applyAlignment="1">
      <alignment horizontal="center" vertical="center" wrapText="1"/>
    </xf>
    <xf numFmtId="0" fontId="11" fillId="5" borderId="7" xfId="5" applyFont="1" applyFill="1" applyBorder="1" applyAlignment="1">
      <alignment horizontal="center" vertical="center" wrapText="1"/>
    </xf>
    <xf numFmtId="0" fontId="11" fillId="5" borderId="8" xfId="5" applyFont="1" applyFill="1" applyBorder="1" applyAlignment="1">
      <alignment horizontal="center" vertical="center" wrapText="1"/>
    </xf>
    <xf numFmtId="0" fontId="11" fillId="5" borderId="12" xfId="5" applyFont="1" applyFill="1" applyBorder="1" applyAlignment="1">
      <alignment horizontal="center" vertical="center" wrapText="1"/>
    </xf>
    <xf numFmtId="0" fontId="11" fillId="5" borderId="9" xfId="5" applyFont="1" applyFill="1" applyBorder="1" applyAlignment="1">
      <alignment horizontal="center" vertical="center" wrapText="1"/>
    </xf>
    <xf numFmtId="0" fontId="11" fillId="5" borderId="10" xfId="5" applyFont="1" applyFill="1" applyBorder="1" applyAlignment="1">
      <alignment horizontal="center" vertical="center" wrapText="1"/>
    </xf>
    <xf numFmtId="0" fontId="11" fillId="5" borderId="13" xfId="5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 wrapText="1"/>
    </xf>
    <xf numFmtId="9" fontId="18" fillId="0" borderId="1" xfId="0" applyNumberFormat="1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21" fillId="5" borderId="3" xfId="0" applyFont="1" applyFill="1" applyBorder="1" applyAlignment="1">
      <alignment horizontal="center"/>
    </xf>
    <xf numFmtId="0" fontId="21" fillId="5" borderId="4" xfId="0" applyFont="1" applyFill="1" applyBorder="1" applyAlignment="1">
      <alignment horizontal="center"/>
    </xf>
    <xf numFmtId="0" fontId="21" fillId="5" borderId="2" xfId="0" applyFont="1" applyFill="1" applyBorder="1" applyAlignment="1">
      <alignment horizontal="center"/>
    </xf>
    <xf numFmtId="0" fontId="18" fillId="0" borderId="3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1" fillId="5" borderId="24" xfId="5" applyFont="1" applyFill="1" applyBorder="1" applyAlignment="1">
      <alignment horizontal="center" vertical="center" wrapText="1"/>
    </xf>
    <xf numFmtId="0" fontId="11" fillId="5" borderId="25" xfId="5" applyFont="1" applyFill="1" applyBorder="1" applyAlignment="1">
      <alignment horizontal="center" vertical="center" wrapText="1"/>
    </xf>
    <xf numFmtId="0" fontId="11" fillId="5" borderId="19" xfId="5" applyFont="1" applyFill="1" applyBorder="1" applyAlignment="1">
      <alignment horizontal="center" vertical="center" wrapText="1"/>
    </xf>
    <xf numFmtId="168" fontId="11" fillId="5" borderId="25" xfId="6" applyNumberFormat="1" applyFont="1" applyFill="1" applyBorder="1" applyAlignment="1">
      <alignment horizontal="center" vertical="center" wrapText="1"/>
    </xf>
    <xf numFmtId="168" fontId="11" fillId="5" borderId="1" xfId="6" applyNumberFormat="1" applyFont="1" applyFill="1" applyBorder="1" applyAlignment="1">
      <alignment horizontal="center" vertical="center" wrapText="1"/>
    </xf>
    <xf numFmtId="9" fontId="18" fillId="0" borderId="1" xfId="0" applyNumberFormat="1" applyFont="1" applyBorder="1" applyAlignment="1">
      <alignment horizontal="justify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vertical="center" wrapText="1"/>
    </xf>
    <xf numFmtId="0" fontId="12" fillId="5" borderId="2" xfId="0" applyFont="1" applyFill="1" applyBorder="1" applyAlignment="1">
      <alignment horizontal="center" vertical="center" wrapText="1"/>
    </xf>
    <xf numFmtId="0" fontId="10" fillId="0" borderId="19" xfId="5" applyFont="1" applyBorder="1" applyAlignment="1">
      <alignment horizontal="justify" vertical="center" wrapText="1"/>
    </xf>
    <xf numFmtId="0" fontId="10" fillId="0" borderId="1" xfId="5" applyFont="1" applyBorder="1" applyAlignment="1">
      <alignment horizontal="justify" vertical="center" wrapText="1"/>
    </xf>
    <xf numFmtId="0" fontId="11" fillId="5" borderId="27" xfId="5" applyFont="1" applyFill="1" applyBorder="1" applyAlignment="1">
      <alignment horizontal="center" vertical="center" wrapText="1"/>
    </xf>
    <xf numFmtId="0" fontId="11" fillId="5" borderId="28" xfId="5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justify" vertical="center" wrapText="1"/>
    </xf>
    <xf numFmtId="0" fontId="18" fillId="0" borderId="3" xfId="0" applyFont="1" applyBorder="1" applyAlignment="1">
      <alignment horizontal="justify" vertical="center" wrapText="1"/>
    </xf>
    <xf numFmtId="167" fontId="12" fillId="5" borderId="14" xfId="4" applyFont="1" applyFill="1" applyBorder="1" applyAlignment="1">
      <alignment horizontal="center" vertical="center" wrapText="1"/>
    </xf>
    <xf numFmtId="167" fontId="12" fillId="5" borderId="15" xfId="4" applyFont="1" applyFill="1" applyBorder="1" applyAlignment="1">
      <alignment horizontal="center" vertical="center" wrapText="1"/>
    </xf>
    <xf numFmtId="0" fontId="12" fillId="0" borderId="30" xfId="0" applyFont="1" applyBorder="1" applyAlignment="1">
      <alignment horizontal="left" vertical="center" wrapText="1"/>
    </xf>
    <xf numFmtId="0" fontId="12" fillId="0" borderId="31" xfId="0" applyFont="1" applyBorder="1" applyAlignment="1">
      <alignment horizontal="left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6" fillId="3" borderId="45" xfId="0" applyFont="1" applyFill="1" applyBorder="1" applyAlignment="1">
      <alignment horizontal="left" vertical="center" wrapText="1"/>
    </xf>
    <xf numFmtId="0" fontId="6" fillId="3" borderId="5" xfId="0" applyFont="1" applyFill="1" applyBorder="1" applyAlignment="1">
      <alignment horizontal="left" vertical="center" wrapText="1"/>
    </xf>
    <xf numFmtId="0" fontId="11" fillId="5" borderId="32" xfId="0" applyFont="1" applyFill="1" applyBorder="1" applyAlignment="1">
      <alignment horizontal="center" vertical="center" wrapText="1"/>
    </xf>
    <xf numFmtId="0" fontId="11" fillId="5" borderId="33" xfId="0" applyFont="1" applyFill="1" applyBorder="1" applyAlignment="1">
      <alignment horizontal="center" vertical="center" wrapText="1"/>
    </xf>
    <xf numFmtId="0" fontId="11" fillId="5" borderId="36" xfId="0" applyFont="1" applyFill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 wrapText="1"/>
    </xf>
    <xf numFmtId="0" fontId="11" fillId="5" borderId="34" xfId="0" applyFont="1" applyFill="1" applyBorder="1" applyAlignment="1">
      <alignment horizontal="center" vertical="center" wrapText="1"/>
    </xf>
    <xf numFmtId="0" fontId="11" fillId="5" borderId="35" xfId="0" applyFont="1" applyFill="1" applyBorder="1" applyAlignment="1">
      <alignment horizontal="center" vertical="center" wrapText="1"/>
    </xf>
    <xf numFmtId="0" fontId="17" fillId="5" borderId="32" xfId="0" applyFont="1" applyFill="1" applyBorder="1" applyAlignment="1">
      <alignment horizontal="center"/>
    </xf>
    <xf numFmtId="0" fontId="17" fillId="5" borderId="41" xfId="0" applyFont="1" applyFill="1" applyBorder="1" applyAlignment="1">
      <alignment horizontal="center"/>
    </xf>
    <xf numFmtId="0" fontId="17" fillId="5" borderId="42" xfId="0" applyFont="1" applyFill="1" applyBorder="1" applyAlignment="1">
      <alignment horizontal="center"/>
    </xf>
    <xf numFmtId="0" fontId="12" fillId="0" borderId="43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44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3" fontId="5" fillId="3" borderId="1" xfId="2" applyNumberFormat="1" applyFont="1" applyFill="1" applyBorder="1" applyAlignment="1">
      <alignment horizontal="center" vertical="center"/>
    </xf>
    <xf numFmtId="0" fontId="11" fillId="0" borderId="27" xfId="0" applyFont="1" applyBorder="1" applyAlignment="1">
      <alignment horizontal="justify" vertical="top" wrapText="1"/>
    </xf>
    <xf numFmtId="0" fontId="11" fillId="0" borderId="28" xfId="0" applyFont="1" applyBorder="1" applyAlignment="1">
      <alignment horizontal="justify" vertical="top" wrapText="1"/>
    </xf>
    <xf numFmtId="0" fontId="11" fillId="5" borderId="3" xfId="0" applyFont="1" applyFill="1" applyBorder="1" applyAlignment="1">
      <alignment horizontal="center" vertical="top" wrapText="1"/>
    </xf>
    <xf numFmtId="0" fontId="11" fillId="5" borderId="4" xfId="0" applyFont="1" applyFill="1" applyBorder="1" applyAlignment="1">
      <alignment horizontal="center" vertical="top" wrapText="1"/>
    </xf>
    <xf numFmtId="0" fontId="11" fillId="5" borderId="2" xfId="0" applyFont="1" applyFill="1" applyBorder="1" applyAlignment="1">
      <alignment horizontal="center" vertical="top" wrapText="1"/>
    </xf>
    <xf numFmtId="0" fontId="13" fillId="0" borderId="22" xfId="1" applyNumberFormat="1" applyFont="1" applyFill="1" applyBorder="1" applyAlignment="1" applyProtection="1">
      <alignment horizontal="center"/>
    </xf>
    <xf numFmtId="0" fontId="13" fillId="0" borderId="0" xfId="1" applyNumberFormat="1" applyFont="1" applyFill="1" applyBorder="1" applyAlignment="1" applyProtection="1">
      <alignment horizontal="center"/>
    </xf>
    <xf numFmtId="0" fontId="13" fillId="0" borderId="23" xfId="1" applyNumberFormat="1" applyFont="1" applyFill="1" applyBorder="1" applyAlignment="1" applyProtection="1">
      <alignment horizontal="center"/>
    </xf>
    <xf numFmtId="0" fontId="11" fillId="5" borderId="11" xfId="0" applyFont="1" applyFill="1" applyBorder="1" applyAlignment="1">
      <alignment horizontal="center" vertical="center" wrapText="1"/>
    </xf>
    <xf numFmtId="0" fontId="11" fillId="5" borderId="7" xfId="0" applyFont="1" applyFill="1" applyBorder="1" applyAlignment="1">
      <alignment horizontal="center" vertical="center" wrapText="1"/>
    </xf>
    <xf numFmtId="0" fontId="11" fillId="5" borderId="8" xfId="0" applyFont="1" applyFill="1" applyBorder="1" applyAlignment="1">
      <alignment horizontal="center" vertical="center" wrapText="1"/>
    </xf>
    <xf numFmtId="0" fontId="11" fillId="5" borderId="12" xfId="0" applyFont="1" applyFill="1" applyBorder="1" applyAlignment="1">
      <alignment horizontal="center" vertical="center" wrapText="1"/>
    </xf>
    <xf numFmtId="0" fontId="2" fillId="3" borderId="38" xfId="0" applyFont="1" applyFill="1" applyBorder="1" applyAlignment="1">
      <alignment horizontal="left" vertical="top" wrapText="1"/>
    </xf>
    <xf numFmtId="0" fontId="7" fillId="3" borderId="2" xfId="0" applyFont="1" applyFill="1" applyBorder="1" applyAlignment="1">
      <alignment horizontal="left" vertical="top" wrapText="1"/>
    </xf>
    <xf numFmtId="0" fontId="17" fillId="5" borderId="3" xfId="0" applyFont="1" applyFill="1" applyBorder="1" applyAlignment="1">
      <alignment horizontal="center"/>
    </xf>
    <xf numFmtId="0" fontId="17" fillId="5" borderId="4" xfId="0" applyFont="1" applyFill="1" applyBorder="1" applyAlignment="1">
      <alignment horizontal="center"/>
    </xf>
    <xf numFmtId="0" fontId="17" fillId="5" borderId="2" xfId="0" applyFont="1" applyFill="1" applyBorder="1" applyAlignment="1">
      <alignment horizontal="center"/>
    </xf>
    <xf numFmtId="0" fontId="6" fillId="5" borderId="1" xfId="5" applyFont="1" applyFill="1" applyBorder="1" applyAlignment="1">
      <alignment vertical="center" wrapText="1"/>
    </xf>
    <xf numFmtId="0" fontId="17" fillId="4" borderId="1" xfId="0" applyFont="1" applyFill="1" applyBorder="1" applyAlignment="1">
      <alignment horizontal="center"/>
    </xf>
    <xf numFmtId="0" fontId="12" fillId="7" borderId="1" xfId="0" applyFont="1" applyFill="1" applyBorder="1" applyAlignment="1">
      <alignment horizontal="center" vertical="center" wrapText="1"/>
    </xf>
  </cellXfs>
  <cellStyles count="11">
    <cellStyle name="Millares" xfId="2" builtinId="3"/>
    <cellStyle name="Millares 2" xfId="4"/>
    <cellStyle name="Millares 3" xfId="6"/>
    <cellStyle name="Millares 3 2" xfId="10"/>
    <cellStyle name="Normal" xfId="0" builtinId="0"/>
    <cellStyle name="Normal 2" xfId="1"/>
    <cellStyle name="Normal 2 2" xfId="3"/>
    <cellStyle name="Normal 3" xfId="5"/>
    <cellStyle name="Normal 3 2" xfId="9"/>
    <cellStyle name="Normal 4" xfId="8"/>
    <cellStyle name="Normal_Slips Publicados_Condiciones Complementarias V7-1-10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7010400</xdr:colOff>
      <xdr:row>2</xdr:row>
      <xdr:rowOff>123825</xdr:rowOff>
    </xdr:from>
    <xdr:to>
      <xdr:col>1</xdr:col>
      <xdr:colOff>13759</xdr:colOff>
      <xdr:row>2</xdr:row>
      <xdr:rowOff>190500</xdr:rowOff>
    </xdr:to>
    <xdr:pic>
      <xdr:nvPicPr>
        <xdr:cNvPr id="2" name="Picture 5" descr="https://encrypted-tbn3.gstatic.com/images?q=tbn:ANd9GcTHoqES0ug-kgFUZ0rVEod4zaCmmxxdznhfXi4fP2hlyjQCWUKvKAzpGgA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47925" y="123825"/>
          <a:ext cx="0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0</xdr:col>
      <xdr:colOff>7010400</xdr:colOff>
      <xdr:row>4</xdr:row>
      <xdr:rowOff>123825</xdr:rowOff>
    </xdr:from>
    <xdr:ext cx="13759" cy="66675"/>
    <xdr:pic>
      <xdr:nvPicPr>
        <xdr:cNvPr id="3" name="Picture 5" descr="https://encrypted-tbn3.gstatic.com/images?q=tbn:ANd9GcTHoqES0ug-kgFUZ0rVEod4zaCmmxxdznhfXi4fP2hlyjQCWUKvKAzpGgA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04975" y="314325"/>
          <a:ext cx="13759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7010400</xdr:colOff>
      <xdr:row>4</xdr:row>
      <xdr:rowOff>0</xdr:rowOff>
    </xdr:from>
    <xdr:ext cx="13759" cy="66675"/>
    <xdr:pic>
      <xdr:nvPicPr>
        <xdr:cNvPr id="4" name="Picture 5" descr="https://encrypted-tbn3.gstatic.com/images?q=tbn:ANd9GcTHoqES0ug-kgFUZ0rVEod4zaCmmxxdznhfXi4fP2hlyjQCWUKvKAzpGgA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04975" y="942975"/>
          <a:ext cx="13759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7010400</xdr:colOff>
      <xdr:row>3</xdr:row>
      <xdr:rowOff>123825</xdr:rowOff>
    </xdr:from>
    <xdr:ext cx="13759" cy="66675"/>
    <xdr:pic>
      <xdr:nvPicPr>
        <xdr:cNvPr id="6" name="Picture 5" descr="https://encrypted-tbn3.gstatic.com/images?q=tbn:ANd9GcTHoqES0ug-kgFUZ0rVEod4zaCmmxxdznhfXi4fP2hlyjQCWUKvKAzpGgA">
          <a:extLst>
            <a:ext uri="{FF2B5EF4-FFF2-40B4-BE49-F238E27FC236}">
              <a16:creationId xmlns:a16="http://schemas.microsoft.com/office/drawing/2014/main" xmlns="" id="{1159E41F-65B3-4A2C-86C1-CFE8E3084E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04975" y="752475"/>
          <a:ext cx="13759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 editAs="oneCell">
    <xdr:from>
      <xdr:col>0</xdr:col>
      <xdr:colOff>7010400</xdr:colOff>
      <xdr:row>2</xdr:row>
      <xdr:rowOff>123825</xdr:rowOff>
    </xdr:from>
    <xdr:to>
      <xdr:col>1</xdr:col>
      <xdr:colOff>13759</xdr:colOff>
      <xdr:row>2</xdr:row>
      <xdr:rowOff>190500</xdr:rowOff>
    </xdr:to>
    <xdr:pic>
      <xdr:nvPicPr>
        <xdr:cNvPr id="7" name="Picture 5" descr="https://encrypted-tbn3.gstatic.com/images?q=tbn:ANd9GcTHoqES0ug-kgFUZ0rVEod4zaCmmxxdznhfXi4fP2hlyjQCWUKvKAzpGgA">
          <a:extLst>
            <a:ext uri="{FF2B5EF4-FFF2-40B4-BE49-F238E27FC236}">
              <a16:creationId xmlns:a16="http://schemas.microsoft.com/office/drawing/2014/main" xmlns="" id="{851A7165-9E33-4334-85A3-CD508DA5AF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04975" y="561975"/>
          <a:ext cx="13759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7010400</xdr:colOff>
      <xdr:row>0</xdr:row>
      <xdr:rowOff>0</xdr:rowOff>
    </xdr:from>
    <xdr:to>
      <xdr:col>1</xdr:col>
      <xdr:colOff>6928</xdr:colOff>
      <xdr:row>0</xdr:row>
      <xdr:rowOff>66675</xdr:rowOff>
    </xdr:to>
    <xdr:pic>
      <xdr:nvPicPr>
        <xdr:cNvPr id="4" name="Picture 5" descr="https://encrypted-tbn3.gstatic.com/images?q=tbn:ANd9GcTHoqES0ug-kgFUZ0rVEod4zaCmmxxdznhfXi4fP2hlyjQCWUKvKAzpGgA">
          <a:extLst>
            <a:ext uri="{FF2B5EF4-FFF2-40B4-BE49-F238E27FC236}">
              <a16:creationId xmlns:a16="http://schemas.microsoft.com/office/drawing/2014/main" xmlns="" id="{3E66A801-CF4C-45E2-AF30-01278A5AF8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5350" y="0"/>
          <a:ext cx="6928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0</xdr:col>
      <xdr:colOff>7010400</xdr:colOff>
      <xdr:row>0</xdr:row>
      <xdr:rowOff>0</xdr:rowOff>
    </xdr:from>
    <xdr:ext cx="6928" cy="66675"/>
    <xdr:pic>
      <xdr:nvPicPr>
        <xdr:cNvPr id="5" name="Picture 5" descr="https://encrypted-tbn3.gstatic.com/images?q=tbn:ANd9GcTHoqES0ug-kgFUZ0rVEod4zaCmmxxdznhfXi4fP2hlyjQCWUKvKAzpGgA">
          <a:extLst>
            <a:ext uri="{FF2B5EF4-FFF2-40B4-BE49-F238E27FC236}">
              <a16:creationId xmlns:a16="http://schemas.microsoft.com/office/drawing/2014/main" xmlns="" id="{061498B3-DDB2-480D-AD12-427BA6663D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5350" y="0"/>
          <a:ext cx="6928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7010400</xdr:colOff>
      <xdr:row>1</xdr:row>
      <xdr:rowOff>0</xdr:rowOff>
    </xdr:from>
    <xdr:ext cx="6928" cy="66675"/>
    <xdr:pic>
      <xdr:nvPicPr>
        <xdr:cNvPr id="6" name="Picture 5" descr="https://encrypted-tbn3.gstatic.com/images?q=tbn:ANd9GcTHoqES0ug-kgFUZ0rVEod4zaCmmxxdznhfXi4fP2hlyjQCWUKvKAzpGgA">
          <a:extLst>
            <a:ext uri="{FF2B5EF4-FFF2-40B4-BE49-F238E27FC236}">
              <a16:creationId xmlns:a16="http://schemas.microsoft.com/office/drawing/2014/main" xmlns="" id="{F87ECAD2-E04B-4D69-ADCA-D70C8301CF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0"/>
          <a:ext cx="6928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7010400</xdr:colOff>
      <xdr:row>1</xdr:row>
      <xdr:rowOff>0</xdr:rowOff>
    </xdr:from>
    <xdr:ext cx="6928" cy="66675"/>
    <xdr:pic>
      <xdr:nvPicPr>
        <xdr:cNvPr id="7" name="Picture 5" descr="https://encrypted-tbn3.gstatic.com/images?q=tbn:ANd9GcTHoqES0ug-kgFUZ0rVEod4zaCmmxxdznhfXi4fP2hlyjQCWUKvKAzpGgA">
          <a:extLst>
            <a:ext uri="{FF2B5EF4-FFF2-40B4-BE49-F238E27FC236}">
              <a16:creationId xmlns:a16="http://schemas.microsoft.com/office/drawing/2014/main" xmlns="" id="{FF74CA62-9C26-4042-A1B3-9FD2EF85BF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0"/>
          <a:ext cx="6928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7010400</xdr:colOff>
      <xdr:row>2</xdr:row>
      <xdr:rowOff>0</xdr:rowOff>
    </xdr:from>
    <xdr:ext cx="6928" cy="66675"/>
    <xdr:pic>
      <xdr:nvPicPr>
        <xdr:cNvPr id="8" name="Picture 5" descr="https://encrypted-tbn3.gstatic.com/images?q=tbn:ANd9GcTHoqES0ug-kgFUZ0rVEod4zaCmmxxdznhfXi4fP2hlyjQCWUKvKAzpGgA">
          <a:extLst>
            <a:ext uri="{FF2B5EF4-FFF2-40B4-BE49-F238E27FC236}">
              <a16:creationId xmlns:a16="http://schemas.microsoft.com/office/drawing/2014/main" xmlns="" id="{AD805EBF-BC90-47E2-AACA-D15D4FA76C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0"/>
          <a:ext cx="6928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7010400</xdr:colOff>
      <xdr:row>2</xdr:row>
      <xdr:rowOff>0</xdr:rowOff>
    </xdr:from>
    <xdr:ext cx="6928" cy="66675"/>
    <xdr:pic>
      <xdr:nvPicPr>
        <xdr:cNvPr id="9" name="Picture 5" descr="https://encrypted-tbn3.gstatic.com/images?q=tbn:ANd9GcTHoqES0ug-kgFUZ0rVEod4zaCmmxxdznhfXi4fP2hlyjQCWUKvKAzpGgA">
          <a:extLst>
            <a:ext uri="{FF2B5EF4-FFF2-40B4-BE49-F238E27FC236}">
              <a16:creationId xmlns:a16="http://schemas.microsoft.com/office/drawing/2014/main" xmlns="" id="{FBA8A840-3448-4D9B-9235-A53C14A424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0"/>
          <a:ext cx="6928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7010400</xdr:colOff>
      <xdr:row>0</xdr:row>
      <xdr:rowOff>0</xdr:rowOff>
    </xdr:from>
    <xdr:to>
      <xdr:col>1</xdr:col>
      <xdr:colOff>6928</xdr:colOff>
      <xdr:row>0</xdr:row>
      <xdr:rowOff>66675</xdr:rowOff>
    </xdr:to>
    <xdr:pic>
      <xdr:nvPicPr>
        <xdr:cNvPr id="4" name="Picture 5" descr="https://encrypted-tbn3.gstatic.com/images?q=tbn:ANd9GcTHoqES0ug-kgFUZ0rVEod4zaCmmxxdznhfXi4fP2hlyjQCWUKvKAzpGgA">
          <a:extLst>
            <a:ext uri="{FF2B5EF4-FFF2-40B4-BE49-F238E27FC236}">
              <a16:creationId xmlns:a16="http://schemas.microsoft.com/office/drawing/2014/main" xmlns="" id="{3D56AD01-DADF-45C6-BA9D-DC80EFBFEE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0"/>
          <a:ext cx="6928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0</xdr:col>
      <xdr:colOff>7010400</xdr:colOff>
      <xdr:row>0</xdr:row>
      <xdr:rowOff>0</xdr:rowOff>
    </xdr:from>
    <xdr:ext cx="6928" cy="66675"/>
    <xdr:pic>
      <xdr:nvPicPr>
        <xdr:cNvPr id="5" name="Picture 5" descr="https://encrypted-tbn3.gstatic.com/images?q=tbn:ANd9GcTHoqES0ug-kgFUZ0rVEod4zaCmmxxdznhfXi4fP2hlyjQCWUKvKAzpGgA">
          <a:extLst>
            <a:ext uri="{FF2B5EF4-FFF2-40B4-BE49-F238E27FC236}">
              <a16:creationId xmlns:a16="http://schemas.microsoft.com/office/drawing/2014/main" xmlns="" id="{8957DC2A-BAF3-4B6E-BF9B-8F08EB28AB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38650" y="0"/>
          <a:ext cx="6928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7010400</xdr:colOff>
      <xdr:row>1</xdr:row>
      <xdr:rowOff>0</xdr:rowOff>
    </xdr:from>
    <xdr:ext cx="6928" cy="66675"/>
    <xdr:pic>
      <xdr:nvPicPr>
        <xdr:cNvPr id="6" name="Picture 5" descr="https://encrypted-tbn3.gstatic.com/images?q=tbn:ANd9GcTHoqES0ug-kgFUZ0rVEod4zaCmmxxdznhfXi4fP2hlyjQCWUKvKAzpGgA">
          <a:extLst>
            <a:ext uri="{FF2B5EF4-FFF2-40B4-BE49-F238E27FC236}">
              <a16:creationId xmlns:a16="http://schemas.microsoft.com/office/drawing/2014/main" xmlns="" id="{6BF5A8DA-001C-4D06-8697-20A2F48463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381500" y="0"/>
          <a:ext cx="6928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7010400</xdr:colOff>
      <xdr:row>1</xdr:row>
      <xdr:rowOff>0</xdr:rowOff>
    </xdr:from>
    <xdr:ext cx="6928" cy="66675"/>
    <xdr:pic>
      <xdr:nvPicPr>
        <xdr:cNvPr id="7" name="Picture 5" descr="https://encrypted-tbn3.gstatic.com/images?q=tbn:ANd9GcTHoqES0ug-kgFUZ0rVEod4zaCmmxxdznhfXi4fP2hlyjQCWUKvKAzpGgA">
          <a:extLst>
            <a:ext uri="{FF2B5EF4-FFF2-40B4-BE49-F238E27FC236}">
              <a16:creationId xmlns:a16="http://schemas.microsoft.com/office/drawing/2014/main" xmlns="" id="{0E5F841C-2219-49B7-A2BC-FB914AD816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381500" y="0"/>
          <a:ext cx="6928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7010400</xdr:colOff>
      <xdr:row>2</xdr:row>
      <xdr:rowOff>0</xdr:rowOff>
    </xdr:from>
    <xdr:ext cx="6928" cy="66675"/>
    <xdr:pic>
      <xdr:nvPicPr>
        <xdr:cNvPr id="8" name="Picture 5" descr="https://encrypted-tbn3.gstatic.com/images?q=tbn:ANd9GcTHoqES0ug-kgFUZ0rVEod4zaCmmxxdznhfXi4fP2hlyjQCWUKvKAzpGgA">
          <a:extLst>
            <a:ext uri="{FF2B5EF4-FFF2-40B4-BE49-F238E27FC236}">
              <a16:creationId xmlns:a16="http://schemas.microsoft.com/office/drawing/2014/main" xmlns="" id="{04B74A86-4E0B-4099-9F04-124C637E57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381500" y="0"/>
          <a:ext cx="6928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7010400</xdr:colOff>
      <xdr:row>2</xdr:row>
      <xdr:rowOff>0</xdr:rowOff>
    </xdr:from>
    <xdr:ext cx="6928" cy="66675"/>
    <xdr:pic>
      <xdr:nvPicPr>
        <xdr:cNvPr id="9" name="Picture 5" descr="https://encrypted-tbn3.gstatic.com/images?q=tbn:ANd9GcTHoqES0ug-kgFUZ0rVEod4zaCmmxxdznhfXi4fP2hlyjQCWUKvKAzpGgA">
          <a:extLst>
            <a:ext uri="{FF2B5EF4-FFF2-40B4-BE49-F238E27FC236}">
              <a16:creationId xmlns:a16="http://schemas.microsoft.com/office/drawing/2014/main" xmlns="" id="{258D5AE3-CACA-4BE0-B957-A27100FADC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381500" y="0"/>
          <a:ext cx="6928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7010400</xdr:colOff>
      <xdr:row>0</xdr:row>
      <xdr:rowOff>0</xdr:rowOff>
    </xdr:from>
    <xdr:to>
      <xdr:col>1</xdr:col>
      <xdr:colOff>6928</xdr:colOff>
      <xdr:row>0</xdr:row>
      <xdr:rowOff>66675</xdr:rowOff>
    </xdr:to>
    <xdr:pic>
      <xdr:nvPicPr>
        <xdr:cNvPr id="2" name="Picture 5" descr="https://encrypted-tbn3.gstatic.com/images?q=tbn:ANd9GcTHoqES0ug-kgFUZ0rVEod4zaCmmxxdznhfXi4fP2hlyjQCWUKvKAzpGgA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57350" y="123825"/>
          <a:ext cx="6928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0</xdr:col>
      <xdr:colOff>7010400</xdr:colOff>
      <xdr:row>0</xdr:row>
      <xdr:rowOff>0</xdr:rowOff>
    </xdr:from>
    <xdr:ext cx="6928" cy="66675"/>
    <xdr:pic>
      <xdr:nvPicPr>
        <xdr:cNvPr id="3" name="Picture 5" descr="https://encrypted-tbn3.gstatic.com/images?q=tbn:ANd9GcTHoqES0ug-kgFUZ0rVEod4zaCmmxxdznhfXi4fP2hlyjQCWUKvKAzpGgA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57350" y="123825"/>
          <a:ext cx="6928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7010400</xdr:colOff>
      <xdr:row>1</xdr:row>
      <xdr:rowOff>0</xdr:rowOff>
    </xdr:from>
    <xdr:ext cx="6928" cy="66675"/>
    <xdr:pic>
      <xdr:nvPicPr>
        <xdr:cNvPr id="4" name="Picture 5" descr="https://encrypted-tbn3.gstatic.com/images?q=tbn:ANd9GcTHoqES0ug-kgFUZ0rVEod4zaCmmxxdznhfXi4fP2hlyjQCWUKvKAzpGgA">
          <a:extLst>
            <a:ext uri="{FF2B5EF4-FFF2-40B4-BE49-F238E27FC236}">
              <a16:creationId xmlns:a16="http://schemas.microsoft.com/office/drawing/2014/main" xmlns="" id="{82B459C6-0289-4963-A21E-BA88A8F556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0"/>
          <a:ext cx="6928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7010400</xdr:colOff>
      <xdr:row>1</xdr:row>
      <xdr:rowOff>0</xdr:rowOff>
    </xdr:from>
    <xdr:ext cx="6928" cy="66675"/>
    <xdr:pic>
      <xdr:nvPicPr>
        <xdr:cNvPr id="5" name="Picture 5" descr="https://encrypted-tbn3.gstatic.com/images?q=tbn:ANd9GcTHoqES0ug-kgFUZ0rVEod4zaCmmxxdznhfXi4fP2hlyjQCWUKvKAzpGgA">
          <a:extLst>
            <a:ext uri="{FF2B5EF4-FFF2-40B4-BE49-F238E27FC236}">
              <a16:creationId xmlns:a16="http://schemas.microsoft.com/office/drawing/2014/main" xmlns="" id="{A8D5DD33-2680-4E99-B49D-883FA74C8F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0"/>
          <a:ext cx="6928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7010400</xdr:colOff>
      <xdr:row>2</xdr:row>
      <xdr:rowOff>0</xdr:rowOff>
    </xdr:from>
    <xdr:ext cx="6928" cy="66675"/>
    <xdr:pic>
      <xdr:nvPicPr>
        <xdr:cNvPr id="6" name="Picture 5" descr="https://encrypted-tbn3.gstatic.com/images?q=tbn:ANd9GcTHoqES0ug-kgFUZ0rVEod4zaCmmxxdznhfXi4fP2hlyjQCWUKvKAzpGgA">
          <a:extLst>
            <a:ext uri="{FF2B5EF4-FFF2-40B4-BE49-F238E27FC236}">
              <a16:creationId xmlns:a16="http://schemas.microsoft.com/office/drawing/2014/main" xmlns="" id="{3A9A080D-071D-4799-9432-FD728D8B2F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0"/>
          <a:ext cx="6928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7010400</xdr:colOff>
      <xdr:row>2</xdr:row>
      <xdr:rowOff>0</xdr:rowOff>
    </xdr:from>
    <xdr:ext cx="6928" cy="66675"/>
    <xdr:pic>
      <xdr:nvPicPr>
        <xdr:cNvPr id="7" name="Picture 5" descr="https://encrypted-tbn3.gstatic.com/images?q=tbn:ANd9GcTHoqES0ug-kgFUZ0rVEod4zaCmmxxdznhfXi4fP2hlyjQCWUKvKAzpGgA">
          <a:extLst>
            <a:ext uri="{FF2B5EF4-FFF2-40B4-BE49-F238E27FC236}">
              <a16:creationId xmlns:a16="http://schemas.microsoft.com/office/drawing/2014/main" xmlns="" id="{AB25F829-9123-4666-BB15-574390675F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0"/>
          <a:ext cx="6928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7010400</xdr:colOff>
      <xdr:row>0</xdr:row>
      <xdr:rowOff>0</xdr:rowOff>
    </xdr:from>
    <xdr:to>
      <xdr:col>1</xdr:col>
      <xdr:colOff>6928</xdr:colOff>
      <xdr:row>0</xdr:row>
      <xdr:rowOff>66675</xdr:rowOff>
    </xdr:to>
    <xdr:pic>
      <xdr:nvPicPr>
        <xdr:cNvPr id="4" name="Picture 5" descr="https://encrypted-tbn3.gstatic.com/images?q=tbn:ANd9GcTHoqES0ug-kgFUZ0rVEod4zaCmmxxdznhfXi4fP2hlyjQCWUKvKAzpGgA">
          <a:extLst>
            <a:ext uri="{FF2B5EF4-FFF2-40B4-BE49-F238E27FC236}">
              <a16:creationId xmlns:a16="http://schemas.microsoft.com/office/drawing/2014/main" xmlns="" id="{65269D51-DEF9-407B-A6B1-3DE9BE0A6E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0"/>
          <a:ext cx="6928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0</xdr:col>
      <xdr:colOff>7010400</xdr:colOff>
      <xdr:row>0</xdr:row>
      <xdr:rowOff>0</xdr:rowOff>
    </xdr:from>
    <xdr:ext cx="6928" cy="66675"/>
    <xdr:pic>
      <xdr:nvPicPr>
        <xdr:cNvPr id="5" name="Picture 5" descr="https://encrypted-tbn3.gstatic.com/images?q=tbn:ANd9GcTHoqES0ug-kgFUZ0rVEod4zaCmmxxdznhfXi4fP2hlyjQCWUKvKAzpGgA">
          <a:extLst>
            <a:ext uri="{FF2B5EF4-FFF2-40B4-BE49-F238E27FC236}">
              <a16:creationId xmlns:a16="http://schemas.microsoft.com/office/drawing/2014/main" xmlns="" id="{95A460EC-46D8-4053-8684-254A6CC03D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0"/>
          <a:ext cx="6928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7010400</xdr:colOff>
      <xdr:row>1</xdr:row>
      <xdr:rowOff>0</xdr:rowOff>
    </xdr:from>
    <xdr:ext cx="6928" cy="66675"/>
    <xdr:pic>
      <xdr:nvPicPr>
        <xdr:cNvPr id="6" name="Picture 5" descr="https://encrypted-tbn3.gstatic.com/images?q=tbn:ANd9GcTHoqES0ug-kgFUZ0rVEod4zaCmmxxdznhfXi4fP2hlyjQCWUKvKAzpGgA">
          <a:extLst>
            <a:ext uri="{FF2B5EF4-FFF2-40B4-BE49-F238E27FC236}">
              <a16:creationId xmlns:a16="http://schemas.microsoft.com/office/drawing/2014/main" xmlns="" id="{1680ADB4-2D99-4D8C-9370-66A5B2940B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0"/>
          <a:ext cx="6928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7010400</xdr:colOff>
      <xdr:row>1</xdr:row>
      <xdr:rowOff>0</xdr:rowOff>
    </xdr:from>
    <xdr:ext cx="6928" cy="66675"/>
    <xdr:pic>
      <xdr:nvPicPr>
        <xdr:cNvPr id="7" name="Picture 5" descr="https://encrypted-tbn3.gstatic.com/images?q=tbn:ANd9GcTHoqES0ug-kgFUZ0rVEod4zaCmmxxdznhfXi4fP2hlyjQCWUKvKAzpGgA">
          <a:extLst>
            <a:ext uri="{FF2B5EF4-FFF2-40B4-BE49-F238E27FC236}">
              <a16:creationId xmlns:a16="http://schemas.microsoft.com/office/drawing/2014/main" xmlns="" id="{9BB2616E-2763-412D-B5DD-118044BE53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0"/>
          <a:ext cx="6928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7010400</xdr:colOff>
      <xdr:row>2</xdr:row>
      <xdr:rowOff>0</xdr:rowOff>
    </xdr:from>
    <xdr:ext cx="6928" cy="66675"/>
    <xdr:pic>
      <xdr:nvPicPr>
        <xdr:cNvPr id="8" name="Picture 5" descr="https://encrypted-tbn3.gstatic.com/images?q=tbn:ANd9GcTHoqES0ug-kgFUZ0rVEod4zaCmmxxdznhfXi4fP2hlyjQCWUKvKAzpGgA">
          <a:extLst>
            <a:ext uri="{FF2B5EF4-FFF2-40B4-BE49-F238E27FC236}">
              <a16:creationId xmlns:a16="http://schemas.microsoft.com/office/drawing/2014/main" xmlns="" id="{BF2DFFAA-9D4C-4E93-A135-6FA3A00AEF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0"/>
          <a:ext cx="6928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7010400</xdr:colOff>
      <xdr:row>2</xdr:row>
      <xdr:rowOff>0</xdr:rowOff>
    </xdr:from>
    <xdr:ext cx="6928" cy="66675"/>
    <xdr:pic>
      <xdr:nvPicPr>
        <xdr:cNvPr id="9" name="Picture 5" descr="https://encrypted-tbn3.gstatic.com/images?q=tbn:ANd9GcTHoqES0ug-kgFUZ0rVEod4zaCmmxxdznhfXi4fP2hlyjQCWUKvKAzpGgA">
          <a:extLst>
            <a:ext uri="{FF2B5EF4-FFF2-40B4-BE49-F238E27FC236}">
              <a16:creationId xmlns:a16="http://schemas.microsoft.com/office/drawing/2014/main" xmlns="" id="{88A3EFA8-1643-4729-BFCC-554E5E718D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48050" y="0"/>
          <a:ext cx="6928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7010400</xdr:colOff>
      <xdr:row>3</xdr:row>
      <xdr:rowOff>123825</xdr:rowOff>
    </xdr:from>
    <xdr:ext cx="13759" cy="66675"/>
    <xdr:pic>
      <xdr:nvPicPr>
        <xdr:cNvPr id="2" name="Picture 5" descr="https://encrypted-tbn3.gstatic.com/images?q=tbn:ANd9GcTHoqES0ug-kgFUZ0rVEod4zaCmmxxdznhfXi4fP2hlyjQCWUKvKAzpGgA">
          <a:extLst>
            <a:ext uri="{FF2B5EF4-FFF2-40B4-BE49-F238E27FC236}">
              <a16:creationId xmlns:a16="http://schemas.microsoft.com/office/drawing/2014/main" xmlns="" id="{F4D05DC7-B1B1-49BC-BE8B-9D78A9915E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381500" y="838200"/>
          <a:ext cx="13759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 editAs="oneCell">
    <xdr:from>
      <xdr:col>0</xdr:col>
      <xdr:colOff>7010400</xdr:colOff>
      <xdr:row>2</xdr:row>
      <xdr:rowOff>123825</xdr:rowOff>
    </xdr:from>
    <xdr:to>
      <xdr:col>1</xdr:col>
      <xdr:colOff>13759</xdr:colOff>
      <xdr:row>3</xdr:row>
      <xdr:rowOff>0</xdr:rowOff>
    </xdr:to>
    <xdr:pic>
      <xdr:nvPicPr>
        <xdr:cNvPr id="3" name="Picture 5" descr="https://encrypted-tbn3.gstatic.com/images?q=tbn:ANd9GcTHoqES0ug-kgFUZ0rVEod4zaCmmxxdznhfXi4fP2hlyjQCWUKvKAzpGgA">
          <a:extLst>
            <a:ext uri="{FF2B5EF4-FFF2-40B4-BE49-F238E27FC236}">
              <a16:creationId xmlns:a16="http://schemas.microsoft.com/office/drawing/2014/main" xmlns="" id="{160DB6A6-0370-497B-BE29-82486FF3C9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381500" y="600075"/>
          <a:ext cx="13759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7010400</xdr:colOff>
      <xdr:row>3</xdr:row>
      <xdr:rowOff>123825</xdr:rowOff>
    </xdr:from>
    <xdr:ext cx="12078" cy="66675"/>
    <xdr:pic>
      <xdr:nvPicPr>
        <xdr:cNvPr id="2" name="Picture 5" descr="https://encrypted-tbn3.gstatic.com/images?q=tbn:ANd9GcTHoqES0ug-kgFUZ0rVEod4zaCmmxxdznhfXi4fP2hlyjQCWUKvKAzpGgA">
          <a:extLst>
            <a:ext uri="{FF2B5EF4-FFF2-40B4-BE49-F238E27FC236}">
              <a16:creationId xmlns:a16="http://schemas.microsoft.com/office/drawing/2014/main" xmlns="" id="{4CDF6B09-F3E2-4206-B3BB-F09AD42CC7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885825"/>
          <a:ext cx="12078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7010400</xdr:colOff>
      <xdr:row>0</xdr:row>
      <xdr:rowOff>123825</xdr:rowOff>
    </xdr:from>
    <xdr:ext cx="13759" cy="66675"/>
    <xdr:pic>
      <xdr:nvPicPr>
        <xdr:cNvPr id="3" name="Picture 5" descr="https://encrypted-tbn3.gstatic.com/images?q=tbn:ANd9GcTHoqES0ug-kgFUZ0rVEod4zaCmmxxdznhfXi4fP2hlyjQCWUKvKAzpGgA">
          <a:extLst>
            <a:ext uri="{FF2B5EF4-FFF2-40B4-BE49-F238E27FC236}">
              <a16:creationId xmlns:a16="http://schemas.microsoft.com/office/drawing/2014/main" xmlns="" id="{786836F3-A727-4452-A629-31FF91713C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23825"/>
          <a:ext cx="13759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7010400</xdr:colOff>
      <xdr:row>2</xdr:row>
      <xdr:rowOff>123825</xdr:rowOff>
    </xdr:from>
    <xdr:ext cx="13759" cy="66675"/>
    <xdr:pic>
      <xdr:nvPicPr>
        <xdr:cNvPr id="4" name="Picture 5" descr="https://encrypted-tbn3.gstatic.com/images?q=tbn:ANd9GcTHoqES0ug-kgFUZ0rVEod4zaCmmxxdznhfXi4fP2hlyjQCWUKvKAzpGgA">
          <a:extLst>
            <a:ext uri="{FF2B5EF4-FFF2-40B4-BE49-F238E27FC236}">
              <a16:creationId xmlns:a16="http://schemas.microsoft.com/office/drawing/2014/main" xmlns="" id="{B72910A7-81CA-4A0D-9117-1DF6405406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695325"/>
          <a:ext cx="13759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7010400</xdr:colOff>
      <xdr:row>2</xdr:row>
      <xdr:rowOff>0</xdr:rowOff>
    </xdr:from>
    <xdr:ext cx="12078" cy="66675"/>
    <xdr:pic>
      <xdr:nvPicPr>
        <xdr:cNvPr id="5" name="Picture 5" descr="https://encrypted-tbn3.gstatic.com/images?q=tbn:ANd9GcTHoqES0ug-kgFUZ0rVEod4zaCmmxxdznhfXi4fP2hlyjQCWUKvKAzpGgA">
          <a:extLst>
            <a:ext uri="{FF2B5EF4-FFF2-40B4-BE49-F238E27FC236}">
              <a16:creationId xmlns:a16="http://schemas.microsoft.com/office/drawing/2014/main" xmlns="" id="{58377FD3-52E6-4D9A-BF4F-3FD1C56CC9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504825"/>
          <a:ext cx="12078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7010400</xdr:colOff>
      <xdr:row>1</xdr:row>
      <xdr:rowOff>123825</xdr:rowOff>
    </xdr:from>
    <xdr:ext cx="13759" cy="66675"/>
    <xdr:pic>
      <xdr:nvPicPr>
        <xdr:cNvPr id="6" name="Picture 5" descr="https://encrypted-tbn3.gstatic.com/images?q=tbn:ANd9GcTHoqES0ug-kgFUZ0rVEod4zaCmmxxdznhfXi4fP2hlyjQCWUKvKAzpGgA">
          <a:extLst>
            <a:ext uri="{FF2B5EF4-FFF2-40B4-BE49-F238E27FC236}">
              <a16:creationId xmlns:a16="http://schemas.microsoft.com/office/drawing/2014/main" xmlns="" id="{69264CE4-D3FE-4BD6-8FBD-9EDF8EEA75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314325"/>
          <a:ext cx="13759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7010400</xdr:colOff>
      <xdr:row>2</xdr:row>
      <xdr:rowOff>0</xdr:rowOff>
    </xdr:from>
    <xdr:ext cx="13759" cy="66675"/>
    <xdr:pic>
      <xdr:nvPicPr>
        <xdr:cNvPr id="7" name="Picture 5" descr="https://encrypted-tbn3.gstatic.com/images?q=tbn:ANd9GcTHoqES0ug-kgFUZ0rVEod4zaCmmxxdznhfXi4fP2hlyjQCWUKvKAzpGgA">
          <a:extLst>
            <a:ext uri="{FF2B5EF4-FFF2-40B4-BE49-F238E27FC236}">
              <a16:creationId xmlns:a16="http://schemas.microsoft.com/office/drawing/2014/main" xmlns="" id="{99282A8D-4883-403D-B110-2C36D96775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504825"/>
          <a:ext cx="13759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7010400</xdr:colOff>
      <xdr:row>0</xdr:row>
      <xdr:rowOff>0</xdr:rowOff>
    </xdr:from>
    <xdr:ext cx="5247" cy="66675"/>
    <xdr:pic>
      <xdr:nvPicPr>
        <xdr:cNvPr id="8" name="Picture 5" descr="https://encrypted-tbn3.gstatic.com/images?q=tbn:ANd9GcTHoqES0ug-kgFUZ0rVEod4zaCmmxxdznhfXi4fP2hlyjQCWUKvKAzpGgA">
          <a:extLst>
            <a:ext uri="{FF2B5EF4-FFF2-40B4-BE49-F238E27FC236}">
              <a16:creationId xmlns:a16="http://schemas.microsoft.com/office/drawing/2014/main" xmlns="" id="{D0D99209-2E4D-433A-984C-52C795302B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0"/>
          <a:ext cx="5247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7010400</xdr:colOff>
      <xdr:row>0</xdr:row>
      <xdr:rowOff>0</xdr:rowOff>
    </xdr:from>
    <xdr:ext cx="6928" cy="66675"/>
    <xdr:pic>
      <xdr:nvPicPr>
        <xdr:cNvPr id="9" name="Picture 5" descr="https://encrypted-tbn3.gstatic.com/images?q=tbn:ANd9GcTHoqES0ug-kgFUZ0rVEod4zaCmmxxdznhfXi4fP2hlyjQCWUKvKAzpGgA">
          <a:extLst>
            <a:ext uri="{FF2B5EF4-FFF2-40B4-BE49-F238E27FC236}">
              <a16:creationId xmlns:a16="http://schemas.microsoft.com/office/drawing/2014/main" xmlns="" id="{3925272B-F901-4F02-B86E-AB5E67BE9A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0"/>
          <a:ext cx="6928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7010400</xdr:colOff>
      <xdr:row>1</xdr:row>
      <xdr:rowOff>0</xdr:rowOff>
    </xdr:from>
    <xdr:ext cx="6928" cy="66675"/>
    <xdr:pic>
      <xdr:nvPicPr>
        <xdr:cNvPr id="10" name="Picture 5" descr="https://encrypted-tbn3.gstatic.com/images?q=tbn:ANd9GcTHoqES0ug-kgFUZ0rVEod4zaCmmxxdznhfXi4fP2hlyjQCWUKvKAzpGgA">
          <a:extLst>
            <a:ext uri="{FF2B5EF4-FFF2-40B4-BE49-F238E27FC236}">
              <a16:creationId xmlns:a16="http://schemas.microsoft.com/office/drawing/2014/main" xmlns="" id="{D46754A7-A723-4034-9B06-3596D36DB4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90500"/>
          <a:ext cx="6928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7010400</xdr:colOff>
      <xdr:row>1</xdr:row>
      <xdr:rowOff>0</xdr:rowOff>
    </xdr:from>
    <xdr:ext cx="6928" cy="66675"/>
    <xdr:pic>
      <xdr:nvPicPr>
        <xdr:cNvPr id="11" name="Picture 5" descr="https://encrypted-tbn3.gstatic.com/images?q=tbn:ANd9GcTHoqES0ug-kgFUZ0rVEod4zaCmmxxdznhfXi4fP2hlyjQCWUKvKAzpGgA">
          <a:extLst>
            <a:ext uri="{FF2B5EF4-FFF2-40B4-BE49-F238E27FC236}">
              <a16:creationId xmlns:a16="http://schemas.microsoft.com/office/drawing/2014/main" xmlns="" id="{3F48B98D-B760-4414-9915-1E1D7127DC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90500"/>
          <a:ext cx="6928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7010400</xdr:colOff>
      <xdr:row>0</xdr:row>
      <xdr:rowOff>0</xdr:rowOff>
    </xdr:from>
    <xdr:ext cx="5247" cy="66675"/>
    <xdr:pic>
      <xdr:nvPicPr>
        <xdr:cNvPr id="12" name="Picture 5" descr="https://encrypted-tbn3.gstatic.com/images?q=tbn:ANd9GcTHoqES0ug-kgFUZ0rVEod4zaCmmxxdznhfXi4fP2hlyjQCWUKvKAzpGgA">
          <a:extLst>
            <a:ext uri="{FF2B5EF4-FFF2-40B4-BE49-F238E27FC236}">
              <a16:creationId xmlns:a16="http://schemas.microsoft.com/office/drawing/2014/main" xmlns="" id="{192565ED-24B1-4318-AFDB-729A6C51FF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0"/>
          <a:ext cx="5247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7010400</xdr:colOff>
      <xdr:row>0</xdr:row>
      <xdr:rowOff>0</xdr:rowOff>
    </xdr:from>
    <xdr:ext cx="6928" cy="66675"/>
    <xdr:pic>
      <xdr:nvPicPr>
        <xdr:cNvPr id="13" name="Picture 5" descr="https://encrypted-tbn3.gstatic.com/images?q=tbn:ANd9GcTHoqES0ug-kgFUZ0rVEod4zaCmmxxdznhfXi4fP2hlyjQCWUKvKAzpGgA">
          <a:extLst>
            <a:ext uri="{FF2B5EF4-FFF2-40B4-BE49-F238E27FC236}">
              <a16:creationId xmlns:a16="http://schemas.microsoft.com/office/drawing/2014/main" xmlns="" id="{03321BC7-FAFD-4743-9585-8EB37DAC10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0"/>
          <a:ext cx="6928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7010400</xdr:colOff>
      <xdr:row>1</xdr:row>
      <xdr:rowOff>0</xdr:rowOff>
    </xdr:from>
    <xdr:ext cx="6928" cy="66675"/>
    <xdr:pic>
      <xdr:nvPicPr>
        <xdr:cNvPr id="14" name="Picture 5" descr="https://encrypted-tbn3.gstatic.com/images?q=tbn:ANd9GcTHoqES0ug-kgFUZ0rVEod4zaCmmxxdznhfXi4fP2hlyjQCWUKvKAzpGgA">
          <a:extLst>
            <a:ext uri="{FF2B5EF4-FFF2-40B4-BE49-F238E27FC236}">
              <a16:creationId xmlns:a16="http://schemas.microsoft.com/office/drawing/2014/main" xmlns="" id="{C3E68F58-C4B8-47B7-B534-E5B8D0C359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90500"/>
          <a:ext cx="6928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7010400</xdr:colOff>
      <xdr:row>1</xdr:row>
      <xdr:rowOff>0</xdr:rowOff>
    </xdr:from>
    <xdr:ext cx="6928" cy="66675"/>
    <xdr:pic>
      <xdr:nvPicPr>
        <xdr:cNvPr id="15" name="Picture 5" descr="https://encrypted-tbn3.gstatic.com/images?q=tbn:ANd9GcTHoqES0ug-kgFUZ0rVEod4zaCmmxxdznhfXi4fP2hlyjQCWUKvKAzpGgA">
          <a:extLst>
            <a:ext uri="{FF2B5EF4-FFF2-40B4-BE49-F238E27FC236}">
              <a16:creationId xmlns:a16="http://schemas.microsoft.com/office/drawing/2014/main" xmlns="" id="{7519F22F-CA7F-484C-9A31-1097234E02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190500"/>
          <a:ext cx="6928" cy="6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7010400</xdr:colOff>
      <xdr:row>1</xdr:row>
      <xdr:rowOff>123825</xdr:rowOff>
    </xdr:from>
    <xdr:ext cx="12078" cy="114300"/>
    <xdr:pic>
      <xdr:nvPicPr>
        <xdr:cNvPr id="16" name="Picture 5" descr="https://encrypted-tbn3.gstatic.com/images?q=tbn:ANd9GcTHoqES0ug-kgFUZ0rVEod4zaCmmxxdznhfXi4fP2hlyjQCWUKvKAzpGgA">
          <a:extLst>
            <a:ext uri="{FF2B5EF4-FFF2-40B4-BE49-F238E27FC236}">
              <a16:creationId xmlns:a16="http://schemas.microsoft.com/office/drawing/2014/main" xmlns="" id="{2825ACA9-90B0-404A-AFC4-7EF32605BB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0" y="314325"/>
          <a:ext cx="12078" cy="114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mcglobal-my.sharepoint.com/Users/u1169169/OneDrive%20-%20MMC/Desktop/CLIENTES/GOBERNACI&#211;N%20DEL%20ATL&#193;NTICO/CONCURSO%20ASEGURADORAS%202021/EVALUACION%202021/Evaluaci&#243;n%20Condiciones%20Complementarias%20Grupo%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DM "/>
      <sheetName val="MANEJO"/>
      <sheetName val="RCSP"/>
      <sheetName val="IRF"/>
      <sheetName val="CASCO"/>
      <sheetName val="EyM"/>
      <sheetName val="RCE"/>
    </sheetNames>
    <sheetDataSet>
      <sheetData sheetId="0">
        <row r="1">
          <cell r="A1" t="str">
            <v>EVALUACIÓN CONDICIONES COMPLEMENTARIAS Y DEDUCIBLES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G37"/>
  <sheetViews>
    <sheetView showGridLines="0" tabSelected="1" zoomScaleNormal="100" zoomScaleSheetLayoutView="85" workbookViewId="0">
      <selection activeCell="A5" sqref="A5:C7"/>
    </sheetView>
  </sheetViews>
  <sheetFormatPr baseColWidth="10" defaultColWidth="11.42578125" defaultRowHeight="20.25" customHeight="1" x14ac:dyDescent="0.25"/>
  <cols>
    <col min="1" max="1" width="25.42578125" style="5" customWidth="1"/>
    <col min="2" max="2" width="34.85546875" style="5" customWidth="1"/>
    <col min="3" max="3" width="40.140625" style="5" customWidth="1"/>
    <col min="4" max="4" width="11.85546875" style="5" customWidth="1"/>
    <col min="5" max="5" width="9.7109375" style="5" customWidth="1"/>
    <col min="6" max="6" width="14.5703125" style="5" bestFit="1" customWidth="1"/>
    <col min="7" max="16384" width="11.42578125" style="5"/>
  </cols>
  <sheetData>
    <row r="1" spans="1:7" ht="18.75" x14ac:dyDescent="0.3">
      <c r="A1" s="112" t="s">
        <v>0</v>
      </c>
      <c r="B1" s="113"/>
      <c r="C1" s="113"/>
      <c r="D1" s="113"/>
      <c r="E1" s="113"/>
      <c r="F1" s="113"/>
      <c r="G1" s="114"/>
    </row>
    <row r="2" spans="1:7" ht="18.75" x14ac:dyDescent="0.3">
      <c r="A2" s="115" t="s">
        <v>39</v>
      </c>
      <c r="B2" s="116"/>
      <c r="C2" s="116"/>
      <c r="D2" s="116"/>
      <c r="E2" s="116"/>
      <c r="F2" s="116"/>
      <c r="G2" s="117"/>
    </row>
    <row r="3" spans="1:7" ht="20.25" customHeight="1" x14ac:dyDescent="0.3">
      <c r="A3" s="115" t="s">
        <v>1</v>
      </c>
      <c r="B3" s="116"/>
      <c r="C3" s="116"/>
      <c r="D3" s="116"/>
      <c r="E3" s="116"/>
      <c r="F3" s="116"/>
      <c r="G3" s="117"/>
    </row>
    <row r="4" spans="1:7" ht="15" customHeight="1" x14ac:dyDescent="0.3">
      <c r="A4" s="274" t="s">
        <v>2</v>
      </c>
      <c r="B4" s="275"/>
      <c r="C4" s="275"/>
      <c r="D4" s="275"/>
      <c r="E4" s="275"/>
      <c r="F4" s="275"/>
      <c r="G4" s="276"/>
    </row>
    <row r="5" spans="1:7" ht="15" x14ac:dyDescent="0.25">
      <c r="A5" s="126" t="s">
        <v>3</v>
      </c>
      <c r="B5" s="126"/>
      <c r="C5" s="126"/>
      <c r="D5" s="277" t="s">
        <v>50</v>
      </c>
      <c r="E5" s="278" t="s">
        <v>4</v>
      </c>
      <c r="F5" s="279"/>
      <c r="G5" s="280"/>
    </row>
    <row r="6" spans="1:7" ht="15" x14ac:dyDescent="0.25">
      <c r="A6" s="126"/>
      <c r="B6" s="126"/>
      <c r="C6" s="126"/>
      <c r="D6" s="127"/>
      <c r="E6" s="128"/>
      <c r="F6" s="129"/>
      <c r="G6" s="257"/>
    </row>
    <row r="7" spans="1:7" ht="15" x14ac:dyDescent="0.25">
      <c r="A7" s="126"/>
      <c r="B7" s="126"/>
      <c r="C7" s="126"/>
      <c r="D7" s="124"/>
      <c r="E7" s="56" t="s">
        <v>5</v>
      </c>
      <c r="F7" s="56" t="s">
        <v>6</v>
      </c>
      <c r="G7" s="56" t="s">
        <v>7</v>
      </c>
    </row>
    <row r="8" spans="1:7" ht="35.25" customHeight="1" x14ac:dyDescent="0.25">
      <c r="A8" s="120" t="s">
        <v>43</v>
      </c>
      <c r="B8" s="121"/>
      <c r="C8" s="121"/>
      <c r="D8" s="39">
        <v>1</v>
      </c>
      <c r="E8" s="31"/>
      <c r="F8" s="9"/>
      <c r="G8" s="51"/>
    </row>
    <row r="9" spans="1:7" ht="47.25" customHeight="1" x14ac:dyDescent="0.25">
      <c r="A9" s="122" t="s">
        <v>55</v>
      </c>
      <c r="B9" s="123"/>
      <c r="C9" s="123"/>
      <c r="D9" s="39">
        <v>1</v>
      </c>
      <c r="E9" s="31"/>
      <c r="F9" s="9"/>
      <c r="G9" s="51"/>
    </row>
    <row r="10" spans="1:7" ht="20.25" customHeight="1" thickBot="1" x14ac:dyDescent="0.4">
      <c r="A10" s="118"/>
      <c r="B10" s="119"/>
      <c r="C10" s="119"/>
      <c r="D10" s="64">
        <f>SUM(D8:D9)</f>
        <v>2</v>
      </c>
      <c r="E10" s="65"/>
      <c r="F10" s="65"/>
      <c r="G10" s="66">
        <f>SUM(G8:G9)</f>
        <v>0</v>
      </c>
    </row>
    <row r="11" spans="1:7" ht="19.5" customHeight="1" x14ac:dyDescent="0.35">
      <c r="A11" s="7"/>
      <c r="B11" s="7"/>
      <c r="C11" s="7"/>
      <c r="D11" s="8"/>
    </row>
    <row r="12" spans="1:7" customFormat="1" ht="18.75" customHeight="1" x14ac:dyDescent="0.25">
      <c r="A12" s="271" t="s">
        <v>8</v>
      </c>
      <c r="B12" s="272"/>
      <c r="C12" s="272"/>
      <c r="D12" s="272"/>
      <c r="E12" s="272"/>
      <c r="F12" s="272"/>
      <c r="G12" s="273"/>
    </row>
    <row r="13" spans="1:7" customFormat="1" ht="15" x14ac:dyDescent="0.25">
      <c r="A13" s="288" t="s">
        <v>9</v>
      </c>
      <c r="B13" s="288"/>
      <c r="C13" s="288"/>
      <c r="D13" s="288"/>
      <c r="E13" s="288"/>
      <c r="F13" s="288"/>
      <c r="G13" s="288"/>
    </row>
    <row r="14" spans="1:7" customFormat="1" ht="114.95" customHeight="1" x14ac:dyDescent="0.25">
      <c r="A14" s="106" t="s">
        <v>86</v>
      </c>
      <c r="B14" s="107"/>
      <c r="C14" s="107"/>
      <c r="D14" s="107"/>
      <c r="E14" s="107"/>
      <c r="F14" s="107"/>
      <c r="G14" s="108"/>
    </row>
    <row r="15" spans="1:7" customFormat="1" ht="20.25" customHeight="1" x14ac:dyDescent="0.25">
      <c r="A15" s="106" t="s">
        <v>51</v>
      </c>
      <c r="B15" s="107"/>
      <c r="C15" s="107"/>
      <c r="D15" s="107"/>
      <c r="E15" s="108"/>
      <c r="F15" s="26"/>
      <c r="G15" s="26"/>
    </row>
    <row r="16" spans="1:7" customFormat="1" ht="20.25" customHeight="1" x14ac:dyDescent="0.25">
      <c r="A16" s="106" t="s">
        <v>52</v>
      </c>
      <c r="B16" s="107"/>
      <c r="C16" s="107"/>
      <c r="D16" s="107"/>
      <c r="E16" s="108"/>
      <c r="F16" s="26"/>
      <c r="G16" s="26"/>
    </row>
    <row r="17" spans="1:7" customFormat="1" ht="15" x14ac:dyDescent="0.25">
      <c r="A17" s="98" t="s">
        <v>11</v>
      </c>
      <c r="B17" s="99"/>
      <c r="C17" s="98" t="s">
        <v>88</v>
      </c>
      <c r="D17" s="100"/>
      <c r="E17" s="99"/>
      <c r="F17" s="67" t="s">
        <v>10</v>
      </c>
      <c r="G17" s="67" t="s">
        <v>44</v>
      </c>
    </row>
    <row r="18" spans="1:7" customFormat="1" ht="20.25" customHeight="1" x14ac:dyDescent="0.35">
      <c r="A18" s="101" t="s">
        <v>13</v>
      </c>
      <c r="B18" s="102"/>
      <c r="C18" s="103" t="s">
        <v>46</v>
      </c>
      <c r="D18" s="104"/>
      <c r="E18" s="105"/>
      <c r="F18" s="30"/>
      <c r="G18" s="33"/>
    </row>
    <row r="19" spans="1:7" customFormat="1" ht="15" x14ac:dyDescent="0.25">
      <c r="A19" s="101" t="s">
        <v>53</v>
      </c>
      <c r="B19" s="102"/>
      <c r="C19" s="103" t="s">
        <v>49</v>
      </c>
      <c r="D19" s="104"/>
      <c r="E19" s="105"/>
      <c r="F19" s="30"/>
      <c r="G19" s="34"/>
    </row>
    <row r="20" spans="1:7" customFormat="1" ht="20.25" customHeight="1" x14ac:dyDescent="0.25">
      <c r="A20" s="106" t="s">
        <v>54</v>
      </c>
      <c r="B20" s="107"/>
      <c r="C20" s="107"/>
      <c r="D20" s="107"/>
      <c r="E20" s="108"/>
      <c r="F20" s="30"/>
      <c r="G20" s="33"/>
    </row>
    <row r="21" spans="1:7" customFormat="1" ht="20.25" customHeight="1" x14ac:dyDescent="0.25">
      <c r="A21" s="98" t="s">
        <v>11</v>
      </c>
      <c r="B21" s="99"/>
      <c r="C21" s="98" t="s">
        <v>89</v>
      </c>
      <c r="D21" s="100"/>
      <c r="E21" s="99"/>
      <c r="F21" s="67" t="s">
        <v>10</v>
      </c>
      <c r="G21" s="67" t="s">
        <v>7</v>
      </c>
    </row>
    <row r="22" spans="1:7" customFormat="1" ht="15" x14ac:dyDescent="0.25">
      <c r="A22" s="101" t="s">
        <v>13</v>
      </c>
      <c r="B22" s="102"/>
      <c r="C22" s="103" t="s">
        <v>46</v>
      </c>
      <c r="D22" s="104"/>
      <c r="E22" s="105"/>
      <c r="F22" s="30"/>
      <c r="G22" s="33"/>
    </row>
    <row r="23" spans="1:7" customFormat="1" ht="15" x14ac:dyDescent="0.25">
      <c r="A23" s="101" t="s">
        <v>40</v>
      </c>
      <c r="B23" s="102"/>
      <c r="C23" s="103" t="s">
        <v>49</v>
      </c>
      <c r="D23" s="104"/>
      <c r="E23" s="105"/>
      <c r="F23" s="30"/>
      <c r="G23" s="33"/>
    </row>
    <row r="24" spans="1:7" customFormat="1" ht="15" x14ac:dyDescent="0.25">
      <c r="A24" s="109" t="s">
        <v>48</v>
      </c>
      <c r="B24" s="110"/>
      <c r="C24" s="110"/>
      <c r="D24" s="110"/>
      <c r="E24" s="111"/>
      <c r="F24" s="26"/>
      <c r="G24" s="26"/>
    </row>
    <row r="25" spans="1:7" customFormat="1" ht="15" x14ac:dyDescent="0.25">
      <c r="A25" s="109" t="s">
        <v>52</v>
      </c>
      <c r="B25" s="110"/>
      <c r="C25" s="110"/>
      <c r="D25" s="110"/>
      <c r="E25" s="110"/>
      <c r="F25" s="110"/>
      <c r="G25" s="111"/>
    </row>
    <row r="26" spans="1:7" customFormat="1" ht="15" x14ac:dyDescent="0.25">
      <c r="A26" s="98" t="s">
        <v>11</v>
      </c>
      <c r="B26" s="99"/>
      <c r="C26" s="98" t="s">
        <v>12</v>
      </c>
      <c r="D26" s="100"/>
      <c r="E26" s="99"/>
      <c r="F26" s="67" t="s">
        <v>10</v>
      </c>
      <c r="G26" s="67" t="s">
        <v>44</v>
      </c>
    </row>
    <row r="27" spans="1:7" customFormat="1" ht="15" x14ac:dyDescent="0.25">
      <c r="A27" s="101" t="s">
        <v>13</v>
      </c>
      <c r="B27" s="102"/>
      <c r="C27" s="103" t="s">
        <v>46</v>
      </c>
      <c r="D27" s="104"/>
      <c r="E27" s="105"/>
      <c r="F27" s="30"/>
      <c r="G27" s="33"/>
    </row>
    <row r="28" spans="1:7" customFormat="1" ht="15" x14ac:dyDescent="0.25">
      <c r="A28" s="101" t="s">
        <v>45</v>
      </c>
      <c r="B28" s="102"/>
      <c r="C28" s="103" t="s">
        <v>47</v>
      </c>
      <c r="D28" s="104"/>
      <c r="E28" s="105"/>
      <c r="F28" s="30"/>
      <c r="G28" s="34"/>
    </row>
    <row r="29" spans="1:7" customFormat="1" ht="15" x14ac:dyDescent="0.25">
      <c r="A29" s="106" t="s">
        <v>54</v>
      </c>
      <c r="B29" s="107"/>
      <c r="C29" s="107"/>
      <c r="D29" s="107"/>
      <c r="E29" s="108"/>
      <c r="F29" s="30"/>
      <c r="G29" s="33"/>
    </row>
    <row r="30" spans="1:7" customFormat="1" ht="15" x14ac:dyDescent="0.25">
      <c r="A30" s="98" t="s">
        <v>11</v>
      </c>
      <c r="B30" s="99"/>
      <c r="C30" s="98" t="s">
        <v>12</v>
      </c>
      <c r="D30" s="100"/>
      <c r="E30" s="99"/>
      <c r="F30" s="67" t="s">
        <v>10</v>
      </c>
      <c r="G30" s="67" t="s">
        <v>7</v>
      </c>
    </row>
    <row r="31" spans="1:7" customFormat="1" ht="15" x14ac:dyDescent="0.25">
      <c r="A31" s="101" t="s">
        <v>13</v>
      </c>
      <c r="B31" s="102"/>
      <c r="C31" s="103" t="s">
        <v>46</v>
      </c>
      <c r="D31" s="104"/>
      <c r="E31" s="105"/>
      <c r="F31" s="30"/>
      <c r="G31" s="33"/>
    </row>
    <row r="32" spans="1:7" customFormat="1" ht="15" x14ac:dyDescent="0.25">
      <c r="A32" s="101" t="s">
        <v>40</v>
      </c>
      <c r="B32" s="102"/>
      <c r="C32" s="103" t="s">
        <v>49</v>
      </c>
      <c r="D32" s="104"/>
      <c r="E32" s="105"/>
      <c r="F32" s="30"/>
      <c r="G32" s="33"/>
    </row>
    <row r="33" customFormat="1" ht="15" x14ac:dyDescent="0.25"/>
    <row r="34" customFormat="1" ht="15" x14ac:dyDescent="0.25"/>
    <row r="35" customFormat="1" ht="15" x14ac:dyDescent="0.25"/>
    <row r="36" customFormat="1" ht="15" x14ac:dyDescent="0.25"/>
    <row r="37" customFormat="1" ht="15" x14ac:dyDescent="0.25"/>
  </sheetData>
  <mergeCells count="43">
    <mergeCell ref="A1:G1"/>
    <mergeCell ref="A3:G3"/>
    <mergeCell ref="A10:C10"/>
    <mergeCell ref="A8:C8"/>
    <mergeCell ref="A2:G2"/>
    <mergeCell ref="A9:C9"/>
    <mergeCell ref="A5:C7"/>
    <mergeCell ref="D5:D7"/>
    <mergeCell ref="E5:G6"/>
    <mergeCell ref="A4:G4"/>
    <mergeCell ref="A27:B27"/>
    <mergeCell ref="C27:E27"/>
    <mergeCell ref="A28:B28"/>
    <mergeCell ref="C28:E28"/>
    <mergeCell ref="A24:E24"/>
    <mergeCell ref="A26:B26"/>
    <mergeCell ref="C26:E26"/>
    <mergeCell ref="A25:G25"/>
    <mergeCell ref="A32:B32"/>
    <mergeCell ref="C32:E32"/>
    <mergeCell ref="A29:E29"/>
    <mergeCell ref="A30:B30"/>
    <mergeCell ref="C30:E30"/>
    <mergeCell ref="A31:B31"/>
    <mergeCell ref="C31:E31"/>
    <mergeCell ref="A20:E20"/>
    <mergeCell ref="A12:G12"/>
    <mergeCell ref="A13:G13"/>
    <mergeCell ref="A14:G14"/>
    <mergeCell ref="C19:E19"/>
    <mergeCell ref="A18:B18"/>
    <mergeCell ref="C18:E18"/>
    <mergeCell ref="A15:E15"/>
    <mergeCell ref="A16:E16"/>
    <mergeCell ref="A17:B17"/>
    <mergeCell ref="C17:E17"/>
    <mergeCell ref="A19:B19"/>
    <mergeCell ref="A21:B21"/>
    <mergeCell ref="C21:E21"/>
    <mergeCell ref="A22:B22"/>
    <mergeCell ref="C22:E22"/>
    <mergeCell ref="A23:B23"/>
    <mergeCell ref="C23:E23"/>
  </mergeCells>
  <printOptions horizontalCentered="1" verticalCentered="1"/>
  <pageMargins left="0.51181102362204722" right="0.11811023622047245" top="0" bottom="0" header="0.31496062992125984" footer="0.31496062992125984"/>
  <pageSetup scale="5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F59"/>
  <sheetViews>
    <sheetView showGridLines="0" zoomScaleNormal="100" zoomScaleSheetLayoutView="85" workbookViewId="0">
      <selection activeCell="A5" sqref="A5:B7"/>
    </sheetView>
  </sheetViews>
  <sheetFormatPr baseColWidth="10" defaultColWidth="11.42578125" defaultRowHeight="15" x14ac:dyDescent="0.25"/>
  <cols>
    <col min="1" max="1" width="65.7109375" style="5" customWidth="1"/>
    <col min="2" max="2" width="15.42578125" style="5" customWidth="1"/>
    <col min="3" max="3" width="9.7109375" style="5" bestFit="1" customWidth="1"/>
    <col min="4" max="4" width="6.5703125" style="5" customWidth="1"/>
    <col min="5" max="5" width="6" style="5" customWidth="1"/>
    <col min="6" max="6" width="10.85546875" style="5" bestFit="1" customWidth="1"/>
    <col min="7" max="16384" width="11.42578125" style="5"/>
  </cols>
  <sheetData>
    <row r="1" spans="1:6" ht="18.75" x14ac:dyDescent="0.3">
      <c r="A1" s="116" t="str">
        <f>'TRDM '!A1:G1</f>
        <v>EVALUACIÓN CONDICIONES COMPLEMENTARIAS Y DEDUCIBLES</v>
      </c>
      <c r="B1" s="116"/>
      <c r="C1" s="116"/>
      <c r="D1" s="116"/>
      <c r="E1" s="116"/>
      <c r="F1" s="14"/>
    </row>
    <row r="2" spans="1:6" ht="18.600000000000001" customHeight="1" x14ac:dyDescent="0.3">
      <c r="A2" s="116" t="str">
        <f>'TRDM '!A2:G2</f>
        <v xml:space="preserve"> GRUPO I</v>
      </c>
      <c r="B2" s="116"/>
      <c r="C2" s="116"/>
      <c r="D2" s="116"/>
      <c r="E2" s="116"/>
      <c r="F2" s="15"/>
    </row>
    <row r="3" spans="1:6" ht="18.75" customHeight="1" x14ac:dyDescent="0.3">
      <c r="A3" s="116" t="str">
        <f>'TRDM '!A3:G3</f>
        <v>DEPARTAMENTO DEL ATLÁNTICO</v>
      </c>
      <c r="B3" s="116"/>
      <c r="C3" s="116"/>
      <c r="D3" s="116"/>
      <c r="E3" s="116"/>
      <c r="F3" s="14"/>
    </row>
    <row r="4" spans="1:6" ht="18.75" x14ac:dyDescent="0.3">
      <c r="A4" s="116" t="s">
        <v>16</v>
      </c>
      <c r="B4" s="116"/>
      <c r="C4" s="116"/>
      <c r="D4" s="116"/>
      <c r="E4" s="116"/>
      <c r="F4" s="14"/>
    </row>
    <row r="5" spans="1:6" x14ac:dyDescent="0.25">
      <c r="A5" s="126" t="s">
        <v>3</v>
      </c>
      <c r="B5" s="126"/>
      <c r="C5" s="126" t="s">
        <v>42</v>
      </c>
      <c r="D5" s="126" t="s">
        <v>4</v>
      </c>
      <c r="E5" s="126"/>
      <c r="F5" s="126" t="s">
        <v>7</v>
      </c>
    </row>
    <row r="6" spans="1:6" x14ac:dyDescent="0.25">
      <c r="A6" s="126"/>
      <c r="B6" s="126"/>
      <c r="C6" s="126"/>
      <c r="D6" s="126"/>
      <c r="E6" s="126"/>
      <c r="F6" s="126"/>
    </row>
    <row r="7" spans="1:6" x14ac:dyDescent="0.25">
      <c r="A7" s="126"/>
      <c r="B7" s="126"/>
      <c r="C7" s="126"/>
      <c r="D7" s="56" t="s">
        <v>5</v>
      </c>
      <c r="E7" s="56" t="s">
        <v>6</v>
      </c>
      <c r="F7" s="126"/>
    </row>
    <row r="8" spans="1:6" s="18" customFormat="1" ht="34.5" customHeight="1" x14ac:dyDescent="0.25">
      <c r="A8" s="141" t="s">
        <v>17</v>
      </c>
      <c r="B8" s="142"/>
      <c r="C8" s="131">
        <v>3</v>
      </c>
      <c r="D8" s="151"/>
      <c r="E8" s="152"/>
      <c r="F8" s="153"/>
    </row>
    <row r="9" spans="1:6" s="18" customFormat="1" ht="16.5" x14ac:dyDescent="0.25">
      <c r="A9" s="143" t="s">
        <v>62</v>
      </c>
      <c r="B9" s="144"/>
      <c r="C9" s="132"/>
      <c r="D9" s="151"/>
      <c r="E9" s="152"/>
      <c r="F9" s="153"/>
    </row>
    <row r="10" spans="1:6" s="18" customFormat="1" ht="16.5" x14ac:dyDescent="0.25">
      <c r="A10" s="43" t="s">
        <v>18</v>
      </c>
      <c r="B10" s="19">
        <v>0</v>
      </c>
      <c r="C10" s="132"/>
      <c r="D10" s="151"/>
      <c r="E10" s="152"/>
      <c r="F10" s="153"/>
    </row>
    <row r="11" spans="1:6" s="18" customFormat="1" ht="16.5" x14ac:dyDescent="0.25">
      <c r="A11" s="44">
        <v>30000000</v>
      </c>
      <c r="B11" s="19" t="s">
        <v>58</v>
      </c>
      <c r="C11" s="132"/>
      <c r="D11" s="151"/>
      <c r="E11" s="152"/>
      <c r="F11" s="153"/>
    </row>
    <row r="12" spans="1:6" s="18" customFormat="1" ht="16.5" x14ac:dyDescent="0.25">
      <c r="A12" s="44">
        <v>50000000</v>
      </c>
      <c r="B12" s="19" t="s">
        <v>59</v>
      </c>
      <c r="C12" s="132"/>
      <c r="D12" s="151"/>
      <c r="E12" s="152"/>
      <c r="F12" s="153"/>
    </row>
    <row r="13" spans="1:6" s="18" customFormat="1" ht="16.5" x14ac:dyDescent="0.25">
      <c r="A13" s="44">
        <v>70000000</v>
      </c>
      <c r="B13" s="19" t="s">
        <v>60</v>
      </c>
      <c r="C13" s="133"/>
      <c r="D13" s="151"/>
      <c r="E13" s="152"/>
      <c r="F13" s="153"/>
    </row>
    <row r="14" spans="1:6" s="18" customFormat="1" ht="39.75" customHeight="1" x14ac:dyDescent="0.25">
      <c r="A14" s="145" t="s">
        <v>57</v>
      </c>
      <c r="B14" s="146"/>
      <c r="C14" s="11">
        <v>1</v>
      </c>
      <c r="D14" s="35"/>
      <c r="E14" s="36"/>
      <c r="F14" s="45"/>
    </row>
    <row r="15" spans="1:6" s="18" customFormat="1" ht="60.75" customHeight="1" x14ac:dyDescent="0.25">
      <c r="A15" s="147" t="s">
        <v>56</v>
      </c>
      <c r="B15" s="148"/>
      <c r="C15" s="68">
        <v>1</v>
      </c>
      <c r="D15" s="69"/>
      <c r="E15" s="70"/>
      <c r="F15" s="71"/>
    </row>
    <row r="16" spans="1:6" ht="27.75" customHeight="1" thickBot="1" x14ac:dyDescent="0.3">
      <c r="A16" s="149" t="s">
        <v>19</v>
      </c>
      <c r="B16" s="150"/>
      <c r="C16" s="61"/>
      <c r="D16" s="62"/>
      <c r="E16" s="62"/>
      <c r="F16" s="63" t="e">
        <f>+SUM(F8+#REF!+F14)</f>
        <v>#REF!</v>
      </c>
    </row>
    <row r="17" spans="1:6" s="18" customFormat="1" ht="14.45" x14ac:dyDescent="0.35">
      <c r="A17" s="20"/>
      <c r="B17" s="20"/>
      <c r="C17" s="21"/>
    </row>
    <row r="18" spans="1:6" s="25" customFormat="1" ht="11.1" thickBot="1" x14ac:dyDescent="0.4"/>
    <row r="19" spans="1:6" s="25" customFormat="1" ht="24" customHeight="1" x14ac:dyDescent="0.25">
      <c r="A19" s="134" t="s">
        <v>23</v>
      </c>
      <c r="B19" s="135"/>
      <c r="C19" s="135"/>
      <c r="D19" s="135"/>
      <c r="E19" s="135"/>
      <c r="F19" s="136"/>
    </row>
    <row r="20" spans="1:6" s="25" customFormat="1" ht="33.75" customHeight="1" thickBot="1" x14ac:dyDescent="0.3">
      <c r="A20" s="137" t="s">
        <v>38</v>
      </c>
      <c r="B20" s="138"/>
      <c r="C20" s="138"/>
      <c r="D20" s="138"/>
      <c r="E20" s="138"/>
      <c r="F20" s="139"/>
    </row>
    <row r="21" spans="1:6" s="25" customFormat="1" ht="10.5" x14ac:dyDescent="0.35"/>
    <row r="22" spans="1:6" s="25" customFormat="1" ht="10.5" x14ac:dyDescent="0.35"/>
    <row r="23" spans="1:6" s="25" customFormat="1" ht="10.5" x14ac:dyDescent="0.35"/>
    <row r="24" spans="1:6" s="25" customFormat="1" ht="10.5" x14ac:dyDescent="0.35"/>
    <row r="25" spans="1:6" s="25" customFormat="1" ht="10.5" x14ac:dyDescent="0.35"/>
    <row r="26" spans="1:6" s="25" customFormat="1" ht="10.5" x14ac:dyDescent="0.35"/>
    <row r="27" spans="1:6" s="25" customFormat="1" ht="10.5" x14ac:dyDescent="0.35"/>
    <row r="28" spans="1:6" s="25" customFormat="1" ht="10.5" x14ac:dyDescent="0.35"/>
    <row r="29" spans="1:6" s="25" customFormat="1" ht="10.5" x14ac:dyDescent="0.35"/>
    <row r="30" spans="1:6" s="25" customFormat="1" ht="10.5" x14ac:dyDescent="0.35"/>
    <row r="31" spans="1:6" s="25" customFormat="1" ht="10.5" x14ac:dyDescent="0.35"/>
    <row r="32" spans="1:6" s="25" customFormat="1" ht="10.5" x14ac:dyDescent="0.35"/>
    <row r="33" s="25" customFormat="1" ht="10.5" x14ac:dyDescent="0.35"/>
    <row r="34" s="25" customFormat="1" ht="10.5" x14ac:dyDescent="0.35"/>
    <row r="35" s="25" customFormat="1" ht="10.5" x14ac:dyDescent="0.35"/>
    <row r="36" s="25" customFormat="1" ht="10.5" x14ac:dyDescent="0.35"/>
    <row r="37" s="25" customFormat="1" ht="10.5" x14ac:dyDescent="0.35"/>
    <row r="38" s="25" customFormat="1" ht="10.5" x14ac:dyDescent="0.35"/>
    <row r="39" s="25" customFormat="1" ht="10.5" x14ac:dyDescent="0.35"/>
    <row r="40" s="25" customFormat="1" ht="10.5" x14ac:dyDescent="0.35"/>
    <row r="41" s="25" customFormat="1" ht="10.5" x14ac:dyDescent="0.35"/>
    <row r="42" s="25" customFormat="1" ht="10.5" x14ac:dyDescent="0.35"/>
    <row r="43" s="25" customFormat="1" ht="10.5" x14ac:dyDescent="0.35"/>
    <row r="44" s="25" customFormat="1" ht="10.5" x14ac:dyDescent="0.35"/>
    <row r="45" s="25" customFormat="1" ht="10.5" x14ac:dyDescent="0.35"/>
    <row r="46" s="25" customFormat="1" ht="10.5" x14ac:dyDescent="0.35"/>
    <row r="47" s="25" customFormat="1" ht="10.5" x14ac:dyDescent="0.35"/>
    <row r="48" s="25" customFormat="1" ht="10.5" x14ac:dyDescent="0.35"/>
    <row r="49" s="25" customFormat="1" ht="10.5" x14ac:dyDescent="0.35"/>
    <row r="50" s="25" customFormat="1" ht="10.5" x14ac:dyDescent="0.35"/>
    <row r="51" s="25" customFormat="1" ht="10.5" x14ac:dyDescent="0.35"/>
    <row r="52" s="25" customFormat="1" ht="10.5" x14ac:dyDescent="0.35"/>
    <row r="53" s="25" customFormat="1" ht="10.5" x14ac:dyDescent="0.35"/>
    <row r="54" s="25" customFormat="1" ht="10.5" x14ac:dyDescent="0.35"/>
    <row r="55" s="25" customFormat="1" ht="10.5" x14ac:dyDescent="0.35"/>
    <row r="56" s="25" customFormat="1" ht="10.5" x14ac:dyDescent="0.35"/>
    <row r="57" s="25" customFormat="1" ht="10.5" x14ac:dyDescent="0.35"/>
    <row r="58" s="25" customFormat="1" ht="10.5" x14ac:dyDescent="0.35"/>
    <row r="59" s="25" customFormat="1" ht="10.5" x14ac:dyDescent="0.35"/>
  </sheetData>
  <mergeCells count="19">
    <mergeCell ref="A20:F20"/>
    <mergeCell ref="A2:E2"/>
    <mergeCell ref="A1:E1"/>
    <mergeCell ref="A3:E3"/>
    <mergeCell ref="A4:E4"/>
    <mergeCell ref="A8:B8"/>
    <mergeCell ref="A9:B9"/>
    <mergeCell ref="A14:B14"/>
    <mergeCell ref="A15:B15"/>
    <mergeCell ref="A16:B16"/>
    <mergeCell ref="D8:D13"/>
    <mergeCell ref="E8:E13"/>
    <mergeCell ref="F8:F13"/>
    <mergeCell ref="A5:B7"/>
    <mergeCell ref="C5:C7"/>
    <mergeCell ref="D5:E6"/>
    <mergeCell ref="F5:F7"/>
    <mergeCell ref="C8:C13"/>
    <mergeCell ref="A19:F19"/>
  </mergeCells>
  <printOptions horizontalCentered="1" verticalCentered="1"/>
  <pageMargins left="0.51181102362204722" right="0" top="0" bottom="0.35433070866141736" header="0.31496062992125984" footer="0.31496062992125984"/>
  <pageSetup scale="5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G31"/>
  <sheetViews>
    <sheetView showGridLines="0" zoomScaleNormal="100" zoomScaleSheetLayoutView="85" workbookViewId="0">
      <selection activeCell="A6" sqref="A6:B7"/>
    </sheetView>
  </sheetViews>
  <sheetFormatPr baseColWidth="10" defaultColWidth="11.42578125" defaultRowHeight="14.25" x14ac:dyDescent="0.2"/>
  <cols>
    <col min="1" max="1" width="66.42578125" style="6" customWidth="1"/>
    <col min="2" max="2" width="21.28515625" style="6" customWidth="1"/>
    <col min="3" max="3" width="11.85546875" style="6" bestFit="1" customWidth="1"/>
    <col min="4" max="4" width="8.28515625" style="6" customWidth="1"/>
    <col min="5" max="5" width="9.140625" style="6" customWidth="1"/>
    <col min="6" max="16384" width="11.42578125" style="6"/>
  </cols>
  <sheetData>
    <row r="1" spans="1:7" ht="18.75" x14ac:dyDescent="0.2">
      <c r="A1" s="154" t="str">
        <f>'TRDM '!A1:G1</f>
        <v>EVALUACIÓN CONDICIONES COMPLEMENTARIAS Y DEDUCIBLES</v>
      </c>
      <c r="B1" s="154"/>
      <c r="C1" s="154"/>
      <c r="D1" s="154"/>
      <c r="E1" s="154"/>
      <c r="F1" s="16"/>
      <c r="G1" s="16"/>
    </row>
    <row r="2" spans="1:7" ht="18.600000000000001" x14ac:dyDescent="0.3">
      <c r="A2" s="155" t="str">
        <f>'TRDM '!A2:G2</f>
        <v xml:space="preserve"> GRUPO I</v>
      </c>
      <c r="B2" s="155"/>
      <c r="C2" s="155"/>
      <c r="D2" s="155"/>
      <c r="E2" s="155"/>
      <c r="F2" s="16"/>
      <c r="G2" s="16"/>
    </row>
    <row r="3" spans="1:7" s="5" customFormat="1" ht="18.75" customHeight="1" x14ac:dyDescent="0.35">
      <c r="A3" s="154" t="str">
        <f>'TRDM '!A3:G3</f>
        <v>DEPARTAMENTO DEL ATLÁNTICO</v>
      </c>
      <c r="B3" s="154"/>
      <c r="C3" s="154"/>
      <c r="D3" s="154"/>
      <c r="E3" s="154"/>
      <c r="F3" s="16"/>
      <c r="G3" s="16"/>
    </row>
    <row r="4" spans="1:7" ht="18.75" x14ac:dyDescent="0.2">
      <c r="A4" s="154" t="s">
        <v>21</v>
      </c>
      <c r="B4" s="154"/>
      <c r="C4" s="154"/>
      <c r="D4" s="154"/>
      <c r="E4" s="154"/>
      <c r="F4" s="16"/>
      <c r="G4" s="16"/>
    </row>
    <row r="5" spans="1:7" ht="15" customHeight="1" thickBot="1" x14ac:dyDescent="0.5">
      <c r="A5" s="38"/>
      <c r="B5" s="38"/>
      <c r="C5" s="116"/>
      <c r="D5" s="116"/>
      <c r="E5" s="116"/>
      <c r="F5" s="116"/>
    </row>
    <row r="6" spans="1:7" ht="15" customHeight="1" x14ac:dyDescent="0.2">
      <c r="A6" s="157" t="s">
        <v>22</v>
      </c>
      <c r="B6" s="156"/>
      <c r="C6" s="156" t="s">
        <v>61</v>
      </c>
      <c r="D6" s="156" t="s">
        <v>4</v>
      </c>
      <c r="E6" s="156"/>
      <c r="F6" s="158" t="s">
        <v>7</v>
      </c>
    </row>
    <row r="7" spans="1:7" ht="15" x14ac:dyDescent="0.2">
      <c r="A7" s="125"/>
      <c r="B7" s="126"/>
      <c r="C7" s="126"/>
      <c r="D7" s="56" t="s">
        <v>5</v>
      </c>
      <c r="E7" s="56" t="s">
        <v>6</v>
      </c>
      <c r="F7" s="159"/>
    </row>
    <row r="8" spans="1:7" ht="38.25" customHeight="1" x14ac:dyDescent="0.2">
      <c r="A8" s="141" t="s">
        <v>17</v>
      </c>
      <c r="B8" s="142"/>
      <c r="C8" s="46"/>
      <c r="D8" s="160"/>
      <c r="E8" s="161"/>
      <c r="F8" s="153"/>
    </row>
    <row r="9" spans="1:7" ht="16.5" x14ac:dyDescent="0.2">
      <c r="A9" s="143" t="s">
        <v>63</v>
      </c>
      <c r="B9" s="144"/>
      <c r="C9" s="46"/>
      <c r="D9" s="160"/>
      <c r="E9" s="161"/>
      <c r="F9" s="153"/>
    </row>
    <row r="10" spans="1:7" ht="16.5" x14ac:dyDescent="0.2">
      <c r="A10" s="43" t="s">
        <v>18</v>
      </c>
      <c r="B10" s="19">
        <v>0</v>
      </c>
      <c r="C10" s="162">
        <v>2</v>
      </c>
      <c r="D10" s="160"/>
      <c r="E10" s="161"/>
      <c r="F10" s="153"/>
    </row>
    <row r="11" spans="1:7" ht="16.5" x14ac:dyDescent="0.2">
      <c r="A11" s="44">
        <v>300000</v>
      </c>
      <c r="B11" s="19" t="s">
        <v>58</v>
      </c>
      <c r="C11" s="162"/>
      <c r="D11" s="160"/>
      <c r="E11" s="161"/>
      <c r="F11" s="153"/>
    </row>
    <row r="12" spans="1:7" ht="16.5" x14ac:dyDescent="0.2">
      <c r="A12" s="44">
        <v>500000</v>
      </c>
      <c r="B12" s="19" t="s">
        <v>64</v>
      </c>
      <c r="C12" s="162"/>
      <c r="D12" s="160"/>
      <c r="E12" s="161"/>
      <c r="F12" s="153"/>
    </row>
    <row r="13" spans="1:7" s="22" customFormat="1" ht="34.5" customHeight="1" x14ac:dyDescent="0.25">
      <c r="A13" s="281" t="s">
        <v>92</v>
      </c>
      <c r="B13" s="282"/>
      <c r="C13" s="47">
        <v>2</v>
      </c>
      <c r="D13" s="35"/>
      <c r="E13" s="17"/>
      <c r="F13" s="45"/>
    </row>
    <row r="14" spans="1:7" s="22" customFormat="1" ht="64.5" customHeight="1" x14ac:dyDescent="0.25">
      <c r="A14" s="122" t="s">
        <v>91</v>
      </c>
      <c r="B14" s="163"/>
      <c r="C14" s="47">
        <v>1</v>
      </c>
      <c r="D14" s="35"/>
      <c r="E14" s="17"/>
      <c r="F14" s="45"/>
    </row>
    <row r="15" spans="1:7" ht="21" customHeight="1" thickBot="1" x14ac:dyDescent="0.35">
      <c r="A15" s="72" t="s">
        <v>19</v>
      </c>
      <c r="B15" s="73"/>
      <c r="C15" s="64"/>
      <c r="D15" s="74"/>
      <c r="E15" s="74"/>
      <c r="F15" s="63">
        <f>+SUM(F8:F13)</f>
        <v>0</v>
      </c>
    </row>
    <row r="16" spans="1:7" ht="21" customHeight="1" thickBot="1" x14ac:dyDescent="0.35"/>
    <row r="17" spans="1:6" customFormat="1" ht="15" x14ac:dyDescent="0.25">
      <c r="A17" s="164" t="s">
        <v>23</v>
      </c>
      <c r="B17" s="165"/>
      <c r="C17" s="165"/>
      <c r="D17" s="165"/>
      <c r="E17" s="165"/>
      <c r="F17" s="166"/>
    </row>
    <row r="18" spans="1:6" ht="30.95" customHeight="1" thickBot="1" x14ac:dyDescent="0.25">
      <c r="A18" s="137" t="s">
        <v>38</v>
      </c>
      <c r="B18" s="138"/>
      <c r="C18" s="138"/>
      <c r="D18" s="138"/>
      <c r="E18" s="138"/>
      <c r="F18" s="139"/>
    </row>
    <row r="31" spans="1:6" ht="14.1" x14ac:dyDescent="0.3">
      <c r="A31" s="1"/>
      <c r="B31" s="1"/>
    </row>
  </sheetData>
  <mergeCells count="19">
    <mergeCell ref="D8:D12"/>
    <mergeCell ref="E8:E12"/>
    <mergeCell ref="A18:F18"/>
    <mergeCell ref="C10:C12"/>
    <mergeCell ref="A13:B13"/>
    <mergeCell ref="A8:B8"/>
    <mergeCell ref="A9:B9"/>
    <mergeCell ref="A17:F17"/>
    <mergeCell ref="F8:F12"/>
    <mergeCell ref="A14:B14"/>
    <mergeCell ref="A1:E1"/>
    <mergeCell ref="A2:E2"/>
    <mergeCell ref="A3:E3"/>
    <mergeCell ref="A4:E4"/>
    <mergeCell ref="C6:C7"/>
    <mergeCell ref="D6:E6"/>
    <mergeCell ref="A6:B7"/>
    <mergeCell ref="C5:F5"/>
    <mergeCell ref="F6:F7"/>
  </mergeCells>
  <printOptions horizontalCentered="1" verticalCentered="1"/>
  <pageMargins left="0.51181102362204722" right="0.19685039370078741" top="0" bottom="0.35433070866141736" header="0.31496062992125984" footer="0.31496062992125984"/>
  <pageSetup scale="5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G59"/>
  <sheetViews>
    <sheetView showGridLines="0" zoomScale="85" zoomScaleNormal="85" zoomScaleSheetLayoutView="85" workbookViewId="0">
      <selection activeCell="A14" sqref="A14:B14"/>
    </sheetView>
  </sheetViews>
  <sheetFormatPr baseColWidth="10" defaultColWidth="11.42578125" defaultRowHeight="15" x14ac:dyDescent="0.25"/>
  <cols>
    <col min="1" max="1" width="65.7109375" style="5" customWidth="1"/>
    <col min="2" max="2" width="15.42578125" style="5" customWidth="1"/>
    <col min="3" max="3" width="10.85546875" style="5" customWidth="1"/>
    <col min="4" max="4" width="19.85546875" style="5" customWidth="1"/>
    <col min="5" max="5" width="17.7109375" style="5" customWidth="1"/>
    <col min="6" max="6" width="15.42578125" style="5" customWidth="1"/>
    <col min="7" max="16384" width="11.42578125" style="5"/>
  </cols>
  <sheetData>
    <row r="1" spans="1:7" ht="18.75" x14ac:dyDescent="0.25">
      <c r="A1" s="154" t="str">
        <f>'TRDM '!A1:G1</f>
        <v>EVALUACIÓN CONDICIONES COMPLEMENTARIAS Y DEDUCIBLES</v>
      </c>
      <c r="B1" s="154"/>
      <c r="C1" s="154"/>
      <c r="D1" s="154"/>
      <c r="E1" s="154"/>
    </row>
    <row r="2" spans="1:7" ht="18.75" x14ac:dyDescent="0.25">
      <c r="A2" s="154" t="str">
        <f>'TRDM '!A2:G2</f>
        <v xml:space="preserve"> GRUPO I</v>
      </c>
      <c r="B2" s="154"/>
      <c r="C2" s="154"/>
      <c r="D2" s="154"/>
      <c r="E2" s="154"/>
    </row>
    <row r="3" spans="1:7" ht="18.75" customHeight="1" x14ac:dyDescent="0.35">
      <c r="A3" s="154" t="str">
        <f>'TRDM '!A3:G3</f>
        <v>DEPARTAMENTO DEL ATLÁNTICO</v>
      </c>
      <c r="B3" s="154"/>
      <c r="C3" s="154"/>
      <c r="D3" s="154"/>
      <c r="E3" s="154"/>
    </row>
    <row r="4" spans="1:7" ht="18.600000000000001" x14ac:dyDescent="0.35">
      <c r="A4" s="154" t="s">
        <v>24</v>
      </c>
      <c r="B4" s="154"/>
      <c r="C4" s="154"/>
      <c r="D4" s="154"/>
      <c r="E4" s="154"/>
    </row>
    <row r="5" spans="1:7" ht="18.95" thickBot="1" x14ac:dyDescent="0.5">
      <c r="A5" s="16"/>
      <c r="B5" s="16"/>
      <c r="C5" s="116"/>
      <c r="D5" s="116"/>
      <c r="E5" s="116"/>
      <c r="F5" s="116"/>
    </row>
    <row r="6" spans="1:7" x14ac:dyDescent="0.25">
      <c r="A6" s="157" t="s">
        <v>3</v>
      </c>
      <c r="B6" s="156"/>
      <c r="C6" s="156" t="s">
        <v>42</v>
      </c>
      <c r="D6" s="156" t="s">
        <v>4</v>
      </c>
      <c r="E6" s="156"/>
      <c r="F6" s="158" t="s">
        <v>7</v>
      </c>
    </row>
    <row r="7" spans="1:7" x14ac:dyDescent="0.25">
      <c r="A7" s="125"/>
      <c r="B7" s="126"/>
      <c r="C7" s="126"/>
      <c r="D7" s="56" t="s">
        <v>5</v>
      </c>
      <c r="E7" s="56" t="s">
        <v>6</v>
      </c>
      <c r="F7" s="159"/>
    </row>
    <row r="8" spans="1:7" s="18" customFormat="1" ht="39.75" customHeight="1" x14ac:dyDescent="0.25">
      <c r="A8" s="199" t="s">
        <v>25</v>
      </c>
      <c r="B8" s="200"/>
      <c r="C8" s="189">
        <v>2</v>
      </c>
      <c r="D8" s="187"/>
      <c r="E8" s="188"/>
      <c r="F8" s="190"/>
    </row>
    <row r="9" spans="1:7" s="18" customFormat="1" x14ac:dyDescent="0.25">
      <c r="A9" s="201" t="s">
        <v>65</v>
      </c>
      <c r="B9" s="202"/>
      <c r="C9" s="189"/>
      <c r="D9" s="187"/>
      <c r="E9" s="188"/>
      <c r="F9" s="190"/>
    </row>
    <row r="10" spans="1:7" s="18" customFormat="1" ht="19.5" customHeight="1" x14ac:dyDescent="0.25">
      <c r="A10" s="48" t="s">
        <v>18</v>
      </c>
      <c r="B10" s="23">
        <v>0</v>
      </c>
      <c r="C10" s="189"/>
      <c r="D10" s="187"/>
      <c r="E10" s="188"/>
      <c r="F10" s="190"/>
    </row>
    <row r="11" spans="1:7" s="18" customFormat="1" ht="19.5" customHeight="1" x14ac:dyDescent="0.25">
      <c r="A11" s="49">
        <v>200000000</v>
      </c>
      <c r="B11" s="24" t="s">
        <v>46</v>
      </c>
      <c r="C11" s="189"/>
      <c r="D11" s="187"/>
      <c r="E11" s="188"/>
      <c r="F11" s="190"/>
    </row>
    <row r="12" spans="1:7" s="18" customFormat="1" ht="19.5" customHeight="1" x14ac:dyDescent="0.25">
      <c r="A12" s="49">
        <v>400000000</v>
      </c>
      <c r="B12" s="24" t="s">
        <v>59</v>
      </c>
      <c r="C12" s="189"/>
      <c r="D12" s="187"/>
      <c r="E12" s="188"/>
      <c r="F12" s="190"/>
    </row>
    <row r="13" spans="1:7" s="18" customFormat="1" ht="36.75" customHeight="1" x14ac:dyDescent="0.25">
      <c r="A13" s="122" t="s">
        <v>93</v>
      </c>
      <c r="B13" s="163"/>
      <c r="C13" s="47">
        <v>1</v>
      </c>
      <c r="D13" s="35"/>
      <c r="E13" s="17"/>
      <c r="F13" s="45"/>
    </row>
    <row r="14" spans="1:7" ht="23.25" customHeight="1" thickBot="1" x14ac:dyDescent="0.4">
      <c r="A14" s="197" t="s">
        <v>19</v>
      </c>
      <c r="B14" s="198"/>
      <c r="C14" s="75">
        <f>SUM(C8:C13)</f>
        <v>3</v>
      </c>
      <c r="D14" s="74"/>
      <c r="E14" s="74"/>
      <c r="F14" s="63">
        <f>+SUM(F8:F13)</f>
        <v>0</v>
      </c>
    </row>
    <row r="15" spans="1:7" ht="19.5" customHeight="1" x14ac:dyDescent="0.35">
      <c r="A15" s="6"/>
      <c r="B15" s="6"/>
      <c r="C15" s="6"/>
      <c r="D15" s="6"/>
      <c r="E15" s="6"/>
    </row>
    <row r="16" spans="1:7" customFormat="1" ht="18.75" customHeight="1" x14ac:dyDescent="0.25">
      <c r="A16" s="203" t="s">
        <v>26</v>
      </c>
      <c r="B16" s="203"/>
      <c r="C16" s="203"/>
      <c r="D16" s="203"/>
      <c r="E16" s="203"/>
      <c r="F16" s="203"/>
      <c r="G16" s="203"/>
    </row>
    <row r="17" spans="1:7" customFormat="1" ht="53.25" customHeight="1" x14ac:dyDescent="0.25">
      <c r="A17" s="177" t="s">
        <v>94</v>
      </c>
      <c r="B17" s="178"/>
      <c r="C17" s="178"/>
      <c r="D17" s="178"/>
      <c r="E17" s="178"/>
      <c r="F17" s="178"/>
      <c r="G17" s="179"/>
    </row>
    <row r="18" spans="1:7" customFormat="1" ht="17.25" customHeight="1" x14ac:dyDescent="0.25">
      <c r="A18" s="170" t="s">
        <v>27</v>
      </c>
      <c r="B18" s="170"/>
      <c r="C18" s="170"/>
      <c r="D18" s="170"/>
      <c r="E18" s="170"/>
      <c r="F18" s="170"/>
      <c r="G18" s="170"/>
    </row>
    <row r="19" spans="1:7" customFormat="1" x14ac:dyDescent="0.25">
      <c r="A19" s="180" t="s">
        <v>66</v>
      </c>
      <c r="B19" s="181"/>
      <c r="C19" s="181"/>
      <c r="D19" s="181"/>
      <c r="E19" s="181"/>
      <c r="F19" s="181"/>
      <c r="G19" s="182"/>
    </row>
    <row r="20" spans="1:7" customFormat="1" x14ac:dyDescent="0.25">
      <c r="A20" s="183"/>
      <c r="B20" s="184"/>
      <c r="C20" s="184"/>
      <c r="D20" s="184"/>
      <c r="E20" s="184"/>
      <c r="F20" s="184"/>
      <c r="G20" s="185"/>
    </row>
    <row r="21" spans="1:7" customFormat="1" x14ac:dyDescent="0.25">
      <c r="A21" s="79" t="s">
        <v>11</v>
      </c>
      <c r="B21" s="191" t="s">
        <v>14</v>
      </c>
      <c r="C21" s="192" t="s">
        <v>28</v>
      </c>
      <c r="D21" s="192"/>
      <c r="E21" s="193"/>
      <c r="F21" s="80" t="s">
        <v>10</v>
      </c>
      <c r="G21" s="80" t="s">
        <v>7</v>
      </c>
    </row>
    <row r="22" spans="1:7" customFormat="1" x14ac:dyDescent="0.25">
      <c r="A22" s="29" t="s">
        <v>13</v>
      </c>
      <c r="B22" s="194" t="s">
        <v>46</v>
      </c>
      <c r="C22" s="195"/>
      <c r="D22" s="195"/>
      <c r="E22" s="196"/>
      <c r="F22" s="175"/>
      <c r="G22" s="175"/>
    </row>
    <row r="23" spans="1:7" customFormat="1" x14ac:dyDescent="0.25">
      <c r="A23" s="29" t="s">
        <v>68</v>
      </c>
      <c r="B23" s="172" t="s">
        <v>47</v>
      </c>
      <c r="C23" s="173"/>
      <c r="D23" s="173"/>
      <c r="E23" s="174"/>
      <c r="F23" s="176"/>
      <c r="G23" s="176"/>
    </row>
    <row r="24" spans="1:7" customFormat="1" ht="14.45" customHeight="1" x14ac:dyDescent="0.25">
      <c r="A24" s="167" t="s">
        <v>67</v>
      </c>
      <c r="B24" s="168"/>
      <c r="C24" s="168"/>
      <c r="D24" s="168"/>
      <c r="E24" s="168"/>
      <c r="F24" s="168"/>
      <c r="G24" s="169"/>
    </row>
    <row r="25" spans="1:7" customFormat="1" x14ac:dyDescent="0.25">
      <c r="A25" s="79" t="s">
        <v>11</v>
      </c>
      <c r="B25" s="191" t="s">
        <v>14</v>
      </c>
      <c r="C25" s="192" t="s">
        <v>28</v>
      </c>
      <c r="D25" s="192"/>
      <c r="E25" s="193"/>
      <c r="F25" s="80" t="s">
        <v>10</v>
      </c>
      <c r="G25" s="80" t="s">
        <v>7</v>
      </c>
    </row>
    <row r="26" spans="1:7" customFormat="1" x14ac:dyDescent="0.25">
      <c r="A26" s="29" t="s">
        <v>13</v>
      </c>
      <c r="B26" s="194" t="s">
        <v>46</v>
      </c>
      <c r="C26" s="195"/>
      <c r="D26" s="195"/>
      <c r="E26" s="196"/>
      <c r="F26" s="171"/>
      <c r="G26" s="171"/>
    </row>
    <row r="27" spans="1:7" customFormat="1" ht="15.75" customHeight="1" x14ac:dyDescent="0.25">
      <c r="A27" s="29" t="s">
        <v>69</v>
      </c>
      <c r="B27" s="204" t="s">
        <v>70</v>
      </c>
      <c r="C27" s="205"/>
      <c r="D27" s="205"/>
      <c r="E27" s="206"/>
      <c r="F27" s="171"/>
      <c r="G27" s="171"/>
    </row>
    <row r="28" spans="1:7" customFormat="1" x14ac:dyDescent="0.25">
      <c r="F28" s="171"/>
      <c r="G28" s="171"/>
    </row>
    <row r="29" spans="1:7" customFormat="1" ht="14.45" x14ac:dyDescent="0.35">
      <c r="A29" s="186" t="s">
        <v>15</v>
      </c>
      <c r="B29" s="186"/>
      <c r="C29" s="186"/>
      <c r="D29" s="186"/>
      <c r="E29" s="186"/>
      <c r="F29" s="186"/>
      <c r="G29" s="78" t="e">
        <f>+#REF!+#REF!</f>
        <v>#REF!</v>
      </c>
    </row>
    <row r="30" spans="1:7" customFormat="1" ht="14.45" x14ac:dyDescent="0.35"/>
    <row r="31" spans="1:7" customFormat="1" x14ac:dyDescent="0.25"/>
    <row r="32" spans="1:7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</sheetData>
  <mergeCells count="33">
    <mergeCell ref="A17:G17"/>
    <mergeCell ref="A19:G20"/>
    <mergeCell ref="A29:F29"/>
    <mergeCell ref="D8:D12"/>
    <mergeCell ref="E8:E12"/>
    <mergeCell ref="C8:C12"/>
    <mergeCell ref="F8:F12"/>
    <mergeCell ref="B21:E21"/>
    <mergeCell ref="B22:E22"/>
    <mergeCell ref="A14:B14"/>
    <mergeCell ref="A8:B8"/>
    <mergeCell ref="A9:B9"/>
    <mergeCell ref="A13:B13"/>
    <mergeCell ref="A16:G16"/>
    <mergeCell ref="B27:E27"/>
    <mergeCell ref="B25:E25"/>
    <mergeCell ref="A1:E1"/>
    <mergeCell ref="A2:E2"/>
    <mergeCell ref="A3:E3"/>
    <mergeCell ref="A4:E4"/>
    <mergeCell ref="A6:B7"/>
    <mergeCell ref="C6:C7"/>
    <mergeCell ref="D6:E6"/>
    <mergeCell ref="C5:F5"/>
    <mergeCell ref="F6:F7"/>
    <mergeCell ref="A24:G24"/>
    <mergeCell ref="A18:G18"/>
    <mergeCell ref="F26:F28"/>
    <mergeCell ref="G26:G28"/>
    <mergeCell ref="B23:E23"/>
    <mergeCell ref="F22:F23"/>
    <mergeCell ref="G22:G23"/>
    <mergeCell ref="B26:E26"/>
  </mergeCells>
  <printOptions horizontalCentered="1" verticalCentered="1"/>
  <pageMargins left="0.51181102362204722" right="0" top="0" bottom="0.35433070866141736" header="0.31496062992125984" footer="0.31496062992125984"/>
  <pageSetup scale="5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H68"/>
  <sheetViews>
    <sheetView showGridLines="0" zoomScale="80" zoomScaleNormal="80" zoomScaleSheetLayoutView="100" workbookViewId="0">
      <selection activeCell="A23" sqref="A23:B23"/>
    </sheetView>
  </sheetViews>
  <sheetFormatPr baseColWidth="10" defaultColWidth="11.42578125" defaultRowHeight="47.25" customHeight="1" x14ac:dyDescent="0.25"/>
  <cols>
    <col min="1" max="1" width="51.7109375" style="2" customWidth="1"/>
    <col min="2" max="2" width="40.28515625" style="2" customWidth="1"/>
    <col min="3" max="3" width="23.7109375" style="2" customWidth="1"/>
    <col min="4" max="4" width="15.42578125" style="4" customWidth="1"/>
    <col min="5" max="5" width="14.85546875" style="2" customWidth="1"/>
    <col min="6" max="250" width="11.42578125" style="2"/>
    <col min="251" max="251" width="13.42578125" style="2" customWidth="1"/>
    <col min="252" max="252" width="45" style="2" customWidth="1"/>
    <col min="253" max="253" width="31.28515625" style="2" customWidth="1"/>
    <col min="254" max="254" width="29.42578125" style="2" customWidth="1"/>
    <col min="255" max="506" width="11.42578125" style="2"/>
    <col min="507" max="507" width="13.42578125" style="2" customWidth="1"/>
    <col min="508" max="508" width="45" style="2" customWidth="1"/>
    <col min="509" max="509" width="31.28515625" style="2" customWidth="1"/>
    <col min="510" max="510" width="29.42578125" style="2" customWidth="1"/>
    <col min="511" max="762" width="11.42578125" style="2"/>
    <col min="763" max="763" width="13.42578125" style="2" customWidth="1"/>
    <col min="764" max="764" width="45" style="2" customWidth="1"/>
    <col min="765" max="765" width="31.28515625" style="2" customWidth="1"/>
    <col min="766" max="766" width="29.42578125" style="2" customWidth="1"/>
    <col min="767" max="1018" width="11.42578125" style="2"/>
    <col min="1019" max="1019" width="13.42578125" style="2" customWidth="1"/>
    <col min="1020" max="1020" width="45" style="2" customWidth="1"/>
    <col min="1021" max="1021" width="31.28515625" style="2" customWidth="1"/>
    <col min="1022" max="1022" width="29.42578125" style="2" customWidth="1"/>
    <col min="1023" max="1274" width="11.42578125" style="2"/>
    <col min="1275" max="1275" width="13.42578125" style="2" customWidth="1"/>
    <col min="1276" max="1276" width="45" style="2" customWidth="1"/>
    <col min="1277" max="1277" width="31.28515625" style="2" customWidth="1"/>
    <col min="1278" max="1278" width="29.42578125" style="2" customWidth="1"/>
    <col min="1279" max="1530" width="11.42578125" style="2"/>
    <col min="1531" max="1531" width="13.42578125" style="2" customWidth="1"/>
    <col min="1532" max="1532" width="45" style="2" customWidth="1"/>
    <col min="1533" max="1533" width="31.28515625" style="2" customWidth="1"/>
    <col min="1534" max="1534" width="29.42578125" style="2" customWidth="1"/>
    <col min="1535" max="1786" width="11.42578125" style="2"/>
    <col min="1787" max="1787" width="13.42578125" style="2" customWidth="1"/>
    <col min="1788" max="1788" width="45" style="2" customWidth="1"/>
    <col min="1789" max="1789" width="31.28515625" style="2" customWidth="1"/>
    <col min="1790" max="1790" width="29.42578125" style="2" customWidth="1"/>
    <col min="1791" max="2042" width="11.42578125" style="2"/>
    <col min="2043" max="2043" width="13.42578125" style="2" customWidth="1"/>
    <col min="2044" max="2044" width="45" style="2" customWidth="1"/>
    <col min="2045" max="2045" width="31.28515625" style="2" customWidth="1"/>
    <col min="2046" max="2046" width="29.42578125" style="2" customWidth="1"/>
    <col min="2047" max="2298" width="11.42578125" style="2"/>
    <col min="2299" max="2299" width="13.42578125" style="2" customWidth="1"/>
    <col min="2300" max="2300" width="45" style="2" customWidth="1"/>
    <col min="2301" max="2301" width="31.28515625" style="2" customWidth="1"/>
    <col min="2302" max="2302" width="29.42578125" style="2" customWidth="1"/>
    <col min="2303" max="2554" width="11.42578125" style="2"/>
    <col min="2555" max="2555" width="13.42578125" style="2" customWidth="1"/>
    <col min="2556" max="2556" width="45" style="2" customWidth="1"/>
    <col min="2557" max="2557" width="31.28515625" style="2" customWidth="1"/>
    <col min="2558" max="2558" width="29.42578125" style="2" customWidth="1"/>
    <col min="2559" max="2810" width="11.42578125" style="2"/>
    <col min="2811" max="2811" width="13.42578125" style="2" customWidth="1"/>
    <col min="2812" max="2812" width="45" style="2" customWidth="1"/>
    <col min="2813" max="2813" width="31.28515625" style="2" customWidth="1"/>
    <col min="2814" max="2814" width="29.42578125" style="2" customWidth="1"/>
    <col min="2815" max="3066" width="11.42578125" style="2"/>
    <col min="3067" max="3067" width="13.42578125" style="2" customWidth="1"/>
    <col min="3068" max="3068" width="45" style="2" customWidth="1"/>
    <col min="3069" max="3069" width="31.28515625" style="2" customWidth="1"/>
    <col min="3070" max="3070" width="29.42578125" style="2" customWidth="1"/>
    <col min="3071" max="3322" width="11.42578125" style="2"/>
    <col min="3323" max="3323" width="13.42578125" style="2" customWidth="1"/>
    <col min="3324" max="3324" width="45" style="2" customWidth="1"/>
    <col min="3325" max="3325" width="31.28515625" style="2" customWidth="1"/>
    <col min="3326" max="3326" width="29.42578125" style="2" customWidth="1"/>
    <col min="3327" max="3578" width="11.42578125" style="2"/>
    <col min="3579" max="3579" width="13.42578125" style="2" customWidth="1"/>
    <col min="3580" max="3580" width="45" style="2" customWidth="1"/>
    <col min="3581" max="3581" width="31.28515625" style="2" customWidth="1"/>
    <col min="3582" max="3582" width="29.42578125" style="2" customWidth="1"/>
    <col min="3583" max="3834" width="11.42578125" style="2"/>
    <col min="3835" max="3835" width="13.42578125" style="2" customWidth="1"/>
    <col min="3836" max="3836" width="45" style="2" customWidth="1"/>
    <col min="3837" max="3837" width="31.28515625" style="2" customWidth="1"/>
    <col min="3838" max="3838" width="29.42578125" style="2" customWidth="1"/>
    <col min="3839" max="4090" width="11.42578125" style="2"/>
    <col min="4091" max="4091" width="13.42578125" style="2" customWidth="1"/>
    <col min="4092" max="4092" width="45" style="2" customWidth="1"/>
    <col min="4093" max="4093" width="31.28515625" style="2" customWidth="1"/>
    <col min="4094" max="4094" width="29.42578125" style="2" customWidth="1"/>
    <col min="4095" max="4346" width="11.42578125" style="2"/>
    <col min="4347" max="4347" width="13.42578125" style="2" customWidth="1"/>
    <col min="4348" max="4348" width="45" style="2" customWidth="1"/>
    <col min="4349" max="4349" width="31.28515625" style="2" customWidth="1"/>
    <col min="4350" max="4350" width="29.42578125" style="2" customWidth="1"/>
    <col min="4351" max="4602" width="11.42578125" style="2"/>
    <col min="4603" max="4603" width="13.42578125" style="2" customWidth="1"/>
    <col min="4604" max="4604" width="45" style="2" customWidth="1"/>
    <col min="4605" max="4605" width="31.28515625" style="2" customWidth="1"/>
    <col min="4606" max="4606" width="29.42578125" style="2" customWidth="1"/>
    <col min="4607" max="4858" width="11.42578125" style="2"/>
    <col min="4859" max="4859" width="13.42578125" style="2" customWidth="1"/>
    <col min="4860" max="4860" width="45" style="2" customWidth="1"/>
    <col min="4861" max="4861" width="31.28515625" style="2" customWidth="1"/>
    <col min="4862" max="4862" width="29.42578125" style="2" customWidth="1"/>
    <col min="4863" max="5114" width="11.42578125" style="2"/>
    <col min="5115" max="5115" width="13.42578125" style="2" customWidth="1"/>
    <col min="5116" max="5116" width="45" style="2" customWidth="1"/>
    <col min="5117" max="5117" width="31.28515625" style="2" customWidth="1"/>
    <col min="5118" max="5118" width="29.42578125" style="2" customWidth="1"/>
    <col min="5119" max="5370" width="11.42578125" style="2"/>
    <col min="5371" max="5371" width="13.42578125" style="2" customWidth="1"/>
    <col min="5372" max="5372" width="45" style="2" customWidth="1"/>
    <col min="5373" max="5373" width="31.28515625" style="2" customWidth="1"/>
    <col min="5374" max="5374" width="29.42578125" style="2" customWidth="1"/>
    <col min="5375" max="5626" width="11.42578125" style="2"/>
    <col min="5627" max="5627" width="13.42578125" style="2" customWidth="1"/>
    <col min="5628" max="5628" width="45" style="2" customWidth="1"/>
    <col min="5629" max="5629" width="31.28515625" style="2" customWidth="1"/>
    <col min="5630" max="5630" width="29.42578125" style="2" customWidth="1"/>
    <col min="5631" max="5882" width="11.42578125" style="2"/>
    <col min="5883" max="5883" width="13.42578125" style="2" customWidth="1"/>
    <col min="5884" max="5884" width="45" style="2" customWidth="1"/>
    <col min="5885" max="5885" width="31.28515625" style="2" customWidth="1"/>
    <col min="5886" max="5886" width="29.42578125" style="2" customWidth="1"/>
    <col min="5887" max="6138" width="11.42578125" style="2"/>
    <col min="6139" max="6139" width="13.42578125" style="2" customWidth="1"/>
    <col min="6140" max="6140" width="45" style="2" customWidth="1"/>
    <col min="6141" max="6141" width="31.28515625" style="2" customWidth="1"/>
    <col min="6142" max="6142" width="29.42578125" style="2" customWidth="1"/>
    <col min="6143" max="6394" width="11.42578125" style="2"/>
    <col min="6395" max="6395" width="13.42578125" style="2" customWidth="1"/>
    <col min="6396" max="6396" width="45" style="2" customWidth="1"/>
    <col min="6397" max="6397" width="31.28515625" style="2" customWidth="1"/>
    <col min="6398" max="6398" width="29.42578125" style="2" customWidth="1"/>
    <col min="6399" max="6650" width="11.42578125" style="2"/>
    <col min="6651" max="6651" width="13.42578125" style="2" customWidth="1"/>
    <col min="6652" max="6652" width="45" style="2" customWidth="1"/>
    <col min="6653" max="6653" width="31.28515625" style="2" customWidth="1"/>
    <col min="6654" max="6654" width="29.42578125" style="2" customWidth="1"/>
    <col min="6655" max="6906" width="11.42578125" style="2"/>
    <col min="6907" max="6907" width="13.42578125" style="2" customWidth="1"/>
    <col min="6908" max="6908" width="45" style="2" customWidth="1"/>
    <col min="6909" max="6909" width="31.28515625" style="2" customWidth="1"/>
    <col min="6910" max="6910" width="29.42578125" style="2" customWidth="1"/>
    <col min="6911" max="7162" width="11.42578125" style="2"/>
    <col min="7163" max="7163" width="13.42578125" style="2" customWidth="1"/>
    <col min="7164" max="7164" width="45" style="2" customWidth="1"/>
    <col min="7165" max="7165" width="31.28515625" style="2" customWidth="1"/>
    <col min="7166" max="7166" width="29.42578125" style="2" customWidth="1"/>
    <col min="7167" max="7418" width="11.42578125" style="2"/>
    <col min="7419" max="7419" width="13.42578125" style="2" customWidth="1"/>
    <col min="7420" max="7420" width="45" style="2" customWidth="1"/>
    <col min="7421" max="7421" width="31.28515625" style="2" customWidth="1"/>
    <col min="7422" max="7422" width="29.42578125" style="2" customWidth="1"/>
    <col min="7423" max="7674" width="11.42578125" style="2"/>
    <col min="7675" max="7675" width="13.42578125" style="2" customWidth="1"/>
    <col min="7676" max="7676" width="45" style="2" customWidth="1"/>
    <col min="7677" max="7677" width="31.28515625" style="2" customWidth="1"/>
    <col min="7678" max="7678" width="29.42578125" style="2" customWidth="1"/>
    <col min="7679" max="7930" width="11.42578125" style="2"/>
    <col min="7931" max="7931" width="13.42578125" style="2" customWidth="1"/>
    <col min="7932" max="7932" width="45" style="2" customWidth="1"/>
    <col min="7933" max="7933" width="31.28515625" style="2" customWidth="1"/>
    <col min="7934" max="7934" width="29.42578125" style="2" customWidth="1"/>
    <col min="7935" max="8186" width="11.42578125" style="2"/>
    <col min="8187" max="8187" width="13.42578125" style="2" customWidth="1"/>
    <col min="8188" max="8188" width="45" style="2" customWidth="1"/>
    <col min="8189" max="8189" width="31.28515625" style="2" customWidth="1"/>
    <col min="8190" max="8190" width="29.42578125" style="2" customWidth="1"/>
    <col min="8191" max="8442" width="11.42578125" style="2"/>
    <col min="8443" max="8443" width="13.42578125" style="2" customWidth="1"/>
    <col min="8444" max="8444" width="45" style="2" customWidth="1"/>
    <col min="8445" max="8445" width="31.28515625" style="2" customWidth="1"/>
    <col min="8446" max="8446" width="29.42578125" style="2" customWidth="1"/>
    <col min="8447" max="8698" width="11.42578125" style="2"/>
    <col min="8699" max="8699" width="13.42578125" style="2" customWidth="1"/>
    <col min="8700" max="8700" width="45" style="2" customWidth="1"/>
    <col min="8701" max="8701" width="31.28515625" style="2" customWidth="1"/>
    <col min="8702" max="8702" width="29.42578125" style="2" customWidth="1"/>
    <col min="8703" max="8954" width="11.42578125" style="2"/>
    <col min="8955" max="8955" width="13.42578125" style="2" customWidth="1"/>
    <col min="8956" max="8956" width="45" style="2" customWidth="1"/>
    <col min="8957" max="8957" width="31.28515625" style="2" customWidth="1"/>
    <col min="8958" max="8958" width="29.42578125" style="2" customWidth="1"/>
    <col min="8959" max="9210" width="11.42578125" style="2"/>
    <col min="9211" max="9211" width="13.42578125" style="2" customWidth="1"/>
    <col min="9212" max="9212" width="45" style="2" customWidth="1"/>
    <col min="9213" max="9213" width="31.28515625" style="2" customWidth="1"/>
    <col min="9214" max="9214" width="29.42578125" style="2" customWidth="1"/>
    <col min="9215" max="9466" width="11.42578125" style="2"/>
    <col min="9467" max="9467" width="13.42578125" style="2" customWidth="1"/>
    <col min="9468" max="9468" width="45" style="2" customWidth="1"/>
    <col min="9469" max="9469" width="31.28515625" style="2" customWidth="1"/>
    <col min="9470" max="9470" width="29.42578125" style="2" customWidth="1"/>
    <col min="9471" max="9722" width="11.42578125" style="2"/>
    <col min="9723" max="9723" width="13.42578125" style="2" customWidth="1"/>
    <col min="9724" max="9724" width="45" style="2" customWidth="1"/>
    <col min="9725" max="9725" width="31.28515625" style="2" customWidth="1"/>
    <col min="9726" max="9726" width="29.42578125" style="2" customWidth="1"/>
    <col min="9727" max="9978" width="11.42578125" style="2"/>
    <col min="9979" max="9979" width="13.42578125" style="2" customWidth="1"/>
    <col min="9980" max="9980" width="45" style="2" customWidth="1"/>
    <col min="9981" max="9981" width="31.28515625" style="2" customWidth="1"/>
    <col min="9982" max="9982" width="29.42578125" style="2" customWidth="1"/>
    <col min="9983" max="10234" width="11.42578125" style="2"/>
    <col min="10235" max="10235" width="13.42578125" style="2" customWidth="1"/>
    <col min="10236" max="10236" width="45" style="2" customWidth="1"/>
    <col min="10237" max="10237" width="31.28515625" style="2" customWidth="1"/>
    <col min="10238" max="10238" width="29.42578125" style="2" customWidth="1"/>
    <col min="10239" max="10490" width="11.42578125" style="2"/>
    <col min="10491" max="10491" width="13.42578125" style="2" customWidth="1"/>
    <col min="10492" max="10492" width="45" style="2" customWidth="1"/>
    <col min="10493" max="10493" width="31.28515625" style="2" customWidth="1"/>
    <col min="10494" max="10494" width="29.42578125" style="2" customWidth="1"/>
    <col min="10495" max="10746" width="11.42578125" style="2"/>
    <col min="10747" max="10747" width="13.42578125" style="2" customWidth="1"/>
    <col min="10748" max="10748" width="45" style="2" customWidth="1"/>
    <col min="10749" max="10749" width="31.28515625" style="2" customWidth="1"/>
    <col min="10750" max="10750" width="29.42578125" style="2" customWidth="1"/>
    <col min="10751" max="11002" width="11.42578125" style="2"/>
    <col min="11003" max="11003" width="13.42578125" style="2" customWidth="1"/>
    <col min="11004" max="11004" width="45" style="2" customWidth="1"/>
    <col min="11005" max="11005" width="31.28515625" style="2" customWidth="1"/>
    <col min="11006" max="11006" width="29.42578125" style="2" customWidth="1"/>
    <col min="11007" max="11258" width="11.42578125" style="2"/>
    <col min="11259" max="11259" width="13.42578125" style="2" customWidth="1"/>
    <col min="11260" max="11260" width="45" style="2" customWidth="1"/>
    <col min="11261" max="11261" width="31.28515625" style="2" customWidth="1"/>
    <col min="11262" max="11262" width="29.42578125" style="2" customWidth="1"/>
    <col min="11263" max="11514" width="11.42578125" style="2"/>
    <col min="11515" max="11515" width="13.42578125" style="2" customWidth="1"/>
    <col min="11516" max="11516" width="45" style="2" customWidth="1"/>
    <col min="11517" max="11517" width="31.28515625" style="2" customWidth="1"/>
    <col min="11518" max="11518" width="29.42578125" style="2" customWidth="1"/>
    <col min="11519" max="11770" width="11.42578125" style="2"/>
    <col min="11771" max="11771" width="13.42578125" style="2" customWidth="1"/>
    <col min="11772" max="11772" width="45" style="2" customWidth="1"/>
    <col min="11773" max="11773" width="31.28515625" style="2" customWidth="1"/>
    <col min="11774" max="11774" width="29.42578125" style="2" customWidth="1"/>
    <col min="11775" max="12026" width="11.42578125" style="2"/>
    <col min="12027" max="12027" width="13.42578125" style="2" customWidth="1"/>
    <col min="12028" max="12028" width="45" style="2" customWidth="1"/>
    <col min="12029" max="12029" width="31.28515625" style="2" customWidth="1"/>
    <col min="12030" max="12030" width="29.42578125" style="2" customWidth="1"/>
    <col min="12031" max="12282" width="11.42578125" style="2"/>
    <col min="12283" max="12283" width="13.42578125" style="2" customWidth="1"/>
    <col min="12284" max="12284" width="45" style="2" customWidth="1"/>
    <col min="12285" max="12285" width="31.28515625" style="2" customWidth="1"/>
    <col min="12286" max="12286" width="29.42578125" style="2" customWidth="1"/>
    <col min="12287" max="12538" width="11.42578125" style="2"/>
    <col min="12539" max="12539" width="13.42578125" style="2" customWidth="1"/>
    <col min="12540" max="12540" width="45" style="2" customWidth="1"/>
    <col min="12541" max="12541" width="31.28515625" style="2" customWidth="1"/>
    <col min="12542" max="12542" width="29.42578125" style="2" customWidth="1"/>
    <col min="12543" max="12794" width="11.42578125" style="2"/>
    <col min="12795" max="12795" width="13.42578125" style="2" customWidth="1"/>
    <col min="12796" max="12796" width="45" style="2" customWidth="1"/>
    <col min="12797" max="12797" width="31.28515625" style="2" customWidth="1"/>
    <col min="12798" max="12798" width="29.42578125" style="2" customWidth="1"/>
    <col min="12799" max="13050" width="11.42578125" style="2"/>
    <col min="13051" max="13051" width="13.42578125" style="2" customWidth="1"/>
    <col min="13052" max="13052" width="45" style="2" customWidth="1"/>
    <col min="13053" max="13053" width="31.28515625" style="2" customWidth="1"/>
    <col min="13054" max="13054" width="29.42578125" style="2" customWidth="1"/>
    <col min="13055" max="13306" width="11.42578125" style="2"/>
    <col min="13307" max="13307" width="13.42578125" style="2" customWidth="1"/>
    <col min="13308" max="13308" width="45" style="2" customWidth="1"/>
    <col min="13309" max="13309" width="31.28515625" style="2" customWidth="1"/>
    <col min="13310" max="13310" width="29.42578125" style="2" customWidth="1"/>
    <col min="13311" max="13562" width="11.42578125" style="2"/>
    <col min="13563" max="13563" width="13.42578125" style="2" customWidth="1"/>
    <col min="13564" max="13564" width="45" style="2" customWidth="1"/>
    <col min="13565" max="13565" width="31.28515625" style="2" customWidth="1"/>
    <col min="13566" max="13566" width="29.42578125" style="2" customWidth="1"/>
    <col min="13567" max="13818" width="11.42578125" style="2"/>
    <col min="13819" max="13819" width="13.42578125" style="2" customWidth="1"/>
    <col min="13820" max="13820" width="45" style="2" customWidth="1"/>
    <col min="13821" max="13821" width="31.28515625" style="2" customWidth="1"/>
    <col min="13822" max="13822" width="29.42578125" style="2" customWidth="1"/>
    <col min="13823" max="14074" width="11.42578125" style="2"/>
    <col min="14075" max="14075" width="13.42578125" style="2" customWidth="1"/>
    <col min="14076" max="14076" width="45" style="2" customWidth="1"/>
    <col min="14077" max="14077" width="31.28515625" style="2" customWidth="1"/>
    <col min="14078" max="14078" width="29.42578125" style="2" customWidth="1"/>
    <col min="14079" max="14330" width="11.42578125" style="2"/>
    <col min="14331" max="14331" width="13.42578125" style="2" customWidth="1"/>
    <col min="14332" max="14332" width="45" style="2" customWidth="1"/>
    <col min="14333" max="14333" width="31.28515625" style="2" customWidth="1"/>
    <col min="14334" max="14334" width="29.42578125" style="2" customWidth="1"/>
    <col min="14335" max="14586" width="11.42578125" style="2"/>
    <col min="14587" max="14587" width="13.42578125" style="2" customWidth="1"/>
    <col min="14588" max="14588" width="45" style="2" customWidth="1"/>
    <col min="14589" max="14589" width="31.28515625" style="2" customWidth="1"/>
    <col min="14590" max="14590" width="29.42578125" style="2" customWidth="1"/>
    <col min="14591" max="14842" width="11.42578125" style="2"/>
    <col min="14843" max="14843" width="13.42578125" style="2" customWidth="1"/>
    <col min="14844" max="14844" width="45" style="2" customWidth="1"/>
    <col min="14845" max="14845" width="31.28515625" style="2" customWidth="1"/>
    <col min="14846" max="14846" width="29.42578125" style="2" customWidth="1"/>
    <col min="14847" max="15098" width="11.42578125" style="2"/>
    <col min="15099" max="15099" width="13.42578125" style="2" customWidth="1"/>
    <col min="15100" max="15100" width="45" style="2" customWidth="1"/>
    <col min="15101" max="15101" width="31.28515625" style="2" customWidth="1"/>
    <col min="15102" max="15102" width="29.42578125" style="2" customWidth="1"/>
    <col min="15103" max="15354" width="11.42578125" style="2"/>
    <col min="15355" max="15355" width="13.42578125" style="2" customWidth="1"/>
    <col min="15356" max="15356" width="45" style="2" customWidth="1"/>
    <col min="15357" max="15357" width="31.28515625" style="2" customWidth="1"/>
    <col min="15358" max="15358" width="29.42578125" style="2" customWidth="1"/>
    <col min="15359" max="15610" width="11.42578125" style="2"/>
    <col min="15611" max="15611" width="13.42578125" style="2" customWidth="1"/>
    <col min="15612" max="15612" width="45" style="2" customWidth="1"/>
    <col min="15613" max="15613" width="31.28515625" style="2" customWidth="1"/>
    <col min="15614" max="15614" width="29.42578125" style="2" customWidth="1"/>
    <col min="15615" max="15866" width="11.42578125" style="2"/>
    <col min="15867" max="15867" width="13.42578125" style="2" customWidth="1"/>
    <col min="15868" max="15868" width="45" style="2" customWidth="1"/>
    <col min="15869" max="15869" width="31.28515625" style="2" customWidth="1"/>
    <col min="15870" max="15870" width="29.42578125" style="2" customWidth="1"/>
    <col min="15871" max="16122" width="11.42578125" style="2"/>
    <col min="16123" max="16123" width="13.42578125" style="2" customWidth="1"/>
    <col min="16124" max="16124" width="45" style="2" customWidth="1"/>
    <col min="16125" max="16125" width="31.28515625" style="2" customWidth="1"/>
    <col min="16126" max="16126" width="29.42578125" style="2" customWidth="1"/>
    <col min="16127" max="16384" width="11.42578125" style="2"/>
  </cols>
  <sheetData>
    <row r="1" spans="1:8" ht="16.5" customHeight="1" x14ac:dyDescent="0.35">
      <c r="A1" s="154" t="str">
        <f>'TRDM '!A1:G1</f>
        <v>EVALUACIÓN CONDICIONES COMPLEMENTARIAS Y DEDUCIBLES</v>
      </c>
      <c r="B1" s="154"/>
      <c r="C1" s="154"/>
      <c r="D1" s="154"/>
      <c r="E1" s="154"/>
      <c r="F1" s="154"/>
    </row>
    <row r="2" spans="1:8" ht="16.5" customHeight="1" x14ac:dyDescent="0.35">
      <c r="A2" s="155" t="str">
        <f>'TRDM '!A2:G2</f>
        <v xml:space="preserve"> GRUPO I</v>
      </c>
      <c r="B2" s="155"/>
      <c r="C2" s="155"/>
      <c r="D2" s="155"/>
      <c r="E2" s="155"/>
      <c r="F2" s="155"/>
    </row>
    <row r="3" spans="1:8" ht="16.5" customHeight="1" x14ac:dyDescent="0.35">
      <c r="A3" s="154" t="str">
        <f>'TRDM '!A3:G3</f>
        <v>DEPARTAMENTO DEL ATLÁNTICO</v>
      </c>
      <c r="B3" s="154"/>
      <c r="C3" s="154"/>
      <c r="D3" s="154"/>
      <c r="E3" s="154"/>
      <c r="F3" s="154"/>
    </row>
    <row r="4" spans="1:8" ht="16.5" customHeight="1" x14ac:dyDescent="0.35">
      <c r="A4" s="154" t="s">
        <v>29</v>
      </c>
      <c r="B4" s="154"/>
      <c r="C4" s="154"/>
      <c r="D4" s="154"/>
      <c r="E4" s="154"/>
      <c r="F4" s="154"/>
    </row>
    <row r="5" spans="1:8" ht="16.5" customHeight="1" x14ac:dyDescent="0.45">
      <c r="A5" s="13"/>
      <c r="B5" s="13"/>
      <c r="C5" s="13"/>
      <c r="D5" s="130"/>
      <c r="E5" s="130"/>
      <c r="F5" s="130"/>
      <c r="G5" s="130"/>
    </row>
    <row r="6" spans="1:8" ht="16.5" x14ac:dyDescent="0.25">
      <c r="A6" s="215" t="s">
        <v>22</v>
      </c>
      <c r="B6" s="216"/>
      <c r="C6" s="217"/>
      <c r="D6" s="208" t="s">
        <v>71</v>
      </c>
      <c r="E6" s="126" t="s">
        <v>4</v>
      </c>
      <c r="F6" s="126"/>
      <c r="G6" s="126" t="s">
        <v>7</v>
      </c>
    </row>
    <row r="7" spans="1:8" ht="16.5" x14ac:dyDescent="0.25">
      <c r="A7" s="218"/>
      <c r="B7" s="219"/>
      <c r="C7" s="220"/>
      <c r="D7" s="209"/>
      <c r="E7" s="56" t="s">
        <v>5</v>
      </c>
      <c r="F7" s="56" t="s">
        <v>6</v>
      </c>
      <c r="G7" s="126"/>
    </row>
    <row r="8" spans="1:8" s="3" customFormat="1" ht="39.75" customHeight="1" x14ac:dyDescent="0.25">
      <c r="A8" s="211" t="s">
        <v>95</v>
      </c>
      <c r="B8" s="211"/>
      <c r="C8" s="211"/>
      <c r="D8" s="85">
        <v>0.5</v>
      </c>
      <c r="E8" s="10"/>
      <c r="F8" s="32"/>
      <c r="G8" s="40"/>
    </row>
    <row r="9" spans="1:8" s="3" customFormat="1" ht="38.25" customHeight="1" x14ac:dyDescent="0.25">
      <c r="A9" s="211" t="s">
        <v>96</v>
      </c>
      <c r="B9" s="211"/>
      <c r="C9" s="211"/>
      <c r="D9" s="85">
        <v>0.5</v>
      </c>
      <c r="E9" s="10"/>
      <c r="F9" s="32"/>
      <c r="G9" s="40"/>
    </row>
    <row r="10" spans="1:8" ht="21" customHeight="1" x14ac:dyDescent="0.35">
      <c r="A10" s="210" t="s">
        <v>19</v>
      </c>
      <c r="B10" s="210"/>
      <c r="C10" s="210"/>
      <c r="D10" s="81">
        <f>SUM(D8:D9)</f>
        <v>1</v>
      </c>
      <c r="E10" s="286"/>
      <c r="F10" s="286"/>
      <c r="G10" s="82">
        <v>0</v>
      </c>
    </row>
    <row r="11" spans="1:8" s="3" customFormat="1" ht="16.5" x14ac:dyDescent="0.25"/>
    <row r="12" spans="1:8" s="25" customFormat="1" ht="15" customHeight="1" x14ac:dyDescent="0.25">
      <c r="A12" s="283" t="s">
        <v>41</v>
      </c>
      <c r="B12" s="284"/>
      <c r="C12" s="284"/>
      <c r="D12" s="284"/>
      <c r="E12" s="284"/>
      <c r="F12" s="285"/>
      <c r="H12" s="2"/>
    </row>
    <row r="13" spans="1:8" s="25" customFormat="1" ht="69.75" customHeight="1" x14ac:dyDescent="0.25">
      <c r="A13" s="207" t="s">
        <v>35</v>
      </c>
      <c r="B13" s="178"/>
      <c r="C13" s="178"/>
      <c r="D13" s="178"/>
      <c r="E13" s="178"/>
      <c r="F13" s="179"/>
    </row>
    <row r="14" spans="1:8" s="25" customFormat="1" ht="15" x14ac:dyDescent="0.25">
      <c r="A14" s="26"/>
      <c r="B14" s="109" t="s">
        <v>9</v>
      </c>
      <c r="C14" s="110"/>
      <c r="D14" s="111"/>
      <c r="E14" s="83"/>
      <c r="F14" s="76"/>
    </row>
    <row r="15" spans="1:8" s="25" customFormat="1" ht="15" x14ac:dyDescent="0.25">
      <c r="A15" s="213" t="s">
        <v>72</v>
      </c>
      <c r="B15" s="213"/>
      <c r="C15" s="213"/>
      <c r="D15" s="213"/>
      <c r="E15" s="83"/>
      <c r="F15" s="76"/>
    </row>
    <row r="16" spans="1:8" s="25" customFormat="1" ht="14.45" customHeight="1" x14ac:dyDescent="0.25">
      <c r="A16" s="109" t="s">
        <v>73</v>
      </c>
      <c r="B16" s="110"/>
      <c r="C16" s="110"/>
      <c r="D16" s="111"/>
      <c r="E16" s="84"/>
      <c r="F16" s="77"/>
    </row>
    <row r="17" spans="1:6" s="25" customFormat="1" ht="15" x14ac:dyDescent="0.25">
      <c r="A17" s="214" t="s">
        <v>11</v>
      </c>
      <c r="B17" s="214"/>
      <c r="C17" s="214" t="s">
        <v>12</v>
      </c>
      <c r="D17" s="214"/>
      <c r="E17" s="80" t="s">
        <v>10</v>
      </c>
      <c r="F17" s="80" t="s">
        <v>7</v>
      </c>
    </row>
    <row r="18" spans="1:6" s="25" customFormat="1" ht="15" x14ac:dyDescent="0.25">
      <c r="A18" s="222" t="s">
        <v>13</v>
      </c>
      <c r="B18" s="222"/>
      <c r="C18" s="212" t="s">
        <v>46</v>
      </c>
      <c r="D18" s="212"/>
      <c r="E18" s="41"/>
      <c r="F18" s="41"/>
    </row>
    <row r="19" spans="1:6" s="25" customFormat="1" ht="15" x14ac:dyDescent="0.25">
      <c r="A19" s="222" t="s">
        <v>45</v>
      </c>
      <c r="B19" s="222"/>
      <c r="C19" s="212" t="s">
        <v>74</v>
      </c>
      <c r="D19" s="212"/>
      <c r="E19" s="41"/>
      <c r="F19" s="41"/>
    </row>
    <row r="20" spans="1:6" s="25" customFormat="1" ht="14.45" customHeight="1" x14ac:dyDescent="0.25">
      <c r="A20" s="109" t="s">
        <v>75</v>
      </c>
      <c r="B20" s="110"/>
      <c r="C20" s="110"/>
      <c r="D20" s="110"/>
      <c r="E20" s="110"/>
      <c r="F20" s="111"/>
    </row>
    <row r="21" spans="1:6" s="25" customFormat="1" ht="14.45" x14ac:dyDescent="0.35">
      <c r="A21" s="214" t="s">
        <v>11</v>
      </c>
      <c r="B21" s="214"/>
      <c r="C21" s="214" t="s">
        <v>14</v>
      </c>
      <c r="D21" s="214"/>
      <c r="E21" s="80" t="s">
        <v>10</v>
      </c>
      <c r="F21" s="80" t="s">
        <v>7</v>
      </c>
    </row>
    <row r="22" spans="1:6" s="25" customFormat="1" ht="14.45" x14ac:dyDescent="0.35">
      <c r="A22" s="221" t="s">
        <v>13</v>
      </c>
      <c r="B22" s="221"/>
      <c r="C22" s="212" t="s">
        <v>46</v>
      </c>
      <c r="D22" s="212"/>
      <c r="E22" s="37"/>
      <c r="F22" s="37"/>
    </row>
    <row r="23" spans="1:6" s="25" customFormat="1" ht="14.45" x14ac:dyDescent="0.35">
      <c r="A23" s="221" t="s">
        <v>76</v>
      </c>
      <c r="B23" s="221"/>
      <c r="C23" s="212" t="s">
        <v>70</v>
      </c>
      <c r="D23" s="212"/>
      <c r="E23" s="37"/>
      <c r="F23" s="37"/>
    </row>
    <row r="24" spans="1:6" s="25" customFormat="1" ht="14.45" x14ac:dyDescent="0.35">
      <c r="A24" s="228"/>
      <c r="B24" s="229"/>
      <c r="C24" s="229"/>
      <c r="D24" s="230"/>
      <c r="E24" s="37"/>
      <c r="F24" s="37"/>
    </row>
    <row r="25" spans="1:6" s="25" customFormat="1" ht="15" x14ac:dyDescent="0.25">
      <c r="A25" s="213" t="s">
        <v>77</v>
      </c>
      <c r="B25" s="213"/>
      <c r="C25" s="213"/>
      <c r="D25" s="213"/>
      <c r="E25" s="37"/>
      <c r="F25" s="37"/>
    </row>
    <row r="26" spans="1:6" s="25" customFormat="1" ht="15" x14ac:dyDescent="0.25">
      <c r="A26" s="213" t="s">
        <v>78</v>
      </c>
      <c r="B26" s="213"/>
      <c r="C26" s="213"/>
      <c r="D26" s="213"/>
      <c r="E26" s="223"/>
      <c r="F26" s="223"/>
    </row>
    <row r="27" spans="1:6" s="25" customFormat="1" ht="15" x14ac:dyDescent="0.25">
      <c r="A27" s="214" t="s">
        <v>11</v>
      </c>
      <c r="B27" s="214"/>
      <c r="C27" s="214" t="s">
        <v>12</v>
      </c>
      <c r="D27" s="214"/>
      <c r="E27" s="80" t="s">
        <v>10</v>
      </c>
      <c r="F27" s="80" t="s">
        <v>7</v>
      </c>
    </row>
    <row r="28" spans="1:6" s="25" customFormat="1" ht="14.45" x14ac:dyDescent="0.35">
      <c r="A28" s="222" t="s">
        <v>13</v>
      </c>
      <c r="B28" s="222"/>
      <c r="C28" s="212" t="s">
        <v>46</v>
      </c>
      <c r="D28" s="212"/>
      <c r="E28" s="37"/>
      <c r="F28" s="37"/>
    </row>
    <row r="29" spans="1:6" s="25" customFormat="1" ht="14.45" x14ac:dyDescent="0.35">
      <c r="A29" s="222" t="s">
        <v>80</v>
      </c>
      <c r="B29" s="222"/>
      <c r="C29" s="212" t="s">
        <v>70</v>
      </c>
      <c r="D29" s="212"/>
      <c r="E29" s="37"/>
      <c r="F29" s="37"/>
    </row>
    <row r="30" spans="1:6" s="25" customFormat="1" ht="15" x14ac:dyDescent="0.25">
      <c r="A30" s="213" t="s">
        <v>79</v>
      </c>
      <c r="B30" s="213"/>
      <c r="C30" s="213"/>
      <c r="D30" s="213"/>
      <c r="E30" s="224"/>
      <c r="F30" s="224"/>
    </row>
    <row r="31" spans="1:6" s="25" customFormat="1" ht="15" x14ac:dyDescent="0.25">
      <c r="A31" s="214" t="s">
        <v>11</v>
      </c>
      <c r="B31" s="214"/>
      <c r="C31" s="214" t="s">
        <v>14</v>
      </c>
      <c r="D31" s="214"/>
      <c r="E31" s="80" t="s">
        <v>10</v>
      </c>
      <c r="F31" s="80" t="s">
        <v>7</v>
      </c>
    </row>
    <row r="32" spans="1:6" s="25" customFormat="1" ht="15" x14ac:dyDescent="0.25">
      <c r="A32" s="221" t="s">
        <v>13</v>
      </c>
      <c r="B32" s="221"/>
      <c r="C32" s="212" t="s">
        <v>20</v>
      </c>
      <c r="D32" s="212"/>
      <c r="E32" s="37"/>
      <c r="F32" s="37"/>
    </row>
    <row r="33" spans="1:6" s="25" customFormat="1" ht="15" x14ac:dyDescent="0.25">
      <c r="A33" s="221" t="s">
        <v>76</v>
      </c>
      <c r="B33" s="221"/>
      <c r="C33" s="212">
        <v>0.5</v>
      </c>
      <c r="D33" s="212"/>
      <c r="E33" s="37"/>
      <c r="F33" s="37"/>
    </row>
    <row r="34" spans="1:6" s="25" customFormat="1" ht="16.5" x14ac:dyDescent="0.25">
      <c r="A34" s="27"/>
      <c r="B34" s="27"/>
      <c r="C34" s="27"/>
      <c r="D34" s="28"/>
    </row>
    <row r="35" spans="1:6" s="25" customFormat="1" ht="15" x14ac:dyDescent="0.25">
      <c r="A35" s="225" t="s">
        <v>15</v>
      </c>
      <c r="B35" s="226"/>
      <c r="C35" s="226"/>
      <c r="D35" s="226"/>
      <c r="E35" s="227"/>
      <c r="F35" s="86" t="e">
        <f>+#REF!+#REF!+#REF!</f>
        <v>#REF!</v>
      </c>
    </row>
    <row r="36" spans="1:6" s="25" customFormat="1" ht="16.5" x14ac:dyDescent="0.25">
      <c r="A36" s="27"/>
      <c r="B36" s="27"/>
      <c r="C36" s="27"/>
      <c r="D36" s="28"/>
    </row>
    <row r="37" spans="1:6" s="25" customFormat="1" ht="16.5" x14ac:dyDescent="0.25">
      <c r="A37" s="27"/>
      <c r="B37" s="27"/>
      <c r="C37" s="27"/>
      <c r="D37" s="28"/>
    </row>
    <row r="38" spans="1:6" s="25" customFormat="1" ht="16.5" x14ac:dyDescent="0.25">
      <c r="A38" s="27"/>
      <c r="B38" s="27"/>
      <c r="C38" s="27"/>
      <c r="D38" s="28"/>
    </row>
    <row r="39" spans="1:6" s="25" customFormat="1" ht="16.5" x14ac:dyDescent="0.25">
      <c r="A39" s="27"/>
      <c r="B39" s="27"/>
      <c r="C39" s="27"/>
      <c r="D39" s="28"/>
    </row>
    <row r="40" spans="1:6" s="25" customFormat="1" ht="16.5" x14ac:dyDescent="0.25">
      <c r="A40" s="27"/>
      <c r="B40" s="27"/>
      <c r="C40" s="27"/>
      <c r="D40" s="28"/>
    </row>
    <row r="41" spans="1:6" s="25" customFormat="1" ht="16.5" x14ac:dyDescent="0.25">
      <c r="A41" s="27"/>
      <c r="B41" s="27"/>
      <c r="C41" s="27"/>
      <c r="D41" s="28"/>
    </row>
    <row r="42" spans="1:6" s="25" customFormat="1" ht="16.5" x14ac:dyDescent="0.25">
      <c r="A42" s="27"/>
      <c r="B42" s="27"/>
      <c r="C42" s="27"/>
      <c r="D42" s="28"/>
    </row>
    <row r="43" spans="1:6" s="25" customFormat="1" ht="16.5" x14ac:dyDescent="0.25">
      <c r="A43" s="27"/>
      <c r="B43" s="27"/>
      <c r="C43" s="27"/>
      <c r="D43" s="28"/>
    </row>
    <row r="44" spans="1:6" s="25" customFormat="1" ht="16.5" x14ac:dyDescent="0.25">
      <c r="A44" s="27"/>
      <c r="B44" s="27"/>
      <c r="C44" s="27"/>
      <c r="D44" s="28"/>
    </row>
    <row r="45" spans="1:6" s="25" customFormat="1" ht="16.5" x14ac:dyDescent="0.25">
      <c r="A45" s="27"/>
      <c r="B45" s="27"/>
      <c r="C45" s="27"/>
      <c r="D45" s="28"/>
    </row>
    <row r="46" spans="1:6" s="25" customFormat="1" ht="16.5" x14ac:dyDescent="0.25">
      <c r="A46" s="27"/>
      <c r="B46" s="27"/>
      <c r="C46" s="27"/>
      <c r="D46" s="28"/>
    </row>
    <row r="47" spans="1:6" s="25" customFormat="1" ht="16.5" x14ac:dyDescent="0.25">
      <c r="A47" s="27"/>
      <c r="B47" s="27"/>
      <c r="C47" s="27"/>
      <c r="D47" s="28"/>
    </row>
    <row r="48" spans="1:6" s="25" customFormat="1" ht="16.5" x14ac:dyDescent="0.25">
      <c r="A48" s="27"/>
      <c r="B48" s="27"/>
      <c r="C48" s="27"/>
      <c r="D48" s="28"/>
    </row>
    <row r="49" spans="1:4" s="25" customFormat="1" ht="16.5" x14ac:dyDescent="0.25">
      <c r="A49" s="27"/>
      <c r="B49" s="27"/>
      <c r="C49" s="27"/>
      <c r="D49" s="28"/>
    </row>
    <row r="50" spans="1:4" s="25" customFormat="1" ht="16.5" x14ac:dyDescent="0.25">
      <c r="A50" s="27"/>
      <c r="B50" s="27"/>
      <c r="C50" s="27"/>
      <c r="D50" s="28"/>
    </row>
    <row r="51" spans="1:4" s="25" customFormat="1" ht="16.5" x14ac:dyDescent="0.25">
      <c r="A51" s="27"/>
      <c r="B51" s="27"/>
      <c r="C51" s="27"/>
      <c r="D51" s="28"/>
    </row>
    <row r="52" spans="1:4" s="25" customFormat="1" ht="16.5" x14ac:dyDescent="0.25">
      <c r="A52" s="27"/>
      <c r="B52" s="27"/>
      <c r="C52" s="27"/>
      <c r="D52" s="28"/>
    </row>
    <row r="53" spans="1:4" s="25" customFormat="1" ht="16.5" x14ac:dyDescent="0.25">
      <c r="A53" s="27"/>
      <c r="B53" s="27"/>
      <c r="C53" s="27"/>
      <c r="D53" s="28"/>
    </row>
    <row r="54" spans="1:4" s="25" customFormat="1" ht="16.5" x14ac:dyDescent="0.25">
      <c r="A54" s="27"/>
      <c r="B54" s="27"/>
      <c r="C54" s="27"/>
      <c r="D54" s="28"/>
    </row>
    <row r="55" spans="1:4" s="25" customFormat="1" ht="16.5" x14ac:dyDescent="0.25">
      <c r="A55" s="27"/>
      <c r="B55" s="27"/>
      <c r="C55" s="27"/>
      <c r="D55" s="28"/>
    </row>
    <row r="56" spans="1:4" s="25" customFormat="1" ht="16.5" x14ac:dyDescent="0.25">
      <c r="A56" s="27"/>
      <c r="B56" s="27"/>
      <c r="C56" s="27"/>
      <c r="D56" s="28"/>
    </row>
    <row r="57" spans="1:4" s="25" customFormat="1" ht="16.5" x14ac:dyDescent="0.25">
      <c r="A57" s="27"/>
      <c r="B57" s="27"/>
      <c r="C57" s="27"/>
      <c r="D57" s="28"/>
    </row>
    <row r="58" spans="1:4" s="25" customFormat="1" ht="16.5" x14ac:dyDescent="0.25">
      <c r="A58" s="27"/>
      <c r="B58" s="27"/>
      <c r="C58" s="27"/>
      <c r="D58" s="28"/>
    </row>
    <row r="59" spans="1:4" s="25" customFormat="1" ht="16.5" x14ac:dyDescent="0.25">
      <c r="A59" s="27"/>
      <c r="B59" s="27"/>
      <c r="C59" s="27"/>
      <c r="D59" s="28"/>
    </row>
    <row r="60" spans="1:4" s="25" customFormat="1" ht="16.5" x14ac:dyDescent="0.25">
      <c r="A60" s="27"/>
      <c r="B60" s="27"/>
      <c r="C60" s="27"/>
      <c r="D60" s="28"/>
    </row>
    <row r="61" spans="1:4" s="25" customFormat="1" ht="16.5" x14ac:dyDescent="0.25">
      <c r="A61" s="27"/>
      <c r="B61" s="27"/>
      <c r="C61" s="27"/>
      <c r="D61" s="28"/>
    </row>
    <row r="62" spans="1:4" s="25" customFormat="1" ht="16.5" x14ac:dyDescent="0.25">
      <c r="A62" s="27"/>
      <c r="B62" s="27"/>
      <c r="C62" s="27"/>
      <c r="D62" s="28"/>
    </row>
    <row r="63" spans="1:4" s="25" customFormat="1" ht="16.5" x14ac:dyDescent="0.25">
      <c r="A63" s="27"/>
      <c r="B63" s="27"/>
      <c r="C63" s="27"/>
      <c r="D63" s="28"/>
    </row>
    <row r="64" spans="1:4" s="25" customFormat="1" ht="16.5" x14ac:dyDescent="0.25">
      <c r="A64" s="27"/>
      <c r="B64" s="27"/>
      <c r="C64" s="27"/>
      <c r="D64" s="28"/>
    </row>
    <row r="65" spans="1:4" s="25" customFormat="1" ht="16.5" x14ac:dyDescent="0.25">
      <c r="A65" s="27"/>
      <c r="B65" s="27"/>
      <c r="C65" s="27"/>
      <c r="D65" s="28"/>
    </row>
    <row r="66" spans="1:4" s="25" customFormat="1" ht="16.5" x14ac:dyDescent="0.25">
      <c r="A66" s="27"/>
      <c r="B66" s="27"/>
      <c r="C66" s="27"/>
      <c r="D66" s="28"/>
    </row>
    <row r="67" spans="1:4" s="25" customFormat="1" ht="16.5" x14ac:dyDescent="0.25">
      <c r="A67" s="27"/>
      <c r="B67" s="27"/>
      <c r="C67" s="27"/>
      <c r="D67" s="28"/>
    </row>
    <row r="68" spans="1:4" s="25" customFormat="1" ht="16.5" x14ac:dyDescent="0.25">
      <c r="A68" s="27"/>
      <c r="B68" s="27"/>
      <c r="C68" s="27"/>
      <c r="D68" s="28"/>
    </row>
  </sheetData>
  <mergeCells count="49">
    <mergeCell ref="E26:F26"/>
    <mergeCell ref="E30:F30"/>
    <mergeCell ref="A35:E35"/>
    <mergeCell ref="G6:G7"/>
    <mergeCell ref="D5:G5"/>
    <mergeCell ref="A24:D24"/>
    <mergeCell ref="A18:B18"/>
    <mergeCell ref="C18:D18"/>
    <mergeCell ref="A19:B19"/>
    <mergeCell ref="A22:B22"/>
    <mergeCell ref="C22:D22"/>
    <mergeCell ref="A23:B23"/>
    <mergeCell ref="C23:D23"/>
    <mergeCell ref="A21:B21"/>
    <mergeCell ref="C21:D21"/>
    <mergeCell ref="A29:B29"/>
    <mergeCell ref="C29:D29"/>
    <mergeCell ref="A25:D25"/>
    <mergeCell ref="A26:D26"/>
    <mergeCell ref="A27:B27"/>
    <mergeCell ref="C27:D27"/>
    <mergeCell ref="A28:B28"/>
    <mergeCell ref="C28:D28"/>
    <mergeCell ref="A32:B32"/>
    <mergeCell ref="C32:D32"/>
    <mergeCell ref="A33:B33"/>
    <mergeCell ref="C33:D33"/>
    <mergeCell ref="A30:D30"/>
    <mergeCell ref="A31:B31"/>
    <mergeCell ref="C31:D31"/>
    <mergeCell ref="A1:F1"/>
    <mergeCell ref="A2:F2"/>
    <mergeCell ref="A3:F3"/>
    <mergeCell ref="A4:F4"/>
    <mergeCell ref="A8:C8"/>
    <mergeCell ref="A6:C7"/>
    <mergeCell ref="B14:D14"/>
    <mergeCell ref="A16:D16"/>
    <mergeCell ref="A13:F13"/>
    <mergeCell ref="A20:F20"/>
    <mergeCell ref="D6:D7"/>
    <mergeCell ref="E6:F6"/>
    <mergeCell ref="A10:C10"/>
    <mergeCell ref="A9:C9"/>
    <mergeCell ref="C19:D19"/>
    <mergeCell ref="A15:D15"/>
    <mergeCell ref="A17:B17"/>
    <mergeCell ref="C17:D17"/>
    <mergeCell ref="A12:F12"/>
  </mergeCells>
  <printOptions horizontalCentered="1" verticalCentered="1"/>
  <pageMargins left="0.55118110236220474" right="0" top="0" bottom="0.39370078740157483" header="0" footer="0"/>
  <pageSetup scale="53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G76"/>
  <sheetViews>
    <sheetView zoomScale="90" zoomScaleNormal="90" workbookViewId="0">
      <selection activeCell="A13" sqref="A13:E13"/>
    </sheetView>
  </sheetViews>
  <sheetFormatPr baseColWidth="10" defaultColWidth="11.42578125" defaultRowHeight="47.25" customHeight="1" x14ac:dyDescent="0.25"/>
  <cols>
    <col min="1" max="1" width="51.7109375" style="2" customWidth="1"/>
    <col min="2" max="2" width="40.28515625" style="2" customWidth="1"/>
    <col min="3" max="3" width="23.7109375" style="2" customWidth="1"/>
    <col min="4" max="4" width="10.42578125" style="4" bestFit="1" customWidth="1"/>
    <col min="5" max="5" width="11.28515625" style="2" customWidth="1"/>
    <col min="6" max="6" width="14.5703125" style="2" bestFit="1" customWidth="1"/>
    <col min="7" max="250" width="11.42578125" style="2"/>
    <col min="251" max="251" width="13.42578125" style="2" customWidth="1"/>
    <col min="252" max="252" width="45" style="2" customWidth="1"/>
    <col min="253" max="253" width="31.28515625" style="2" customWidth="1"/>
    <col min="254" max="254" width="29.42578125" style="2" customWidth="1"/>
    <col min="255" max="506" width="11.42578125" style="2"/>
    <col min="507" max="507" width="13.42578125" style="2" customWidth="1"/>
    <col min="508" max="508" width="45" style="2" customWidth="1"/>
    <col min="509" max="509" width="31.28515625" style="2" customWidth="1"/>
    <col min="510" max="510" width="29.42578125" style="2" customWidth="1"/>
    <col min="511" max="762" width="11.42578125" style="2"/>
    <col min="763" max="763" width="13.42578125" style="2" customWidth="1"/>
    <col min="764" max="764" width="45" style="2" customWidth="1"/>
    <col min="765" max="765" width="31.28515625" style="2" customWidth="1"/>
    <col min="766" max="766" width="29.42578125" style="2" customWidth="1"/>
    <col min="767" max="1018" width="11.42578125" style="2"/>
    <col min="1019" max="1019" width="13.42578125" style="2" customWidth="1"/>
    <col min="1020" max="1020" width="45" style="2" customWidth="1"/>
    <col min="1021" max="1021" width="31.28515625" style="2" customWidth="1"/>
    <col min="1022" max="1022" width="29.42578125" style="2" customWidth="1"/>
    <col min="1023" max="1274" width="11.42578125" style="2"/>
    <col min="1275" max="1275" width="13.42578125" style="2" customWidth="1"/>
    <col min="1276" max="1276" width="45" style="2" customWidth="1"/>
    <col min="1277" max="1277" width="31.28515625" style="2" customWidth="1"/>
    <col min="1278" max="1278" width="29.42578125" style="2" customWidth="1"/>
    <col min="1279" max="1530" width="11.42578125" style="2"/>
    <col min="1531" max="1531" width="13.42578125" style="2" customWidth="1"/>
    <col min="1532" max="1532" width="45" style="2" customWidth="1"/>
    <col min="1533" max="1533" width="31.28515625" style="2" customWidth="1"/>
    <col min="1534" max="1534" width="29.42578125" style="2" customWidth="1"/>
    <col min="1535" max="1786" width="11.42578125" style="2"/>
    <col min="1787" max="1787" width="13.42578125" style="2" customWidth="1"/>
    <col min="1788" max="1788" width="45" style="2" customWidth="1"/>
    <col min="1789" max="1789" width="31.28515625" style="2" customWidth="1"/>
    <col min="1790" max="1790" width="29.42578125" style="2" customWidth="1"/>
    <col min="1791" max="2042" width="11.42578125" style="2"/>
    <col min="2043" max="2043" width="13.42578125" style="2" customWidth="1"/>
    <col min="2044" max="2044" width="45" style="2" customWidth="1"/>
    <col min="2045" max="2045" width="31.28515625" style="2" customWidth="1"/>
    <col min="2046" max="2046" width="29.42578125" style="2" customWidth="1"/>
    <col min="2047" max="2298" width="11.42578125" style="2"/>
    <col min="2299" max="2299" width="13.42578125" style="2" customWidth="1"/>
    <col min="2300" max="2300" width="45" style="2" customWidth="1"/>
    <col min="2301" max="2301" width="31.28515625" style="2" customWidth="1"/>
    <col min="2302" max="2302" width="29.42578125" style="2" customWidth="1"/>
    <col min="2303" max="2554" width="11.42578125" style="2"/>
    <col min="2555" max="2555" width="13.42578125" style="2" customWidth="1"/>
    <col min="2556" max="2556" width="45" style="2" customWidth="1"/>
    <col min="2557" max="2557" width="31.28515625" style="2" customWidth="1"/>
    <col min="2558" max="2558" width="29.42578125" style="2" customWidth="1"/>
    <col min="2559" max="2810" width="11.42578125" style="2"/>
    <col min="2811" max="2811" width="13.42578125" style="2" customWidth="1"/>
    <col min="2812" max="2812" width="45" style="2" customWidth="1"/>
    <col min="2813" max="2813" width="31.28515625" style="2" customWidth="1"/>
    <col min="2814" max="2814" width="29.42578125" style="2" customWidth="1"/>
    <col min="2815" max="3066" width="11.42578125" style="2"/>
    <col min="3067" max="3067" width="13.42578125" style="2" customWidth="1"/>
    <col min="3068" max="3068" width="45" style="2" customWidth="1"/>
    <col min="3069" max="3069" width="31.28515625" style="2" customWidth="1"/>
    <col min="3070" max="3070" width="29.42578125" style="2" customWidth="1"/>
    <col min="3071" max="3322" width="11.42578125" style="2"/>
    <col min="3323" max="3323" width="13.42578125" style="2" customWidth="1"/>
    <col min="3324" max="3324" width="45" style="2" customWidth="1"/>
    <col min="3325" max="3325" width="31.28515625" style="2" customWidth="1"/>
    <col min="3326" max="3326" width="29.42578125" style="2" customWidth="1"/>
    <col min="3327" max="3578" width="11.42578125" style="2"/>
    <col min="3579" max="3579" width="13.42578125" style="2" customWidth="1"/>
    <col min="3580" max="3580" width="45" style="2" customWidth="1"/>
    <col min="3581" max="3581" width="31.28515625" style="2" customWidth="1"/>
    <col min="3582" max="3582" width="29.42578125" style="2" customWidth="1"/>
    <col min="3583" max="3834" width="11.42578125" style="2"/>
    <col min="3835" max="3835" width="13.42578125" style="2" customWidth="1"/>
    <col min="3836" max="3836" width="45" style="2" customWidth="1"/>
    <col min="3837" max="3837" width="31.28515625" style="2" customWidth="1"/>
    <col min="3838" max="3838" width="29.42578125" style="2" customWidth="1"/>
    <col min="3839" max="4090" width="11.42578125" style="2"/>
    <col min="4091" max="4091" width="13.42578125" style="2" customWidth="1"/>
    <col min="4092" max="4092" width="45" style="2" customWidth="1"/>
    <col min="4093" max="4093" width="31.28515625" style="2" customWidth="1"/>
    <col min="4094" max="4094" width="29.42578125" style="2" customWidth="1"/>
    <col min="4095" max="4346" width="11.42578125" style="2"/>
    <col min="4347" max="4347" width="13.42578125" style="2" customWidth="1"/>
    <col min="4348" max="4348" width="45" style="2" customWidth="1"/>
    <col min="4349" max="4349" width="31.28515625" style="2" customWidth="1"/>
    <col min="4350" max="4350" width="29.42578125" style="2" customWidth="1"/>
    <col min="4351" max="4602" width="11.42578125" style="2"/>
    <col min="4603" max="4603" width="13.42578125" style="2" customWidth="1"/>
    <col min="4604" max="4604" width="45" style="2" customWidth="1"/>
    <col min="4605" max="4605" width="31.28515625" style="2" customWidth="1"/>
    <col min="4606" max="4606" width="29.42578125" style="2" customWidth="1"/>
    <col min="4607" max="4858" width="11.42578125" style="2"/>
    <col min="4859" max="4859" width="13.42578125" style="2" customWidth="1"/>
    <col min="4860" max="4860" width="45" style="2" customWidth="1"/>
    <col min="4861" max="4861" width="31.28515625" style="2" customWidth="1"/>
    <col min="4862" max="4862" width="29.42578125" style="2" customWidth="1"/>
    <col min="4863" max="5114" width="11.42578125" style="2"/>
    <col min="5115" max="5115" width="13.42578125" style="2" customWidth="1"/>
    <col min="5116" max="5116" width="45" style="2" customWidth="1"/>
    <col min="5117" max="5117" width="31.28515625" style="2" customWidth="1"/>
    <col min="5118" max="5118" width="29.42578125" style="2" customWidth="1"/>
    <col min="5119" max="5370" width="11.42578125" style="2"/>
    <col min="5371" max="5371" width="13.42578125" style="2" customWidth="1"/>
    <col min="5372" max="5372" width="45" style="2" customWidth="1"/>
    <col min="5373" max="5373" width="31.28515625" style="2" customWidth="1"/>
    <col min="5374" max="5374" width="29.42578125" style="2" customWidth="1"/>
    <col min="5375" max="5626" width="11.42578125" style="2"/>
    <col min="5627" max="5627" width="13.42578125" style="2" customWidth="1"/>
    <col min="5628" max="5628" width="45" style="2" customWidth="1"/>
    <col min="5629" max="5629" width="31.28515625" style="2" customWidth="1"/>
    <col min="5630" max="5630" width="29.42578125" style="2" customWidth="1"/>
    <col min="5631" max="5882" width="11.42578125" style="2"/>
    <col min="5883" max="5883" width="13.42578125" style="2" customWidth="1"/>
    <col min="5884" max="5884" width="45" style="2" customWidth="1"/>
    <col min="5885" max="5885" width="31.28515625" style="2" customWidth="1"/>
    <col min="5886" max="5886" width="29.42578125" style="2" customWidth="1"/>
    <col min="5887" max="6138" width="11.42578125" style="2"/>
    <col min="6139" max="6139" width="13.42578125" style="2" customWidth="1"/>
    <col min="6140" max="6140" width="45" style="2" customWidth="1"/>
    <col min="6141" max="6141" width="31.28515625" style="2" customWidth="1"/>
    <col min="6142" max="6142" width="29.42578125" style="2" customWidth="1"/>
    <col min="6143" max="6394" width="11.42578125" style="2"/>
    <col min="6395" max="6395" width="13.42578125" style="2" customWidth="1"/>
    <col min="6396" max="6396" width="45" style="2" customWidth="1"/>
    <col min="6397" max="6397" width="31.28515625" style="2" customWidth="1"/>
    <col min="6398" max="6398" width="29.42578125" style="2" customWidth="1"/>
    <col min="6399" max="6650" width="11.42578125" style="2"/>
    <col min="6651" max="6651" width="13.42578125" style="2" customWidth="1"/>
    <col min="6652" max="6652" width="45" style="2" customWidth="1"/>
    <col min="6653" max="6653" width="31.28515625" style="2" customWidth="1"/>
    <col min="6654" max="6654" width="29.42578125" style="2" customWidth="1"/>
    <col min="6655" max="6906" width="11.42578125" style="2"/>
    <col min="6907" max="6907" width="13.42578125" style="2" customWidth="1"/>
    <col min="6908" max="6908" width="45" style="2" customWidth="1"/>
    <col min="6909" max="6909" width="31.28515625" style="2" customWidth="1"/>
    <col min="6910" max="6910" width="29.42578125" style="2" customWidth="1"/>
    <col min="6911" max="7162" width="11.42578125" style="2"/>
    <col min="7163" max="7163" width="13.42578125" style="2" customWidth="1"/>
    <col min="7164" max="7164" width="45" style="2" customWidth="1"/>
    <col min="7165" max="7165" width="31.28515625" style="2" customWidth="1"/>
    <col min="7166" max="7166" width="29.42578125" style="2" customWidth="1"/>
    <col min="7167" max="7418" width="11.42578125" style="2"/>
    <col min="7419" max="7419" width="13.42578125" style="2" customWidth="1"/>
    <col min="7420" max="7420" width="45" style="2" customWidth="1"/>
    <col min="7421" max="7421" width="31.28515625" style="2" customWidth="1"/>
    <col min="7422" max="7422" width="29.42578125" style="2" customWidth="1"/>
    <col min="7423" max="7674" width="11.42578125" style="2"/>
    <col min="7675" max="7675" width="13.42578125" style="2" customWidth="1"/>
    <col min="7676" max="7676" width="45" style="2" customWidth="1"/>
    <col min="7677" max="7677" width="31.28515625" style="2" customWidth="1"/>
    <col min="7678" max="7678" width="29.42578125" style="2" customWidth="1"/>
    <col min="7679" max="7930" width="11.42578125" style="2"/>
    <col min="7931" max="7931" width="13.42578125" style="2" customWidth="1"/>
    <col min="7932" max="7932" width="45" style="2" customWidth="1"/>
    <col min="7933" max="7933" width="31.28515625" style="2" customWidth="1"/>
    <col min="7934" max="7934" width="29.42578125" style="2" customWidth="1"/>
    <col min="7935" max="8186" width="11.42578125" style="2"/>
    <col min="8187" max="8187" width="13.42578125" style="2" customWidth="1"/>
    <col min="8188" max="8188" width="45" style="2" customWidth="1"/>
    <col min="8189" max="8189" width="31.28515625" style="2" customWidth="1"/>
    <col min="8190" max="8190" width="29.42578125" style="2" customWidth="1"/>
    <col min="8191" max="8442" width="11.42578125" style="2"/>
    <col min="8443" max="8443" width="13.42578125" style="2" customWidth="1"/>
    <col min="8444" max="8444" width="45" style="2" customWidth="1"/>
    <col min="8445" max="8445" width="31.28515625" style="2" customWidth="1"/>
    <col min="8446" max="8446" width="29.42578125" style="2" customWidth="1"/>
    <col min="8447" max="8698" width="11.42578125" style="2"/>
    <col min="8699" max="8699" width="13.42578125" style="2" customWidth="1"/>
    <col min="8700" max="8700" width="45" style="2" customWidth="1"/>
    <col min="8701" max="8701" width="31.28515625" style="2" customWidth="1"/>
    <col min="8702" max="8702" width="29.42578125" style="2" customWidth="1"/>
    <col min="8703" max="8954" width="11.42578125" style="2"/>
    <col min="8955" max="8955" width="13.42578125" style="2" customWidth="1"/>
    <col min="8956" max="8956" width="45" style="2" customWidth="1"/>
    <col min="8957" max="8957" width="31.28515625" style="2" customWidth="1"/>
    <col min="8958" max="8958" width="29.42578125" style="2" customWidth="1"/>
    <col min="8959" max="9210" width="11.42578125" style="2"/>
    <col min="9211" max="9211" width="13.42578125" style="2" customWidth="1"/>
    <col min="9212" max="9212" width="45" style="2" customWidth="1"/>
    <col min="9213" max="9213" width="31.28515625" style="2" customWidth="1"/>
    <col min="9214" max="9214" width="29.42578125" style="2" customWidth="1"/>
    <col min="9215" max="9466" width="11.42578125" style="2"/>
    <col min="9467" max="9467" width="13.42578125" style="2" customWidth="1"/>
    <col min="9468" max="9468" width="45" style="2" customWidth="1"/>
    <col min="9469" max="9469" width="31.28515625" style="2" customWidth="1"/>
    <col min="9470" max="9470" width="29.42578125" style="2" customWidth="1"/>
    <col min="9471" max="9722" width="11.42578125" style="2"/>
    <col min="9723" max="9723" width="13.42578125" style="2" customWidth="1"/>
    <col min="9724" max="9724" width="45" style="2" customWidth="1"/>
    <col min="9725" max="9725" width="31.28515625" style="2" customWidth="1"/>
    <col min="9726" max="9726" width="29.42578125" style="2" customWidth="1"/>
    <col min="9727" max="9978" width="11.42578125" style="2"/>
    <col min="9979" max="9979" width="13.42578125" style="2" customWidth="1"/>
    <col min="9980" max="9980" width="45" style="2" customWidth="1"/>
    <col min="9981" max="9981" width="31.28515625" style="2" customWidth="1"/>
    <col min="9982" max="9982" width="29.42578125" style="2" customWidth="1"/>
    <col min="9983" max="10234" width="11.42578125" style="2"/>
    <col min="10235" max="10235" width="13.42578125" style="2" customWidth="1"/>
    <col min="10236" max="10236" width="45" style="2" customWidth="1"/>
    <col min="10237" max="10237" width="31.28515625" style="2" customWidth="1"/>
    <col min="10238" max="10238" width="29.42578125" style="2" customWidth="1"/>
    <col min="10239" max="10490" width="11.42578125" style="2"/>
    <col min="10491" max="10491" width="13.42578125" style="2" customWidth="1"/>
    <col min="10492" max="10492" width="45" style="2" customWidth="1"/>
    <col min="10493" max="10493" width="31.28515625" style="2" customWidth="1"/>
    <col min="10494" max="10494" width="29.42578125" style="2" customWidth="1"/>
    <col min="10495" max="10746" width="11.42578125" style="2"/>
    <col min="10747" max="10747" width="13.42578125" style="2" customWidth="1"/>
    <col min="10748" max="10748" width="45" style="2" customWidth="1"/>
    <col min="10749" max="10749" width="31.28515625" style="2" customWidth="1"/>
    <col min="10750" max="10750" width="29.42578125" style="2" customWidth="1"/>
    <col min="10751" max="11002" width="11.42578125" style="2"/>
    <col min="11003" max="11003" width="13.42578125" style="2" customWidth="1"/>
    <col min="11004" max="11004" width="45" style="2" customWidth="1"/>
    <col min="11005" max="11005" width="31.28515625" style="2" customWidth="1"/>
    <col min="11006" max="11006" width="29.42578125" style="2" customWidth="1"/>
    <col min="11007" max="11258" width="11.42578125" style="2"/>
    <col min="11259" max="11259" width="13.42578125" style="2" customWidth="1"/>
    <col min="11260" max="11260" width="45" style="2" customWidth="1"/>
    <col min="11261" max="11261" width="31.28515625" style="2" customWidth="1"/>
    <col min="11262" max="11262" width="29.42578125" style="2" customWidth="1"/>
    <col min="11263" max="11514" width="11.42578125" style="2"/>
    <col min="11515" max="11515" width="13.42578125" style="2" customWidth="1"/>
    <col min="11516" max="11516" width="45" style="2" customWidth="1"/>
    <col min="11517" max="11517" width="31.28515625" style="2" customWidth="1"/>
    <col min="11518" max="11518" width="29.42578125" style="2" customWidth="1"/>
    <col min="11519" max="11770" width="11.42578125" style="2"/>
    <col min="11771" max="11771" width="13.42578125" style="2" customWidth="1"/>
    <col min="11772" max="11772" width="45" style="2" customWidth="1"/>
    <col min="11773" max="11773" width="31.28515625" style="2" customWidth="1"/>
    <col min="11774" max="11774" width="29.42578125" style="2" customWidth="1"/>
    <col min="11775" max="12026" width="11.42578125" style="2"/>
    <col min="12027" max="12027" width="13.42578125" style="2" customWidth="1"/>
    <col min="12028" max="12028" width="45" style="2" customWidth="1"/>
    <col min="12029" max="12029" width="31.28515625" style="2" customWidth="1"/>
    <col min="12030" max="12030" width="29.42578125" style="2" customWidth="1"/>
    <col min="12031" max="12282" width="11.42578125" style="2"/>
    <col min="12283" max="12283" width="13.42578125" style="2" customWidth="1"/>
    <col min="12284" max="12284" width="45" style="2" customWidth="1"/>
    <col min="12285" max="12285" width="31.28515625" style="2" customWidth="1"/>
    <col min="12286" max="12286" width="29.42578125" style="2" customWidth="1"/>
    <col min="12287" max="12538" width="11.42578125" style="2"/>
    <col min="12539" max="12539" width="13.42578125" style="2" customWidth="1"/>
    <col min="12540" max="12540" width="45" style="2" customWidth="1"/>
    <col min="12541" max="12541" width="31.28515625" style="2" customWidth="1"/>
    <col min="12542" max="12542" width="29.42578125" style="2" customWidth="1"/>
    <col min="12543" max="12794" width="11.42578125" style="2"/>
    <col min="12795" max="12795" width="13.42578125" style="2" customWidth="1"/>
    <col min="12796" max="12796" width="45" style="2" customWidth="1"/>
    <col min="12797" max="12797" width="31.28515625" style="2" customWidth="1"/>
    <col min="12798" max="12798" width="29.42578125" style="2" customWidth="1"/>
    <col min="12799" max="13050" width="11.42578125" style="2"/>
    <col min="13051" max="13051" width="13.42578125" style="2" customWidth="1"/>
    <col min="13052" max="13052" width="45" style="2" customWidth="1"/>
    <col min="13053" max="13053" width="31.28515625" style="2" customWidth="1"/>
    <col min="13054" max="13054" width="29.42578125" style="2" customWidth="1"/>
    <col min="13055" max="13306" width="11.42578125" style="2"/>
    <col min="13307" max="13307" width="13.42578125" style="2" customWidth="1"/>
    <col min="13308" max="13308" width="45" style="2" customWidth="1"/>
    <col min="13309" max="13309" width="31.28515625" style="2" customWidth="1"/>
    <col min="13310" max="13310" width="29.42578125" style="2" customWidth="1"/>
    <col min="13311" max="13562" width="11.42578125" style="2"/>
    <col min="13563" max="13563" width="13.42578125" style="2" customWidth="1"/>
    <col min="13564" max="13564" width="45" style="2" customWidth="1"/>
    <col min="13565" max="13565" width="31.28515625" style="2" customWidth="1"/>
    <col min="13566" max="13566" width="29.42578125" style="2" customWidth="1"/>
    <col min="13567" max="13818" width="11.42578125" style="2"/>
    <col min="13819" max="13819" width="13.42578125" style="2" customWidth="1"/>
    <col min="13820" max="13820" width="45" style="2" customWidth="1"/>
    <col min="13821" max="13821" width="31.28515625" style="2" customWidth="1"/>
    <col min="13822" max="13822" width="29.42578125" style="2" customWidth="1"/>
    <col min="13823" max="14074" width="11.42578125" style="2"/>
    <col min="14075" max="14075" width="13.42578125" style="2" customWidth="1"/>
    <col min="14076" max="14076" width="45" style="2" customWidth="1"/>
    <col min="14077" max="14077" width="31.28515625" style="2" customWidth="1"/>
    <col min="14078" max="14078" width="29.42578125" style="2" customWidth="1"/>
    <col min="14079" max="14330" width="11.42578125" style="2"/>
    <col min="14331" max="14331" width="13.42578125" style="2" customWidth="1"/>
    <col min="14332" max="14332" width="45" style="2" customWidth="1"/>
    <col min="14333" max="14333" width="31.28515625" style="2" customWidth="1"/>
    <col min="14334" max="14334" width="29.42578125" style="2" customWidth="1"/>
    <col min="14335" max="14586" width="11.42578125" style="2"/>
    <col min="14587" max="14587" width="13.42578125" style="2" customWidth="1"/>
    <col min="14588" max="14588" width="45" style="2" customWidth="1"/>
    <col min="14589" max="14589" width="31.28515625" style="2" customWidth="1"/>
    <col min="14590" max="14590" width="29.42578125" style="2" customWidth="1"/>
    <col min="14591" max="14842" width="11.42578125" style="2"/>
    <col min="14843" max="14843" width="13.42578125" style="2" customWidth="1"/>
    <col min="14844" max="14844" width="45" style="2" customWidth="1"/>
    <col min="14845" max="14845" width="31.28515625" style="2" customWidth="1"/>
    <col min="14846" max="14846" width="29.42578125" style="2" customWidth="1"/>
    <col min="14847" max="15098" width="11.42578125" style="2"/>
    <col min="15099" max="15099" width="13.42578125" style="2" customWidth="1"/>
    <col min="15100" max="15100" width="45" style="2" customWidth="1"/>
    <col min="15101" max="15101" width="31.28515625" style="2" customWidth="1"/>
    <col min="15102" max="15102" width="29.42578125" style="2" customWidth="1"/>
    <col min="15103" max="15354" width="11.42578125" style="2"/>
    <col min="15355" max="15355" width="13.42578125" style="2" customWidth="1"/>
    <col min="15356" max="15356" width="45" style="2" customWidth="1"/>
    <col min="15357" max="15357" width="31.28515625" style="2" customWidth="1"/>
    <col min="15358" max="15358" width="29.42578125" style="2" customWidth="1"/>
    <col min="15359" max="15610" width="11.42578125" style="2"/>
    <col min="15611" max="15611" width="13.42578125" style="2" customWidth="1"/>
    <col min="15612" max="15612" width="45" style="2" customWidth="1"/>
    <col min="15613" max="15613" width="31.28515625" style="2" customWidth="1"/>
    <col min="15614" max="15614" width="29.42578125" style="2" customWidth="1"/>
    <col min="15615" max="15866" width="11.42578125" style="2"/>
    <col min="15867" max="15867" width="13.42578125" style="2" customWidth="1"/>
    <col min="15868" max="15868" width="45" style="2" customWidth="1"/>
    <col min="15869" max="15869" width="31.28515625" style="2" customWidth="1"/>
    <col min="15870" max="15870" width="29.42578125" style="2" customWidth="1"/>
    <col min="15871" max="16122" width="11.42578125" style="2"/>
    <col min="16123" max="16123" width="13.42578125" style="2" customWidth="1"/>
    <col min="16124" max="16124" width="45" style="2" customWidth="1"/>
    <col min="16125" max="16125" width="31.28515625" style="2" customWidth="1"/>
    <col min="16126" max="16126" width="29.42578125" style="2" customWidth="1"/>
    <col min="16127" max="16384" width="11.42578125" style="2"/>
  </cols>
  <sheetData>
    <row r="1" spans="1:7" ht="16.5" customHeight="1" x14ac:dyDescent="0.35">
      <c r="A1" s="154" t="str">
        <f>'TRDM '!A1:G1</f>
        <v>EVALUACIÓN CONDICIONES COMPLEMENTARIAS Y DEDUCIBLES</v>
      </c>
      <c r="B1" s="154"/>
      <c r="C1" s="154"/>
      <c r="D1" s="154"/>
      <c r="E1" s="154"/>
      <c r="F1" s="154"/>
    </row>
    <row r="2" spans="1:7" ht="16.5" customHeight="1" x14ac:dyDescent="0.35">
      <c r="A2" s="155" t="str">
        <f>'TRDM '!A2:G2</f>
        <v xml:space="preserve"> GRUPO I</v>
      </c>
      <c r="B2" s="155"/>
      <c r="C2" s="155"/>
      <c r="D2" s="155"/>
      <c r="E2" s="155"/>
      <c r="F2" s="155"/>
    </row>
    <row r="3" spans="1:7" ht="16.5" customHeight="1" x14ac:dyDescent="0.35">
      <c r="A3" s="154" t="str">
        <f>'TRDM '!A3:G3</f>
        <v>DEPARTAMENTO DEL ATLÁNTICO</v>
      </c>
      <c r="B3" s="154"/>
      <c r="C3" s="154"/>
      <c r="D3" s="154"/>
      <c r="E3" s="154"/>
      <c r="F3" s="154"/>
    </row>
    <row r="4" spans="1:7" ht="16.5" customHeight="1" x14ac:dyDescent="0.35">
      <c r="A4" s="154" t="s">
        <v>31</v>
      </c>
      <c r="B4" s="154"/>
      <c r="C4" s="154"/>
      <c r="D4" s="154"/>
      <c r="E4" s="154"/>
      <c r="F4" s="154"/>
    </row>
    <row r="5" spans="1:7" ht="16.5" customHeight="1" thickBot="1" x14ac:dyDescent="0.5">
      <c r="A5" s="13"/>
      <c r="B5" s="13"/>
      <c r="C5" s="13"/>
      <c r="D5" s="116"/>
      <c r="E5" s="116"/>
      <c r="F5" s="116"/>
      <c r="G5" s="116"/>
    </row>
    <row r="6" spans="1:7" ht="16.5" x14ac:dyDescent="0.25">
      <c r="A6" s="231" t="s">
        <v>22</v>
      </c>
      <c r="B6" s="232"/>
      <c r="C6" s="232"/>
      <c r="D6" s="234">
        <v>4</v>
      </c>
      <c r="E6" s="156" t="s">
        <v>4</v>
      </c>
      <c r="F6" s="156"/>
      <c r="G6" s="158" t="s">
        <v>7</v>
      </c>
    </row>
    <row r="7" spans="1:7" ht="16.5" x14ac:dyDescent="0.25">
      <c r="A7" s="233"/>
      <c r="B7" s="210"/>
      <c r="C7" s="210"/>
      <c r="D7" s="235"/>
      <c r="E7" s="56" t="s">
        <v>5</v>
      </c>
      <c r="F7" s="56" t="s">
        <v>6</v>
      </c>
      <c r="G7" s="159"/>
    </row>
    <row r="8" spans="1:7" s="3" customFormat="1" ht="35.25" customHeight="1" x14ac:dyDescent="0.25">
      <c r="A8" s="240" t="s">
        <v>97</v>
      </c>
      <c r="B8" s="241"/>
      <c r="C8" s="241"/>
      <c r="D8" s="12">
        <v>1.5</v>
      </c>
      <c r="E8" s="40"/>
      <c r="F8" s="40"/>
      <c r="G8" s="50"/>
    </row>
    <row r="9" spans="1:7" s="3" customFormat="1" ht="39" customHeight="1" x14ac:dyDescent="0.25">
      <c r="A9" s="240" t="s">
        <v>98</v>
      </c>
      <c r="B9" s="241"/>
      <c r="C9" s="241"/>
      <c r="D9" s="12">
        <v>1.5</v>
      </c>
      <c r="E9" s="40"/>
      <c r="F9" s="40"/>
      <c r="G9" s="50"/>
    </row>
    <row r="10" spans="1:7" ht="21" customHeight="1" thickBot="1" x14ac:dyDescent="0.3">
      <c r="A10" s="242" t="s">
        <v>19</v>
      </c>
      <c r="B10" s="243"/>
      <c r="C10" s="243"/>
      <c r="D10" s="97">
        <f>SUM(D8:D9)</f>
        <v>3</v>
      </c>
      <c r="E10" s="93"/>
      <c r="F10" s="93"/>
      <c r="G10" s="94">
        <f>+SUM(G8:G9)</f>
        <v>0</v>
      </c>
    </row>
    <row r="11" spans="1:7" ht="16.5" x14ac:dyDescent="0.25">
      <c r="D11" s="2"/>
    </row>
    <row r="12" spans="1:7" s="25" customFormat="1" ht="14.45" x14ac:dyDescent="0.35">
      <c r="A12" s="237" t="s">
        <v>32</v>
      </c>
      <c r="B12" s="238"/>
      <c r="C12" s="238"/>
      <c r="D12" s="239"/>
      <c r="E12" s="95"/>
      <c r="F12" s="96"/>
      <c r="G12" s="96"/>
    </row>
    <row r="13" spans="1:7" s="25" customFormat="1" ht="35.25" customHeight="1" x14ac:dyDescent="0.25">
      <c r="A13" s="245" t="s">
        <v>30</v>
      </c>
      <c r="B13" s="245"/>
      <c r="C13" s="245"/>
      <c r="D13" s="245"/>
      <c r="E13" s="246"/>
      <c r="F13" s="41"/>
      <c r="G13" s="41"/>
    </row>
    <row r="14" spans="1:7" s="25" customFormat="1" ht="64.5" customHeight="1" thickBot="1" x14ac:dyDescent="0.3">
      <c r="A14" s="249" t="s">
        <v>87</v>
      </c>
      <c r="B14" s="249"/>
      <c r="C14" s="249"/>
      <c r="D14" s="249"/>
      <c r="E14" s="250"/>
      <c r="F14" s="41"/>
      <c r="G14" s="41"/>
    </row>
    <row r="15" spans="1:7" s="25" customFormat="1" ht="15" thickBot="1" x14ac:dyDescent="0.4">
      <c r="A15" s="247" t="s">
        <v>33</v>
      </c>
      <c r="B15" s="248"/>
      <c r="C15" s="248"/>
      <c r="D15" s="248"/>
      <c r="E15" s="248"/>
      <c r="F15" s="96"/>
      <c r="G15" s="96"/>
    </row>
    <row r="16" spans="1:7" s="25" customFormat="1" ht="15" x14ac:dyDescent="0.25">
      <c r="A16" s="223" t="s">
        <v>9</v>
      </c>
      <c r="B16" s="223"/>
      <c r="C16" s="223"/>
      <c r="D16" s="223"/>
      <c r="E16" s="244"/>
      <c r="F16" s="41"/>
      <c r="G16" s="41"/>
    </row>
    <row r="17" spans="1:7" s="25" customFormat="1" ht="15" x14ac:dyDescent="0.25">
      <c r="A17" s="223" t="s">
        <v>84</v>
      </c>
      <c r="B17" s="223"/>
      <c r="C17" s="223"/>
      <c r="D17" s="223"/>
      <c r="E17" s="244"/>
      <c r="F17" s="41"/>
      <c r="G17" s="41"/>
    </row>
    <row r="18" spans="1:7" s="25" customFormat="1" ht="15" x14ac:dyDescent="0.25">
      <c r="A18" s="213" t="s">
        <v>83</v>
      </c>
      <c r="B18" s="213"/>
      <c r="C18" s="213"/>
      <c r="D18" s="213"/>
      <c r="E18" s="109"/>
      <c r="F18" s="223"/>
      <c r="G18" s="223"/>
    </row>
    <row r="19" spans="1:7" s="25" customFormat="1" ht="14.45" x14ac:dyDescent="0.35">
      <c r="A19" s="251" t="s">
        <v>11</v>
      </c>
      <c r="B19" s="251"/>
      <c r="C19" s="251" t="s">
        <v>90</v>
      </c>
      <c r="D19" s="251"/>
      <c r="E19" s="237"/>
      <c r="F19" s="80" t="s">
        <v>10</v>
      </c>
      <c r="G19" s="80" t="s">
        <v>7</v>
      </c>
    </row>
    <row r="20" spans="1:7" s="25" customFormat="1" ht="14.45" x14ac:dyDescent="0.35">
      <c r="A20" s="236" t="s">
        <v>13</v>
      </c>
      <c r="B20" s="236"/>
      <c r="C20" s="212">
        <v>1</v>
      </c>
      <c r="D20" s="212"/>
      <c r="E20" s="228"/>
      <c r="F20" s="41"/>
      <c r="G20" s="41"/>
    </row>
    <row r="21" spans="1:7" s="25" customFormat="1" ht="10.5" x14ac:dyDescent="0.35"/>
    <row r="22" spans="1:7" s="25" customFormat="1" ht="10.5" x14ac:dyDescent="0.35"/>
    <row r="23" spans="1:7" s="25" customFormat="1" ht="10.5" x14ac:dyDescent="0.35"/>
    <row r="24" spans="1:7" s="25" customFormat="1" ht="10.5" x14ac:dyDescent="0.35"/>
    <row r="25" spans="1:7" s="25" customFormat="1" ht="10.5" x14ac:dyDescent="0.35"/>
    <row r="26" spans="1:7" s="25" customFormat="1" ht="10.5" x14ac:dyDescent="0.35"/>
    <row r="27" spans="1:7" s="25" customFormat="1" ht="10.5" x14ac:dyDescent="0.35"/>
    <row r="28" spans="1:7" s="25" customFormat="1" ht="10.5" x14ac:dyDescent="0.35"/>
    <row r="29" spans="1:7" s="25" customFormat="1" ht="47.25" customHeight="1" x14ac:dyDescent="0.35"/>
    <row r="30" spans="1:7" s="25" customFormat="1" ht="47.25" customHeight="1" x14ac:dyDescent="0.35"/>
    <row r="31" spans="1:7" s="25" customFormat="1" ht="47.25" customHeight="1" x14ac:dyDescent="0.35"/>
    <row r="32" spans="1:7" s="25" customFormat="1" ht="47.25" customHeight="1" x14ac:dyDescent="0.35"/>
    <row r="33" s="25" customFormat="1" ht="47.25" customHeight="1" x14ac:dyDescent="0.35"/>
    <row r="34" s="25" customFormat="1" ht="47.25" customHeight="1" x14ac:dyDescent="0.35"/>
    <row r="35" s="25" customFormat="1" ht="47.25" customHeight="1" x14ac:dyDescent="0.25"/>
    <row r="36" s="25" customFormat="1" ht="47.25" customHeight="1" x14ac:dyDescent="0.25"/>
    <row r="37" s="25" customFormat="1" ht="47.25" customHeight="1" x14ac:dyDescent="0.25"/>
    <row r="38" s="25" customFormat="1" ht="47.25" customHeight="1" x14ac:dyDescent="0.25"/>
    <row r="39" s="25" customFormat="1" ht="47.25" customHeight="1" x14ac:dyDescent="0.25"/>
    <row r="40" s="25" customFormat="1" ht="47.25" customHeight="1" x14ac:dyDescent="0.25"/>
    <row r="41" s="25" customFormat="1" ht="47.25" customHeight="1" x14ac:dyDescent="0.25"/>
    <row r="42" s="25" customFormat="1" ht="47.25" customHeight="1" x14ac:dyDescent="0.25"/>
    <row r="43" s="25" customFormat="1" ht="47.25" customHeight="1" x14ac:dyDescent="0.25"/>
    <row r="44" s="25" customFormat="1" ht="47.25" customHeight="1" x14ac:dyDescent="0.25"/>
    <row r="45" s="25" customFormat="1" ht="47.25" customHeight="1" x14ac:dyDescent="0.25"/>
    <row r="46" s="25" customFormat="1" ht="47.25" customHeight="1" x14ac:dyDescent="0.25"/>
    <row r="47" s="25" customFormat="1" ht="47.25" customHeight="1" x14ac:dyDescent="0.25"/>
    <row r="48" s="25" customFormat="1" ht="47.25" customHeight="1" x14ac:dyDescent="0.25"/>
    <row r="49" s="25" customFormat="1" ht="47.25" customHeight="1" x14ac:dyDescent="0.25"/>
    <row r="50" s="25" customFormat="1" ht="47.25" customHeight="1" x14ac:dyDescent="0.25"/>
    <row r="51" s="25" customFormat="1" ht="47.25" customHeight="1" x14ac:dyDescent="0.25"/>
    <row r="52" s="25" customFormat="1" ht="47.25" customHeight="1" x14ac:dyDescent="0.25"/>
    <row r="53" s="25" customFormat="1" ht="47.25" customHeight="1" x14ac:dyDescent="0.25"/>
    <row r="54" s="25" customFormat="1" ht="47.25" customHeight="1" x14ac:dyDescent="0.25"/>
    <row r="55" s="25" customFormat="1" ht="47.25" customHeight="1" x14ac:dyDescent="0.25"/>
    <row r="56" s="25" customFormat="1" ht="47.25" customHeight="1" x14ac:dyDescent="0.25"/>
    <row r="57" s="25" customFormat="1" ht="47.25" customHeight="1" x14ac:dyDescent="0.25"/>
    <row r="58" s="25" customFormat="1" ht="47.25" customHeight="1" x14ac:dyDescent="0.25"/>
    <row r="59" s="25" customFormat="1" ht="47.25" customHeight="1" x14ac:dyDescent="0.25"/>
    <row r="60" s="25" customFormat="1" ht="47.25" customHeight="1" x14ac:dyDescent="0.25"/>
    <row r="61" s="25" customFormat="1" ht="47.25" customHeight="1" x14ac:dyDescent="0.25"/>
    <row r="62" s="25" customFormat="1" ht="47.25" customHeight="1" x14ac:dyDescent="0.25"/>
    <row r="63" s="25" customFormat="1" ht="47.25" customHeight="1" x14ac:dyDescent="0.25"/>
    <row r="64" s="25" customFormat="1" ht="47.25" customHeight="1" x14ac:dyDescent="0.25"/>
    <row r="65" s="25" customFormat="1" ht="47.25" customHeight="1" x14ac:dyDescent="0.25"/>
    <row r="66" s="25" customFormat="1" ht="47.25" customHeight="1" x14ac:dyDescent="0.25"/>
    <row r="67" s="25" customFormat="1" ht="47.25" customHeight="1" x14ac:dyDescent="0.25"/>
    <row r="68" s="25" customFormat="1" ht="47.25" customHeight="1" x14ac:dyDescent="0.25"/>
    <row r="69" s="25" customFormat="1" ht="47.25" customHeight="1" x14ac:dyDescent="0.25"/>
    <row r="70" s="25" customFormat="1" ht="47.25" customHeight="1" x14ac:dyDescent="0.25"/>
    <row r="71" s="25" customFormat="1" ht="47.25" customHeight="1" x14ac:dyDescent="0.25"/>
    <row r="72" s="25" customFormat="1" ht="47.25" customHeight="1" x14ac:dyDescent="0.25"/>
    <row r="73" s="25" customFormat="1" ht="47.25" customHeight="1" x14ac:dyDescent="0.25"/>
    <row r="74" s="25" customFormat="1" ht="47.25" customHeight="1" x14ac:dyDescent="0.25"/>
    <row r="75" s="25" customFormat="1" ht="47.25" customHeight="1" x14ac:dyDescent="0.25"/>
    <row r="76" s="25" customFormat="1" ht="47.25" customHeight="1" x14ac:dyDescent="0.25"/>
  </sheetData>
  <mergeCells count="24">
    <mergeCell ref="G6:G7"/>
    <mergeCell ref="D5:G5"/>
    <mergeCell ref="F18:G18"/>
    <mergeCell ref="A18:E18"/>
    <mergeCell ref="A19:B19"/>
    <mergeCell ref="C19:E19"/>
    <mergeCell ref="A20:B20"/>
    <mergeCell ref="C20:E20"/>
    <mergeCell ref="A12:D12"/>
    <mergeCell ref="A8:C8"/>
    <mergeCell ref="A9:C9"/>
    <mergeCell ref="A10:C10"/>
    <mergeCell ref="A17:E17"/>
    <mergeCell ref="A13:E13"/>
    <mergeCell ref="A15:E15"/>
    <mergeCell ref="A16:E16"/>
    <mergeCell ref="A14:E14"/>
    <mergeCell ref="A1:F1"/>
    <mergeCell ref="A2:F2"/>
    <mergeCell ref="A3:F3"/>
    <mergeCell ref="A4:F4"/>
    <mergeCell ref="A6:C7"/>
    <mergeCell ref="D6:D7"/>
    <mergeCell ref="E6:F6"/>
  </mergeCell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F32"/>
  <sheetViews>
    <sheetView zoomScaleNormal="100" workbookViewId="0">
      <selection activeCell="A6" sqref="A6:B7"/>
    </sheetView>
  </sheetViews>
  <sheetFormatPr baseColWidth="10" defaultColWidth="11.42578125" defaultRowHeight="15" x14ac:dyDescent="0.25"/>
  <cols>
    <col min="1" max="1" width="65.7109375" style="5" customWidth="1"/>
    <col min="2" max="2" width="15.42578125" style="5" customWidth="1"/>
    <col min="3" max="3" width="9.85546875" style="5" bestFit="1" customWidth="1"/>
    <col min="4" max="4" width="6.5703125" style="5" customWidth="1"/>
    <col min="5" max="5" width="7.42578125" style="5" customWidth="1"/>
    <col min="6" max="16384" width="11.42578125" style="5"/>
  </cols>
  <sheetData>
    <row r="1" spans="1:6" ht="18.75" x14ac:dyDescent="0.3">
      <c r="A1" s="116" t="str">
        <f>'TRDM '!A1:G1</f>
        <v>EVALUACIÓN CONDICIONES COMPLEMENTARIAS Y DEDUCIBLES</v>
      </c>
      <c r="B1" s="116"/>
      <c r="C1" s="116"/>
      <c r="D1" s="116"/>
      <c r="E1" s="116"/>
      <c r="F1" s="14"/>
    </row>
    <row r="2" spans="1:6" ht="18.75" x14ac:dyDescent="0.3">
      <c r="A2" s="116" t="s">
        <v>39</v>
      </c>
      <c r="B2" s="116"/>
      <c r="C2" s="116"/>
      <c r="D2" s="116"/>
      <c r="E2" s="116"/>
      <c r="F2" s="15"/>
    </row>
    <row r="3" spans="1:6" ht="18.75" customHeight="1" x14ac:dyDescent="0.45">
      <c r="A3" s="116" t="str">
        <f>'TRDM '!A3:G3</f>
        <v>DEPARTAMENTO DEL ATLÁNTICO</v>
      </c>
      <c r="B3" s="116"/>
      <c r="C3" s="116"/>
      <c r="D3" s="116"/>
      <c r="E3" s="116"/>
      <c r="F3" s="14"/>
    </row>
    <row r="4" spans="1:6" ht="18.600000000000001" x14ac:dyDescent="0.45">
      <c r="A4" s="116" t="s">
        <v>34</v>
      </c>
      <c r="B4" s="116"/>
      <c r="C4" s="116"/>
      <c r="D4" s="116"/>
      <c r="E4" s="116"/>
      <c r="F4" s="14"/>
    </row>
    <row r="5" spans="1:6" ht="15.75" thickBot="1" x14ac:dyDescent="0.3">
      <c r="A5" s="140"/>
      <c r="B5" s="140"/>
      <c r="C5" s="140"/>
      <c r="D5" s="140"/>
      <c r="E5" s="140"/>
    </row>
    <row r="6" spans="1:6" x14ac:dyDescent="0.25">
      <c r="A6" s="254" t="s">
        <v>3</v>
      </c>
      <c r="B6" s="255"/>
      <c r="C6" s="258" t="s">
        <v>81</v>
      </c>
      <c r="D6" s="156" t="s">
        <v>4</v>
      </c>
      <c r="E6" s="259"/>
      <c r="F6" s="158" t="s">
        <v>7</v>
      </c>
    </row>
    <row r="7" spans="1:6" x14ac:dyDescent="0.25">
      <c r="A7" s="256"/>
      <c r="B7" s="257"/>
      <c r="C7" s="124"/>
      <c r="D7" s="56" t="s">
        <v>5</v>
      </c>
      <c r="E7" s="90" t="s">
        <v>6</v>
      </c>
      <c r="F7" s="159"/>
    </row>
    <row r="8" spans="1:6" s="18" customFormat="1" ht="36.75" customHeight="1" x14ac:dyDescent="0.25">
      <c r="A8" s="142" t="s">
        <v>17</v>
      </c>
      <c r="B8" s="142"/>
      <c r="C8" s="268">
        <v>3</v>
      </c>
      <c r="D8" s="266"/>
      <c r="E8" s="267"/>
      <c r="F8" s="267"/>
    </row>
    <row r="9" spans="1:6" s="18" customFormat="1" ht="19.5" customHeight="1" x14ac:dyDescent="0.25">
      <c r="A9" s="144" t="s">
        <v>82</v>
      </c>
      <c r="B9" s="144"/>
      <c r="C9" s="268"/>
      <c r="D9" s="266"/>
      <c r="E9" s="267"/>
      <c r="F9" s="267"/>
    </row>
    <row r="10" spans="1:6" s="18" customFormat="1" ht="16.5" x14ac:dyDescent="0.25">
      <c r="A10" s="92">
        <v>100000000</v>
      </c>
      <c r="B10" s="53" t="s">
        <v>46</v>
      </c>
      <c r="C10" s="268"/>
      <c r="D10" s="266"/>
      <c r="E10" s="267"/>
      <c r="F10" s="267"/>
    </row>
    <row r="11" spans="1:6" s="18" customFormat="1" ht="16.5" x14ac:dyDescent="0.25">
      <c r="A11" s="92">
        <v>200000000</v>
      </c>
      <c r="B11" s="19">
        <v>2</v>
      </c>
      <c r="C11" s="268"/>
      <c r="D11" s="266"/>
      <c r="E11" s="267"/>
      <c r="F11" s="267"/>
    </row>
    <row r="12" spans="1:6" s="18" customFormat="1" ht="16.5" x14ac:dyDescent="0.25">
      <c r="A12" s="92">
        <v>400000000</v>
      </c>
      <c r="B12" s="19" t="s">
        <v>60</v>
      </c>
      <c r="C12" s="268"/>
      <c r="D12" s="266"/>
      <c r="E12" s="267"/>
      <c r="F12" s="267"/>
    </row>
    <row r="13" spans="1:6" s="18" customFormat="1" ht="39.75" customHeight="1" x14ac:dyDescent="0.25">
      <c r="A13" s="252" t="s">
        <v>99</v>
      </c>
      <c r="B13" s="253"/>
      <c r="C13" s="42">
        <v>1</v>
      </c>
      <c r="D13" s="54"/>
      <c r="E13" s="91"/>
      <c r="F13" s="55"/>
    </row>
    <row r="14" spans="1:6" ht="17.25" thickBot="1" x14ac:dyDescent="0.3">
      <c r="A14" s="149" t="s">
        <v>19</v>
      </c>
      <c r="B14" s="150"/>
      <c r="C14" s="87">
        <f>SUM(C8:C13)</f>
        <v>4</v>
      </c>
      <c r="D14" s="88"/>
      <c r="E14" s="88"/>
      <c r="F14" s="89">
        <f>+SUM(F8:F13)</f>
        <v>0</v>
      </c>
    </row>
    <row r="15" spans="1:6" s="25" customFormat="1" ht="12.75" x14ac:dyDescent="0.25"/>
    <row r="16" spans="1:6" s="25" customFormat="1" ht="11.1" thickBot="1" x14ac:dyDescent="0.4"/>
    <row r="17" spans="1:6" s="25" customFormat="1" x14ac:dyDescent="0.25">
      <c r="A17" s="260" t="s">
        <v>23</v>
      </c>
      <c r="B17" s="261"/>
      <c r="C17" s="261"/>
      <c r="D17" s="261"/>
      <c r="E17" s="261"/>
      <c r="F17" s="262"/>
    </row>
    <row r="18" spans="1:6" s="25" customFormat="1" ht="36.75" customHeight="1" thickBot="1" x14ac:dyDescent="0.3">
      <c r="A18" s="263" t="s">
        <v>38</v>
      </c>
      <c r="B18" s="264"/>
      <c r="C18" s="264"/>
      <c r="D18" s="264"/>
      <c r="E18" s="264"/>
      <c r="F18" s="265"/>
    </row>
    <row r="19" spans="1:6" s="25" customFormat="1" ht="10.5" x14ac:dyDescent="0.35"/>
    <row r="20" spans="1:6" s="25" customFormat="1" ht="10.5" x14ac:dyDescent="0.35"/>
    <row r="21" spans="1:6" s="25" customFormat="1" ht="10.5" x14ac:dyDescent="0.35"/>
    <row r="22" spans="1:6" s="25" customFormat="1" ht="10.5" x14ac:dyDescent="0.35"/>
    <row r="23" spans="1:6" s="25" customFormat="1" ht="10.5" x14ac:dyDescent="0.35"/>
    <row r="24" spans="1:6" s="25" customFormat="1" ht="10.5" x14ac:dyDescent="0.35"/>
    <row r="25" spans="1:6" s="25" customFormat="1" ht="10.5" x14ac:dyDescent="0.35"/>
    <row r="26" spans="1:6" s="25" customFormat="1" ht="10.5" x14ac:dyDescent="0.35"/>
    <row r="27" spans="1:6" s="25" customFormat="1" ht="10.5" x14ac:dyDescent="0.35"/>
    <row r="28" spans="1:6" s="25" customFormat="1" ht="10.5" x14ac:dyDescent="0.35"/>
    <row r="29" spans="1:6" s="25" customFormat="1" ht="10.5" x14ac:dyDescent="0.35"/>
    <row r="30" spans="1:6" s="25" customFormat="1" ht="10.5" x14ac:dyDescent="0.35"/>
    <row r="31" spans="1:6" s="25" customFormat="1" ht="10.5" x14ac:dyDescent="0.35"/>
    <row r="32" spans="1:6" s="25" customFormat="1" ht="10.5" x14ac:dyDescent="0.35"/>
  </sheetData>
  <mergeCells count="19">
    <mergeCell ref="A17:F17"/>
    <mergeCell ref="A18:F18"/>
    <mergeCell ref="D8:D12"/>
    <mergeCell ref="E8:E12"/>
    <mergeCell ref="F8:F12"/>
    <mergeCell ref="C8:C12"/>
    <mergeCell ref="F6:F7"/>
    <mergeCell ref="A13:B13"/>
    <mergeCell ref="A14:B14"/>
    <mergeCell ref="A6:B7"/>
    <mergeCell ref="C6:C7"/>
    <mergeCell ref="D6:E6"/>
    <mergeCell ref="A8:B8"/>
    <mergeCell ref="A9:B9"/>
    <mergeCell ref="A1:E1"/>
    <mergeCell ref="A2:E2"/>
    <mergeCell ref="A3:E3"/>
    <mergeCell ref="A4:E4"/>
    <mergeCell ref="A5:E5"/>
  </mergeCells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G15"/>
  <sheetViews>
    <sheetView showGridLines="0" zoomScaleNormal="100" zoomScaleSheetLayoutView="85" workbookViewId="0">
      <selection activeCell="A8" sqref="A8:C8"/>
    </sheetView>
  </sheetViews>
  <sheetFormatPr baseColWidth="10" defaultColWidth="11.42578125" defaultRowHeight="20.25" customHeight="1" x14ac:dyDescent="0.25"/>
  <cols>
    <col min="1" max="1" width="25.42578125" style="5" customWidth="1"/>
    <col min="2" max="2" width="34.85546875" style="5" customWidth="1"/>
    <col min="3" max="3" width="40.140625" style="5" customWidth="1"/>
    <col min="4" max="4" width="11.85546875" style="5" bestFit="1" customWidth="1"/>
    <col min="5" max="5" width="6.7109375" style="5" customWidth="1"/>
    <col min="6" max="6" width="7" style="5" customWidth="1"/>
    <col min="7" max="16384" width="11.42578125" style="5"/>
  </cols>
  <sheetData>
    <row r="1" spans="1:7" ht="21.75" customHeight="1" x14ac:dyDescent="0.3">
      <c r="A1" s="116" t="str">
        <f>'[1]TRDM '!A1:G1</f>
        <v>EVALUACIÓN CONDICIONES COMPLEMENTARIAS Y DEDUCIBLES</v>
      </c>
      <c r="B1" s="116"/>
      <c r="C1" s="116"/>
      <c r="D1" s="116"/>
      <c r="E1" s="116"/>
      <c r="F1" s="116"/>
    </row>
    <row r="2" spans="1:7" ht="20.25" customHeight="1" x14ac:dyDescent="0.3">
      <c r="A2" s="116" t="str">
        <f>EyM!A2</f>
        <v xml:space="preserve"> GRUPO I</v>
      </c>
      <c r="B2" s="116"/>
      <c r="C2" s="116"/>
      <c r="D2" s="116"/>
      <c r="E2" s="116"/>
      <c r="F2" s="116"/>
    </row>
    <row r="3" spans="1:7" ht="15" customHeight="1" x14ac:dyDescent="0.3">
      <c r="A3" s="116" t="s">
        <v>37</v>
      </c>
      <c r="B3" s="116"/>
      <c r="C3" s="116"/>
      <c r="D3" s="116"/>
      <c r="E3" s="116"/>
      <c r="F3" s="116"/>
    </row>
    <row r="4" spans="1:7" ht="15" customHeight="1" thickBot="1" x14ac:dyDescent="0.5">
      <c r="A4" s="14"/>
      <c r="B4" s="14"/>
      <c r="C4" s="14"/>
      <c r="D4" s="116"/>
      <c r="E4" s="116"/>
      <c r="F4" s="116"/>
      <c r="G4" s="116"/>
    </row>
    <row r="5" spans="1:7" ht="15.75" customHeight="1" x14ac:dyDescent="0.25">
      <c r="A5" s="157" t="s">
        <v>3</v>
      </c>
      <c r="B5" s="156"/>
      <c r="C5" s="156"/>
      <c r="D5" s="156" t="s">
        <v>85</v>
      </c>
      <c r="E5" s="156" t="s">
        <v>4</v>
      </c>
      <c r="F5" s="156"/>
      <c r="G5" s="158" t="s">
        <v>7</v>
      </c>
    </row>
    <row r="6" spans="1:7" ht="15" x14ac:dyDescent="0.25">
      <c r="A6" s="125"/>
      <c r="B6" s="126"/>
      <c r="C6" s="126"/>
      <c r="D6" s="126"/>
      <c r="E6" s="56" t="s">
        <v>5</v>
      </c>
      <c r="F6" s="56" t="s">
        <v>6</v>
      </c>
      <c r="G6" s="159"/>
    </row>
    <row r="7" spans="1:7" s="18" customFormat="1" ht="55.5" customHeight="1" x14ac:dyDescent="0.25">
      <c r="A7" s="122" t="s">
        <v>100</v>
      </c>
      <c r="B7" s="123"/>
      <c r="C7" s="123"/>
      <c r="D7" s="39">
        <v>1</v>
      </c>
      <c r="E7" s="35"/>
      <c r="F7" s="17"/>
      <c r="G7" s="51"/>
    </row>
    <row r="8" spans="1:7" s="18" customFormat="1" ht="51.75" customHeight="1" x14ac:dyDescent="0.25">
      <c r="A8" s="122" t="s">
        <v>101</v>
      </c>
      <c r="B8" s="123"/>
      <c r="C8" s="123"/>
      <c r="D8" s="39">
        <v>2</v>
      </c>
      <c r="E8" s="35"/>
      <c r="F8" s="17"/>
      <c r="G8" s="51"/>
    </row>
    <row r="9" spans="1:7" s="18" customFormat="1" ht="55.5" customHeight="1" x14ac:dyDescent="0.25">
      <c r="A9" s="122" t="s">
        <v>102</v>
      </c>
      <c r="B9" s="123"/>
      <c r="C9" s="123"/>
      <c r="D9" s="39">
        <v>2</v>
      </c>
      <c r="E9" s="35"/>
      <c r="F9" s="17"/>
      <c r="G9" s="51"/>
    </row>
    <row r="10" spans="1:7" s="18" customFormat="1" ht="42" customHeight="1" x14ac:dyDescent="0.25">
      <c r="A10" s="122" t="s">
        <v>103</v>
      </c>
      <c r="B10" s="163"/>
      <c r="C10" s="163"/>
      <c r="D10" s="39">
        <v>1</v>
      </c>
      <c r="E10" s="17"/>
      <c r="F10" s="52"/>
      <c r="G10" s="51"/>
    </row>
    <row r="11" spans="1:7" ht="20.25" customHeight="1" thickBot="1" x14ac:dyDescent="0.4">
      <c r="A11" s="269" t="s">
        <v>36</v>
      </c>
      <c r="B11" s="270"/>
      <c r="C11" s="270"/>
      <c r="D11" s="57">
        <f>SUM(D7:D10)</f>
        <v>6</v>
      </c>
      <c r="E11" s="58"/>
      <c r="F11" s="59"/>
      <c r="G11" s="60">
        <f>+SUM(G7:G10)</f>
        <v>0</v>
      </c>
    </row>
    <row r="12" spans="1:7" ht="20.25" customHeight="1" x14ac:dyDescent="0.25">
      <c r="A12" s="7"/>
      <c r="B12" s="7"/>
      <c r="C12" s="7"/>
      <c r="D12" s="8"/>
    </row>
    <row r="13" spans="1:7" s="25" customFormat="1" ht="15" x14ac:dyDescent="0.25">
      <c r="A13" s="287" t="s">
        <v>23</v>
      </c>
      <c r="B13" s="287"/>
      <c r="C13" s="287"/>
      <c r="D13" s="287"/>
      <c r="E13" s="287"/>
      <c r="F13" s="287"/>
      <c r="G13" s="287"/>
    </row>
    <row r="14" spans="1:7" s="25" customFormat="1" ht="36.75" customHeight="1" thickBot="1" x14ac:dyDescent="0.3">
      <c r="A14" s="137" t="s">
        <v>38</v>
      </c>
      <c r="B14" s="138"/>
      <c r="C14" s="138"/>
      <c r="D14" s="138"/>
      <c r="E14" s="138"/>
      <c r="F14" s="138"/>
      <c r="G14" s="139"/>
    </row>
    <row r="15" spans="1:7" s="25" customFormat="1" ht="10.5" x14ac:dyDescent="0.35"/>
  </sheetData>
  <mergeCells count="15">
    <mergeCell ref="A13:G13"/>
    <mergeCell ref="A14:G14"/>
    <mergeCell ref="G5:G6"/>
    <mergeCell ref="D4:G4"/>
    <mergeCell ref="A9:C9"/>
    <mergeCell ref="A11:C11"/>
    <mergeCell ref="A8:C8"/>
    <mergeCell ref="A10:C10"/>
    <mergeCell ref="A1:F1"/>
    <mergeCell ref="A2:F2"/>
    <mergeCell ref="A7:C7"/>
    <mergeCell ref="A3:F3"/>
    <mergeCell ref="A5:C6"/>
    <mergeCell ref="D5:D6"/>
    <mergeCell ref="E5:F5"/>
  </mergeCells>
  <printOptions horizontalCentered="1" verticalCentered="1"/>
  <pageMargins left="0.51181102362204722" right="0.11811023622047245" top="0" bottom="0" header="0.31496062992125984" footer="0.31496062992125984"/>
  <pageSetup scale="54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fdba7e3-3049-469e-9146-78ab5b29ca10">
      <Terms xmlns="http://schemas.microsoft.com/office/infopath/2007/PartnerControls"/>
    </lcf76f155ced4ddcb4097134ff3c332f>
    <TaxCatchAll xmlns="0d244517-f649-44a5-89e0-c44d0fa616de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78F49AEF714D24999FA0BC5530E7ABA" ma:contentTypeVersion="12" ma:contentTypeDescription="Create a new document." ma:contentTypeScope="" ma:versionID="69eb62b276ad7c1a653cdca7baf301fa">
  <xsd:schema xmlns:xsd="http://www.w3.org/2001/XMLSchema" xmlns:xs="http://www.w3.org/2001/XMLSchema" xmlns:p="http://schemas.microsoft.com/office/2006/metadata/properties" xmlns:ns2="8fdba7e3-3049-469e-9146-78ab5b29ca10" xmlns:ns3="0d244517-f649-44a5-89e0-c44d0fa616de" targetNamespace="http://schemas.microsoft.com/office/2006/metadata/properties" ma:root="true" ma:fieldsID="454bba120dbe437ff0a742dfe7f00211" ns2:_="" ns3:_="">
    <xsd:import namespace="8fdba7e3-3049-469e-9146-78ab5b29ca10"/>
    <xsd:import namespace="0d244517-f649-44a5-89e0-c44d0fa616d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dba7e3-3049-469e-9146-78ab5b29ca1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094a779f-41f0-48f3-a6e6-0dbde840628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18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d244517-f649-44a5-89e0-c44d0fa616d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f1ddffba-d456-44da-8ee2-fbd2669b6726}" ma:internalName="TaxCatchAll" ma:showField="CatchAllData" ma:web="0d244517-f649-44a5-89e0-c44d0fa616d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D814A2E-7A4D-40D1-94CC-B87DA005462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18E6E04-59E8-4CC7-AE12-C612DDB48C76}">
  <ds:schemaRefs>
    <ds:schemaRef ds:uri="http://purl.org/dc/terms/"/>
    <ds:schemaRef ds:uri="http://purl.org/dc/elements/1.1/"/>
    <ds:schemaRef ds:uri="http://purl.org/dc/dcmitype/"/>
    <ds:schemaRef ds:uri="http://schemas.microsoft.com/office/2006/documentManagement/types"/>
    <ds:schemaRef ds:uri="0d244517-f649-44a5-89e0-c44d0fa616de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8fdba7e3-3049-469e-9146-78ab5b29ca10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321B3D2A-99FA-40CF-9BBD-5C0CB1061B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fdba7e3-3049-469e-9146-78ab5b29ca10"/>
    <ds:schemaRef ds:uri="0d244517-f649-44a5-89e0-c44d0fa616d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3</vt:i4>
      </vt:variant>
    </vt:vector>
  </HeadingPairs>
  <TitlesOfParts>
    <vt:vector size="11" baseType="lpstr">
      <vt:lpstr>TRDM </vt:lpstr>
      <vt:lpstr>MANEJO</vt:lpstr>
      <vt:lpstr>RCSP</vt:lpstr>
      <vt:lpstr>IRF</vt:lpstr>
      <vt:lpstr>CASCO</vt:lpstr>
      <vt:lpstr>EyM</vt:lpstr>
      <vt:lpstr>RCE</vt:lpstr>
      <vt:lpstr>AUTOS</vt:lpstr>
      <vt:lpstr>AUTOS!Área_de_impresión</vt:lpstr>
      <vt:lpstr>CASCO!Área_de_impresión</vt:lpstr>
      <vt:lpstr>'TRDM '!Área_de_impresión</vt:lpstr>
    </vt:vector>
  </TitlesOfParts>
  <Company>GRUPO HELM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JF70284</dc:creator>
  <cp:lastModifiedBy>jabudinen</cp:lastModifiedBy>
  <cp:revision/>
  <dcterms:created xsi:type="dcterms:W3CDTF">2014-09-30T15:26:44Z</dcterms:created>
  <dcterms:modified xsi:type="dcterms:W3CDTF">2026-09-14T17:51:37Z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LPManualFileClassification">
    <vt:lpwstr>{B9EA42DA-5BEF-413A-BE88-B1FAA59406EF}</vt:lpwstr>
  </property>
  <property fmtid="{D5CDD505-2E9C-101B-9397-08002B2CF9AE}" pid="3" name="DLPManualFileClassificationLastModifiedBy">
    <vt:lpwstr>HFSG\DP70516</vt:lpwstr>
  </property>
  <property fmtid="{D5CDD505-2E9C-101B-9397-08002B2CF9AE}" pid="4" name="DLPManualFileClassificationLastModificationDate">
    <vt:lpwstr>1556546081</vt:lpwstr>
  </property>
  <property fmtid="{D5CDD505-2E9C-101B-9397-08002B2CF9AE}" pid="5" name="DLPManualFileClassificationVersion">
    <vt:lpwstr>11.1.100.23</vt:lpwstr>
  </property>
  <property fmtid="{D5CDD505-2E9C-101B-9397-08002B2CF9AE}" pid="6" name="MSIP_Label_38f1469a-2c2a-4aee-b92b-090d4c5468ff_Enabled">
    <vt:lpwstr>true</vt:lpwstr>
  </property>
  <property fmtid="{D5CDD505-2E9C-101B-9397-08002B2CF9AE}" pid="7" name="MSIP_Label_38f1469a-2c2a-4aee-b92b-090d4c5468ff_SetDate">
    <vt:lpwstr>2021-11-19T21:46:31Z</vt:lpwstr>
  </property>
  <property fmtid="{D5CDD505-2E9C-101B-9397-08002B2CF9AE}" pid="8" name="MSIP_Label_38f1469a-2c2a-4aee-b92b-090d4c5468ff_Method">
    <vt:lpwstr>Standard</vt:lpwstr>
  </property>
  <property fmtid="{D5CDD505-2E9C-101B-9397-08002B2CF9AE}" pid="9" name="MSIP_Label_38f1469a-2c2a-4aee-b92b-090d4c5468ff_Name">
    <vt:lpwstr>Confidential - Unmarked</vt:lpwstr>
  </property>
  <property fmtid="{D5CDD505-2E9C-101B-9397-08002B2CF9AE}" pid="10" name="MSIP_Label_38f1469a-2c2a-4aee-b92b-090d4c5468ff_SiteId">
    <vt:lpwstr>2a6e6092-73e4-4752-b1a5-477a17f5056d</vt:lpwstr>
  </property>
  <property fmtid="{D5CDD505-2E9C-101B-9397-08002B2CF9AE}" pid="11" name="MSIP_Label_38f1469a-2c2a-4aee-b92b-090d4c5468ff_ActionId">
    <vt:lpwstr>442678eb-cf56-48fa-b855-c5d451651a7c</vt:lpwstr>
  </property>
  <property fmtid="{D5CDD505-2E9C-101B-9397-08002B2CF9AE}" pid="12" name="MSIP_Label_38f1469a-2c2a-4aee-b92b-090d4c5468ff_ContentBits">
    <vt:lpwstr>0</vt:lpwstr>
  </property>
  <property fmtid="{D5CDD505-2E9C-101B-9397-08002B2CF9AE}" pid="13" name="ContentTypeId">
    <vt:lpwstr>0x010100078F49AEF714D24999FA0BC5530E7ABA</vt:lpwstr>
  </property>
  <property fmtid="{D5CDD505-2E9C-101B-9397-08002B2CF9AE}" pid="14" name="MediaServiceImageTags">
    <vt:lpwstr/>
  </property>
</Properties>
</file>