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onardosalazar/Downloads/OFERTAS 2026 AGOSTO FUM/"/>
    </mc:Choice>
  </mc:AlternateContent>
  <xr:revisionPtr revIDLastSave="0" documentId="13_ncr:1_{D8282F92-0184-9D44-AF7F-C235C3B1B4B9}" xr6:coauthVersionLast="47" xr6:coauthVersionMax="47" xr10:uidLastSave="{00000000-0000-0000-0000-000000000000}"/>
  <bookViews>
    <workbookView xWindow="0" yWindow="500" windowWidth="20740" windowHeight="11040" activeTab="4" xr2:uid="{00000000-000D-0000-FFFF-FFFF00000000}"/>
  </bookViews>
  <sheets>
    <sheet name="Fumigación" sheetId="6" r:id="rId1"/>
    <sheet name="Desratizacion" sheetId="9" r:id="rId2"/>
    <sheet name="Voladores" sheetId="10" r:id="rId3"/>
    <sheet name="Tanques elevados y subterraneo " sheetId="2" r:id="rId4"/>
    <sheet name="GRAN TOTAL" sheetId="11" r:id="rId5"/>
  </sheets>
  <definedNames>
    <definedName name="_xlnm._FilterDatabase" localSheetId="1" hidden="1">Desratizacion!$A$2:$J$61</definedName>
    <definedName name="_xlnm._FilterDatabase" localSheetId="0" hidden="1">Fumigación!$A$2:$J$63</definedName>
    <definedName name="_xlnm._FilterDatabase" localSheetId="3" hidden="1">'Tanques elevados y subterraneo '!$A$2:$AT$52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6" l="1"/>
  <c r="H19" i="10" l="1"/>
  <c r="I19" i="10" s="1"/>
  <c r="J19" i="10" s="1"/>
  <c r="H20" i="10"/>
  <c r="I20" i="10" s="1"/>
  <c r="J20" i="10" s="1"/>
  <c r="H21" i="10"/>
  <c r="I21" i="10" s="1"/>
  <c r="J21" i="10" s="1"/>
  <c r="H22" i="10"/>
  <c r="I22" i="10" s="1"/>
  <c r="J22" i="10" s="1"/>
  <c r="H18" i="10"/>
  <c r="I18" i="10" s="1"/>
  <c r="J18" i="10" s="1"/>
  <c r="H17" i="10"/>
  <c r="I17" i="10" s="1"/>
  <c r="J17" i="10" s="1"/>
  <c r="H16" i="10"/>
  <c r="I16" i="10" s="1"/>
  <c r="J16" i="10" s="1"/>
  <c r="H3" i="10"/>
  <c r="I3" i="10" s="1"/>
  <c r="J3" i="10" s="1"/>
  <c r="H5" i="10"/>
  <c r="I5" i="10" s="1"/>
  <c r="J5" i="10" s="1"/>
  <c r="H6" i="10"/>
  <c r="I6" i="10" s="1"/>
  <c r="J6" i="10" s="1"/>
  <c r="H7" i="10"/>
  <c r="I7" i="10" s="1"/>
  <c r="J7" i="10" s="1"/>
  <c r="H8" i="10"/>
  <c r="I8" i="10" s="1"/>
  <c r="J8" i="10" s="1"/>
  <c r="H9" i="10"/>
  <c r="I9" i="10" s="1"/>
  <c r="J9" i="10" s="1"/>
  <c r="H4" i="10"/>
  <c r="I4" i="10" s="1"/>
  <c r="J4" i="10" s="1"/>
  <c r="H68" i="9"/>
  <c r="I68" i="9" s="1"/>
  <c r="J68" i="9" s="1"/>
  <c r="H69" i="9"/>
  <c r="I69" i="9" s="1"/>
  <c r="J69" i="9" s="1"/>
  <c r="H70" i="9"/>
  <c r="I70" i="9" s="1"/>
  <c r="J70" i="9" s="1"/>
  <c r="H71" i="9"/>
  <c r="I71" i="9" s="1"/>
  <c r="J71" i="9" s="1"/>
  <c r="H72" i="9"/>
  <c r="I72" i="9" s="1"/>
  <c r="J72" i="9" s="1"/>
  <c r="H73" i="9"/>
  <c r="I73" i="9" s="1"/>
  <c r="J73" i="9" s="1"/>
  <c r="H67" i="9"/>
  <c r="I67" i="9" s="1"/>
  <c r="J67" i="9" s="1"/>
  <c r="H66" i="9"/>
  <c r="I66" i="9" s="1"/>
  <c r="J66" i="9" s="1"/>
  <c r="H5" i="9"/>
  <c r="I5" i="9" s="1"/>
  <c r="J5" i="9" s="1"/>
  <c r="H6" i="9"/>
  <c r="I6" i="9" s="1"/>
  <c r="J6" i="9" s="1"/>
  <c r="H7" i="9"/>
  <c r="I7" i="9" s="1"/>
  <c r="J7" i="9" s="1"/>
  <c r="H8" i="9"/>
  <c r="I8" i="9" s="1"/>
  <c r="J8" i="9" s="1"/>
  <c r="H9" i="9"/>
  <c r="I9" i="9" s="1"/>
  <c r="J9" i="9" s="1"/>
  <c r="H10" i="9"/>
  <c r="I10" i="9" s="1"/>
  <c r="J10" i="9" s="1"/>
  <c r="H11" i="9"/>
  <c r="I11" i="9" s="1"/>
  <c r="J11" i="9" s="1"/>
  <c r="H12" i="9"/>
  <c r="I12" i="9" s="1"/>
  <c r="J12" i="9" s="1"/>
  <c r="H13" i="9"/>
  <c r="I13" i="9" s="1"/>
  <c r="J13" i="9" s="1"/>
  <c r="H14" i="9"/>
  <c r="I14" i="9" s="1"/>
  <c r="J14" i="9" s="1"/>
  <c r="H15" i="9"/>
  <c r="I15" i="9" s="1"/>
  <c r="J15" i="9" s="1"/>
  <c r="H16" i="9"/>
  <c r="I16" i="9" s="1"/>
  <c r="J16" i="9" s="1"/>
  <c r="H17" i="9"/>
  <c r="I17" i="9" s="1"/>
  <c r="J17" i="9" s="1"/>
  <c r="H18" i="9"/>
  <c r="I18" i="9" s="1"/>
  <c r="J18" i="9" s="1"/>
  <c r="H19" i="9"/>
  <c r="I19" i="9" s="1"/>
  <c r="J19" i="9" s="1"/>
  <c r="H20" i="9"/>
  <c r="I20" i="9" s="1"/>
  <c r="J20" i="9" s="1"/>
  <c r="H21" i="9"/>
  <c r="I21" i="9" s="1"/>
  <c r="J21" i="9" s="1"/>
  <c r="H22" i="9"/>
  <c r="I22" i="9" s="1"/>
  <c r="J22" i="9" s="1"/>
  <c r="H23" i="9"/>
  <c r="I23" i="9" s="1"/>
  <c r="J23" i="9" s="1"/>
  <c r="H24" i="9"/>
  <c r="I24" i="9" s="1"/>
  <c r="J24" i="9" s="1"/>
  <c r="H25" i="9"/>
  <c r="I25" i="9" s="1"/>
  <c r="J25" i="9" s="1"/>
  <c r="H26" i="9"/>
  <c r="I26" i="9" s="1"/>
  <c r="J26" i="9" s="1"/>
  <c r="H27" i="9"/>
  <c r="I27" i="9" s="1"/>
  <c r="J27" i="9" s="1"/>
  <c r="H28" i="9"/>
  <c r="I28" i="9" s="1"/>
  <c r="J28" i="9" s="1"/>
  <c r="H29" i="9"/>
  <c r="I29" i="9" s="1"/>
  <c r="J29" i="9" s="1"/>
  <c r="H30" i="9"/>
  <c r="I30" i="9" s="1"/>
  <c r="J30" i="9" s="1"/>
  <c r="H31" i="9"/>
  <c r="I31" i="9" s="1"/>
  <c r="J31" i="9" s="1"/>
  <c r="H32" i="9"/>
  <c r="I32" i="9" s="1"/>
  <c r="J32" i="9" s="1"/>
  <c r="H33" i="9"/>
  <c r="I33" i="9" s="1"/>
  <c r="J33" i="9" s="1"/>
  <c r="H34" i="9"/>
  <c r="I34" i="9" s="1"/>
  <c r="J34" i="9" s="1"/>
  <c r="H35" i="9"/>
  <c r="I35" i="9" s="1"/>
  <c r="J35" i="9" s="1"/>
  <c r="H36" i="9"/>
  <c r="I36" i="9" s="1"/>
  <c r="J36" i="9" s="1"/>
  <c r="H37" i="9"/>
  <c r="I37" i="9" s="1"/>
  <c r="J37" i="9" s="1"/>
  <c r="H38" i="9"/>
  <c r="I38" i="9" s="1"/>
  <c r="J38" i="9" s="1"/>
  <c r="H39" i="9"/>
  <c r="I39" i="9" s="1"/>
  <c r="J39" i="9" s="1"/>
  <c r="H40" i="9"/>
  <c r="I40" i="9" s="1"/>
  <c r="J40" i="9" s="1"/>
  <c r="H41" i="9"/>
  <c r="I41" i="9" s="1"/>
  <c r="J41" i="9" s="1"/>
  <c r="H42" i="9"/>
  <c r="I42" i="9" s="1"/>
  <c r="J42" i="9" s="1"/>
  <c r="H43" i="9"/>
  <c r="I43" i="9" s="1"/>
  <c r="J43" i="9" s="1"/>
  <c r="H44" i="9"/>
  <c r="I44" i="9" s="1"/>
  <c r="J44" i="9" s="1"/>
  <c r="H45" i="9"/>
  <c r="I45" i="9" s="1"/>
  <c r="J45" i="9" s="1"/>
  <c r="H46" i="9"/>
  <c r="I46" i="9" s="1"/>
  <c r="J46" i="9" s="1"/>
  <c r="H47" i="9"/>
  <c r="I47" i="9" s="1"/>
  <c r="J47" i="9" s="1"/>
  <c r="H48" i="9"/>
  <c r="I48" i="9" s="1"/>
  <c r="J48" i="9" s="1"/>
  <c r="H49" i="9"/>
  <c r="I49" i="9" s="1"/>
  <c r="J49" i="9" s="1"/>
  <c r="H50" i="9"/>
  <c r="I50" i="9" s="1"/>
  <c r="J50" i="9" s="1"/>
  <c r="H51" i="9"/>
  <c r="I51" i="9" s="1"/>
  <c r="J51" i="9" s="1"/>
  <c r="H52" i="9"/>
  <c r="I52" i="9" s="1"/>
  <c r="J52" i="9" s="1"/>
  <c r="H53" i="9"/>
  <c r="I53" i="9" s="1"/>
  <c r="J53" i="9" s="1"/>
  <c r="H54" i="9"/>
  <c r="I54" i="9" s="1"/>
  <c r="J54" i="9" s="1"/>
  <c r="H55" i="9"/>
  <c r="I55" i="9" s="1"/>
  <c r="J55" i="9" s="1"/>
  <c r="H56" i="9"/>
  <c r="I56" i="9" s="1"/>
  <c r="J56" i="9" s="1"/>
  <c r="H57" i="9"/>
  <c r="I57" i="9" s="1"/>
  <c r="J57" i="9" s="1"/>
  <c r="H58" i="9"/>
  <c r="I58" i="9" s="1"/>
  <c r="J58" i="9" s="1"/>
  <c r="H59" i="9"/>
  <c r="I59" i="9" s="1"/>
  <c r="J59" i="9" s="1"/>
  <c r="H4" i="9"/>
  <c r="I4" i="9" s="1"/>
  <c r="J4" i="9" s="1"/>
  <c r="H3" i="9"/>
  <c r="I3" i="9" s="1"/>
  <c r="J3" i="9" s="1"/>
  <c r="H5" i="6"/>
  <c r="I5" i="6" s="1"/>
  <c r="J5" i="6" s="1"/>
  <c r="H6" i="6"/>
  <c r="I6" i="6" s="1"/>
  <c r="J6" i="6" s="1"/>
  <c r="H7" i="6"/>
  <c r="I7" i="6" s="1"/>
  <c r="J7" i="6" s="1"/>
  <c r="H8" i="6"/>
  <c r="I8" i="6" s="1"/>
  <c r="J8" i="6" s="1"/>
  <c r="H9" i="6"/>
  <c r="I9" i="6" s="1"/>
  <c r="J9" i="6" s="1"/>
  <c r="H10" i="6"/>
  <c r="I10" i="6" s="1"/>
  <c r="J10" i="6" s="1"/>
  <c r="H11" i="6"/>
  <c r="I11" i="6" s="1"/>
  <c r="J11" i="6" s="1"/>
  <c r="H12" i="6"/>
  <c r="I12" i="6" s="1"/>
  <c r="J12" i="6" s="1"/>
  <c r="H13" i="6"/>
  <c r="I13" i="6" s="1"/>
  <c r="J13" i="6" s="1"/>
  <c r="H14" i="6"/>
  <c r="I14" i="6" s="1"/>
  <c r="J14" i="6" s="1"/>
  <c r="H15" i="6"/>
  <c r="I15" i="6" s="1"/>
  <c r="J15" i="6" s="1"/>
  <c r="H16" i="6"/>
  <c r="I16" i="6" s="1"/>
  <c r="J16" i="6" s="1"/>
  <c r="H17" i="6"/>
  <c r="I17" i="6" s="1"/>
  <c r="J17" i="6" s="1"/>
  <c r="H18" i="6"/>
  <c r="I18" i="6" s="1"/>
  <c r="J18" i="6" s="1"/>
  <c r="H19" i="6"/>
  <c r="I19" i="6" s="1"/>
  <c r="J19" i="6" s="1"/>
  <c r="H20" i="6"/>
  <c r="I20" i="6" s="1"/>
  <c r="J20" i="6" s="1"/>
  <c r="H21" i="6"/>
  <c r="I21" i="6" s="1"/>
  <c r="J21" i="6" s="1"/>
  <c r="H22" i="6"/>
  <c r="I22" i="6" s="1"/>
  <c r="J22" i="6" s="1"/>
  <c r="H23" i="6"/>
  <c r="I23" i="6" s="1"/>
  <c r="J23" i="6" s="1"/>
  <c r="H24" i="6"/>
  <c r="I24" i="6" s="1"/>
  <c r="J24" i="6" s="1"/>
  <c r="H25" i="6"/>
  <c r="I25" i="6" s="1"/>
  <c r="J25" i="6" s="1"/>
  <c r="H26" i="6"/>
  <c r="I26" i="6" s="1"/>
  <c r="J26" i="6" s="1"/>
  <c r="H27" i="6"/>
  <c r="I27" i="6" s="1"/>
  <c r="J27" i="6" s="1"/>
  <c r="H28" i="6"/>
  <c r="I28" i="6" s="1"/>
  <c r="J28" i="6" s="1"/>
  <c r="H29" i="6"/>
  <c r="I29" i="6" s="1"/>
  <c r="J29" i="6" s="1"/>
  <c r="H30" i="6"/>
  <c r="I30" i="6" s="1"/>
  <c r="J30" i="6" s="1"/>
  <c r="H31" i="6"/>
  <c r="I31" i="6" s="1"/>
  <c r="J31" i="6" s="1"/>
  <c r="H32" i="6"/>
  <c r="I32" i="6" s="1"/>
  <c r="J32" i="6" s="1"/>
  <c r="H33" i="6"/>
  <c r="I33" i="6" s="1"/>
  <c r="J33" i="6" s="1"/>
  <c r="H34" i="6"/>
  <c r="I34" i="6" s="1"/>
  <c r="J34" i="6" s="1"/>
  <c r="H35" i="6"/>
  <c r="I35" i="6" s="1"/>
  <c r="J35" i="6" s="1"/>
  <c r="H36" i="6"/>
  <c r="I36" i="6" s="1"/>
  <c r="J36" i="6" s="1"/>
  <c r="H37" i="6"/>
  <c r="I37" i="6" s="1"/>
  <c r="J37" i="6" s="1"/>
  <c r="H38" i="6"/>
  <c r="I38" i="6" s="1"/>
  <c r="J38" i="6" s="1"/>
  <c r="H39" i="6"/>
  <c r="I39" i="6" s="1"/>
  <c r="J39" i="6" s="1"/>
  <c r="H40" i="6"/>
  <c r="I40" i="6" s="1"/>
  <c r="J40" i="6" s="1"/>
  <c r="H41" i="6"/>
  <c r="I41" i="6" s="1"/>
  <c r="J41" i="6" s="1"/>
  <c r="H42" i="6"/>
  <c r="I42" i="6" s="1"/>
  <c r="J42" i="6" s="1"/>
  <c r="H43" i="6"/>
  <c r="I43" i="6" s="1"/>
  <c r="J43" i="6" s="1"/>
  <c r="H44" i="6"/>
  <c r="I44" i="6" s="1"/>
  <c r="J44" i="6" s="1"/>
  <c r="H45" i="6"/>
  <c r="I45" i="6" s="1"/>
  <c r="J45" i="6" s="1"/>
  <c r="H46" i="6"/>
  <c r="I46" i="6" s="1"/>
  <c r="J46" i="6" s="1"/>
  <c r="H47" i="6"/>
  <c r="I47" i="6" s="1"/>
  <c r="J47" i="6" s="1"/>
  <c r="H48" i="6"/>
  <c r="I48" i="6" s="1"/>
  <c r="J48" i="6" s="1"/>
  <c r="H49" i="6"/>
  <c r="I49" i="6" s="1"/>
  <c r="J49" i="6" s="1"/>
  <c r="H50" i="6"/>
  <c r="I50" i="6" s="1"/>
  <c r="J50" i="6" s="1"/>
  <c r="H51" i="6"/>
  <c r="I51" i="6" s="1"/>
  <c r="J51" i="6" s="1"/>
  <c r="H52" i="6"/>
  <c r="I52" i="6" s="1"/>
  <c r="J52" i="6" s="1"/>
  <c r="H53" i="6"/>
  <c r="I53" i="6" s="1"/>
  <c r="J53" i="6" s="1"/>
  <c r="H54" i="6"/>
  <c r="I54" i="6" s="1"/>
  <c r="J54" i="6" s="1"/>
  <c r="H55" i="6"/>
  <c r="I55" i="6" s="1"/>
  <c r="J55" i="6" s="1"/>
  <c r="H56" i="6"/>
  <c r="I56" i="6" s="1"/>
  <c r="J56" i="6" s="1"/>
  <c r="H57" i="6"/>
  <c r="I57" i="6" s="1"/>
  <c r="J57" i="6" s="1"/>
  <c r="H58" i="6"/>
  <c r="I58" i="6" s="1"/>
  <c r="J58" i="6" s="1"/>
  <c r="H59" i="6"/>
  <c r="I59" i="6" s="1"/>
  <c r="J59" i="6" s="1"/>
  <c r="H60" i="6"/>
  <c r="I60" i="6" s="1"/>
  <c r="J60" i="6" s="1"/>
  <c r="H61" i="6"/>
  <c r="I61" i="6" s="1"/>
  <c r="J61" i="6" s="1"/>
  <c r="H3" i="6"/>
  <c r="I3" i="6" s="1"/>
  <c r="J3" i="6" s="1"/>
  <c r="H4" i="6"/>
  <c r="I4" i="6" s="1"/>
  <c r="J4" i="6" s="1"/>
  <c r="K5" i="2"/>
  <c r="L5" i="2" s="1"/>
  <c r="M5" i="2" s="1"/>
  <c r="K6" i="2"/>
  <c r="L6" i="2" s="1"/>
  <c r="M6" i="2" s="1"/>
  <c r="K7" i="2"/>
  <c r="L7" i="2" s="1"/>
  <c r="M7" i="2" s="1"/>
  <c r="K8" i="2"/>
  <c r="L8" i="2" s="1"/>
  <c r="M8" i="2" s="1"/>
  <c r="K9" i="2"/>
  <c r="L9" i="2" s="1"/>
  <c r="M9" i="2" s="1"/>
  <c r="K10" i="2"/>
  <c r="L10" i="2" s="1"/>
  <c r="M10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5" i="2"/>
  <c r="L15" i="2" s="1"/>
  <c r="M15" i="2" s="1"/>
  <c r="K16" i="2"/>
  <c r="L16" i="2" s="1"/>
  <c r="M16" i="2" s="1"/>
  <c r="K17" i="2"/>
  <c r="L17" i="2" s="1"/>
  <c r="M17" i="2" s="1"/>
  <c r="K18" i="2"/>
  <c r="L18" i="2" s="1"/>
  <c r="M18" i="2" s="1"/>
  <c r="K19" i="2"/>
  <c r="L19" i="2" s="1"/>
  <c r="M19" i="2" s="1"/>
  <c r="K20" i="2"/>
  <c r="L20" i="2" s="1"/>
  <c r="M20" i="2" s="1"/>
  <c r="K21" i="2"/>
  <c r="L21" i="2" s="1"/>
  <c r="M21" i="2" s="1"/>
  <c r="K22" i="2"/>
  <c r="L22" i="2" s="1"/>
  <c r="M22" i="2" s="1"/>
  <c r="K23" i="2"/>
  <c r="L23" i="2" s="1"/>
  <c r="M23" i="2" s="1"/>
  <c r="K24" i="2"/>
  <c r="L24" i="2" s="1"/>
  <c r="M24" i="2" s="1"/>
  <c r="K25" i="2"/>
  <c r="L25" i="2" s="1"/>
  <c r="M25" i="2" s="1"/>
  <c r="K26" i="2"/>
  <c r="L26" i="2" s="1"/>
  <c r="M26" i="2" s="1"/>
  <c r="K27" i="2"/>
  <c r="L27" i="2" s="1"/>
  <c r="M27" i="2" s="1"/>
  <c r="K28" i="2"/>
  <c r="L28" i="2" s="1"/>
  <c r="M28" i="2" s="1"/>
  <c r="K29" i="2"/>
  <c r="L29" i="2" s="1"/>
  <c r="M29" i="2" s="1"/>
  <c r="K30" i="2"/>
  <c r="L30" i="2" s="1"/>
  <c r="M30" i="2" s="1"/>
  <c r="K31" i="2"/>
  <c r="L31" i="2" s="1"/>
  <c r="M31" i="2" s="1"/>
  <c r="K32" i="2"/>
  <c r="L32" i="2" s="1"/>
  <c r="M32" i="2" s="1"/>
  <c r="K33" i="2"/>
  <c r="L33" i="2" s="1"/>
  <c r="M33" i="2" s="1"/>
  <c r="K34" i="2"/>
  <c r="L34" i="2" s="1"/>
  <c r="M34" i="2" s="1"/>
  <c r="K35" i="2"/>
  <c r="L35" i="2" s="1"/>
  <c r="M35" i="2" s="1"/>
  <c r="K36" i="2"/>
  <c r="L36" i="2" s="1"/>
  <c r="M36" i="2" s="1"/>
  <c r="K37" i="2"/>
  <c r="L37" i="2" s="1"/>
  <c r="M37" i="2" s="1"/>
  <c r="K38" i="2"/>
  <c r="L38" i="2" s="1"/>
  <c r="M38" i="2" s="1"/>
  <c r="K39" i="2"/>
  <c r="L39" i="2" s="1"/>
  <c r="M39" i="2" s="1"/>
  <c r="K40" i="2"/>
  <c r="L40" i="2" s="1"/>
  <c r="M40" i="2" s="1"/>
  <c r="K41" i="2"/>
  <c r="L41" i="2" s="1"/>
  <c r="M41" i="2" s="1"/>
  <c r="K42" i="2"/>
  <c r="L42" i="2" s="1"/>
  <c r="M42" i="2" s="1"/>
  <c r="K43" i="2"/>
  <c r="L43" i="2" s="1"/>
  <c r="M43" i="2" s="1"/>
  <c r="K44" i="2"/>
  <c r="L44" i="2" s="1"/>
  <c r="M44" i="2" s="1"/>
  <c r="K45" i="2"/>
  <c r="L45" i="2" s="1"/>
  <c r="M45" i="2" s="1"/>
  <c r="K46" i="2"/>
  <c r="L46" i="2" s="1"/>
  <c r="M46" i="2" s="1"/>
  <c r="K47" i="2"/>
  <c r="L47" i="2" s="1"/>
  <c r="M47" i="2" s="1"/>
  <c r="K48" i="2"/>
  <c r="L48" i="2" s="1"/>
  <c r="M48" i="2" s="1"/>
  <c r="K49" i="2"/>
  <c r="L49" i="2" s="1"/>
  <c r="M49" i="2" s="1"/>
  <c r="K50" i="2"/>
  <c r="L50" i="2" s="1"/>
  <c r="M50" i="2" s="1"/>
  <c r="K51" i="2"/>
  <c r="L51" i="2" s="1"/>
  <c r="M51" i="2" s="1"/>
  <c r="K3" i="2"/>
  <c r="L3" i="2" s="1"/>
  <c r="M3" i="2" s="1"/>
  <c r="K4" i="2"/>
  <c r="L4" i="2" s="1"/>
  <c r="M4" i="2" s="1"/>
  <c r="J60" i="9" l="1"/>
  <c r="M52" i="2"/>
  <c r="E7" i="11" s="1"/>
  <c r="J23" i="10"/>
  <c r="J10" i="10"/>
  <c r="J74" i="9"/>
  <c r="J62" i="6"/>
  <c r="E4" i="11" s="1"/>
  <c r="E6" i="11" l="1"/>
  <c r="E5" i="11"/>
  <c r="I52" i="2"/>
  <c r="E52" i="2"/>
  <c r="E8" i="11" l="1"/>
  <c r="F60" i="9"/>
  <c r="E60" i="9"/>
  <c r="F62" i="6"/>
  <c r="F23" i="10" l="1"/>
  <c r="E23" i="10"/>
  <c r="E10" i="10" l="1"/>
  <c r="F74" i="9"/>
  <c r="E74" i="9"/>
  <c r="F10" i="10" l="1"/>
</calcChain>
</file>

<file path=xl/sharedStrings.xml><?xml version="1.0" encoding="utf-8"?>
<sst xmlns="http://schemas.openxmlformats.org/spreadsheetml/2006/main" count="553" uniqueCount="184">
  <si>
    <t xml:space="preserve">ORDEN </t>
  </si>
  <si>
    <t>DIRECCIÓN</t>
  </si>
  <si>
    <t xml:space="preserve">DESCRIPCIÓN </t>
  </si>
  <si>
    <t>Cra. 4 N° 12-63</t>
  </si>
  <si>
    <t>Cll. 11 N° 5-17</t>
  </si>
  <si>
    <t>Cra. 5 N° 12-48</t>
  </si>
  <si>
    <t>Cll. 13 N° 3A - 29</t>
  </si>
  <si>
    <t>Vereda Pueblo Viejo Km. 1,1 variante Cota -Chía -San Carlos.</t>
  </si>
  <si>
    <t xml:space="preserve">Vereda Pueblo Viejo Km. 1,1 variante Cota Chía -San Carlos </t>
  </si>
  <si>
    <t>Vereda Pueblo Viejo Km. 1,1 variante Cota Chía -San Carlos</t>
  </si>
  <si>
    <t>Cll. 3 N° 2B-180 La Gloria.</t>
  </si>
  <si>
    <t>Km. 1 vía Cota - chía El Calabazo 1</t>
  </si>
  <si>
    <t>Km. 1, vía Cota - Chía- frente a la oficina administrativa del IMRD Cota.</t>
  </si>
  <si>
    <t>Vereda El Abra</t>
  </si>
  <si>
    <t>Vereda Rozo</t>
  </si>
  <si>
    <t>Vereda La Moya</t>
  </si>
  <si>
    <t>Cll. 14 N° 2B-56</t>
  </si>
  <si>
    <t xml:space="preserve">Vereda Parcelas Lote 1 </t>
  </si>
  <si>
    <t>Cll. 13 N° 2A BIS-06</t>
  </si>
  <si>
    <t>Cra. 6 N°15-01</t>
  </si>
  <si>
    <t>Cra. 6 N°11-01</t>
  </si>
  <si>
    <t>Cll.6 N° 6 -104</t>
  </si>
  <si>
    <t xml:space="preserve">Vereda La Moya - el altamizal </t>
  </si>
  <si>
    <t>Vereda el Abra - Institución educativa el Abra - 200 metros arriba de 4 caminos.</t>
  </si>
  <si>
    <t>Vereda El Roso - dentro de la Institución educativa del Roso</t>
  </si>
  <si>
    <t>Vereda Parcelas - Campus municipal - Dentro del Colegio Ruperto Melo</t>
  </si>
  <si>
    <t>Cra. 8C N° 14 -13</t>
  </si>
  <si>
    <t>Cll. 10 N° 3 -65</t>
  </si>
  <si>
    <t>Cra. 7 N°14-119</t>
  </si>
  <si>
    <t>CLL. 13 N° 2A BIS 06</t>
  </si>
  <si>
    <t>Vereda Cetime</t>
  </si>
  <si>
    <t>Cra. 3 N°12-07</t>
  </si>
  <si>
    <t>Cra. 4 N° 11-41</t>
  </si>
  <si>
    <t>Vereda Cetime - carrera 9 - sector vuelta la trampa - lote la Marimonda</t>
  </si>
  <si>
    <t>Auditorio casa de la cultura</t>
  </si>
  <si>
    <t>Centro de acopio de residuos solidos</t>
  </si>
  <si>
    <t>Casa Social de la Mujer</t>
  </si>
  <si>
    <t>Centro Renacer</t>
  </si>
  <si>
    <t>Escuela rural El Rozo</t>
  </si>
  <si>
    <t>Escuela rural La Moya</t>
  </si>
  <si>
    <t>Escuela rural Pueblo Viejo</t>
  </si>
  <si>
    <t>Escuela rural Ruperto Melo</t>
  </si>
  <si>
    <t>Escuela rural El Abra</t>
  </si>
  <si>
    <t>Escuela Camilo Torres</t>
  </si>
  <si>
    <t>Jardín Sol Solecito</t>
  </si>
  <si>
    <t>Jardín infantil El Amanecer - ICBF</t>
  </si>
  <si>
    <t>Jardín infantil Mi Dulce Esperanza</t>
  </si>
  <si>
    <t>Jardín infantil Mi Pequeño Hogar</t>
  </si>
  <si>
    <t>Jardín infantil Caminito Alegre</t>
  </si>
  <si>
    <t>Jardín infantil Personitas Felices</t>
  </si>
  <si>
    <t>Jardín infantil El Libertador</t>
  </si>
  <si>
    <t>Jardín infantil Creciendo Juntos</t>
  </si>
  <si>
    <t>Bodega deshidratadora</t>
  </si>
  <si>
    <t>Colegio Departamental Enrique Pardo Parra</t>
  </si>
  <si>
    <t>Casa del adulto mayor</t>
  </si>
  <si>
    <t>Lote arriendo maquinaria agrícola</t>
  </si>
  <si>
    <t xml:space="preserve">Vereda La Moya </t>
  </si>
  <si>
    <t>ORDEN</t>
  </si>
  <si>
    <t xml:space="preserve">Jardín Manitas Creativas </t>
  </si>
  <si>
    <t xml:space="preserve">TOTAL DE FUMIGACIONES </t>
  </si>
  <si>
    <t xml:space="preserve">TOTAL DE DESRATIZACIÓN </t>
  </si>
  <si>
    <t>Gimnasio municipal</t>
  </si>
  <si>
    <t>Sala de velación</t>
  </si>
  <si>
    <t xml:space="preserve">Parque Principal Luis Carlos Galan </t>
  </si>
  <si>
    <t>Cra. 2 A N° 13--88</t>
  </si>
  <si>
    <t xml:space="preserve">CULTURA </t>
  </si>
  <si>
    <t>RESGUARDO</t>
  </si>
  <si>
    <t xml:space="preserve">Comisaria </t>
  </si>
  <si>
    <t xml:space="preserve">Inspección Segunda de Policia </t>
  </si>
  <si>
    <t>Alcaldía municipal - Sede principal</t>
  </si>
  <si>
    <t>Bodega de inservibles - Almacen</t>
  </si>
  <si>
    <t xml:space="preserve">Bodega de inservibles - Almacen </t>
  </si>
  <si>
    <t>Archivo Central - sede uno</t>
  </si>
  <si>
    <t>Inspección Primera de Policia, Archivo sede dos y bodegas  (1 y 2 piso)</t>
  </si>
  <si>
    <t>Archivo sede tres - Bajando por el BBVA</t>
  </si>
  <si>
    <t>Archivo sede cuatro - MOBAR</t>
  </si>
  <si>
    <t xml:space="preserve">Almacen municipal - sede Centro Comercial Cedro Mall </t>
  </si>
  <si>
    <t>Calle 14 #3-64</t>
  </si>
  <si>
    <t>Cra. 5 #8-20</t>
  </si>
  <si>
    <t>Cra. 5 N° 1-97- Centro Comercial Cedro Mall.</t>
  </si>
  <si>
    <t>SAMADE</t>
  </si>
  <si>
    <t xml:space="preserve">EDUCACIÓN </t>
  </si>
  <si>
    <t>Polideportivo urbano y Parque Cuarto Centenario</t>
  </si>
  <si>
    <t>Carrera 5 N° 9-24</t>
  </si>
  <si>
    <t>Sede Pueblo Viejo UMATA - Alvergue 3 - La Granja</t>
  </si>
  <si>
    <t>Jardín infantil Líderes Del Cambio</t>
  </si>
  <si>
    <t>Vereda La Moya - Camellon de las Flores</t>
  </si>
  <si>
    <t>I.E.D  Instituto Parcelas</t>
  </si>
  <si>
    <t xml:space="preserve">Vereda Parcelas- Parcelas 2 </t>
  </si>
  <si>
    <t>Vereda Parcelas - Campus parcelas</t>
  </si>
  <si>
    <t>Cra. 6 N° 13-28</t>
  </si>
  <si>
    <t>No. DE TANQUES</t>
  </si>
  <si>
    <t>No. DE LAVADAS POR TANQUE</t>
  </si>
  <si>
    <t>GOBIERNO</t>
  </si>
  <si>
    <t>CULTURA</t>
  </si>
  <si>
    <t>Alvergue municipal 1</t>
  </si>
  <si>
    <t>Alvergue municipal 2</t>
  </si>
  <si>
    <t>La Granja</t>
  </si>
  <si>
    <t>Abergue municipal 1, corral de esparcimiento y cuarto residuos especiales</t>
  </si>
  <si>
    <t>Alvergue municipal 2 y corrales de esparcimiento</t>
  </si>
  <si>
    <t>Almacen de insumos veterinarios</t>
  </si>
  <si>
    <t>Consultorio veterinario, Obsercación, Oficina y areas comunes</t>
  </si>
  <si>
    <t>Lombricultivo y Compostero</t>
  </si>
  <si>
    <t>Quirofanos</t>
  </si>
  <si>
    <t>Sede Pueblo Viejo UMATA - Oficina</t>
  </si>
  <si>
    <t xml:space="preserve">La Granja </t>
  </si>
  <si>
    <t>Centro expresión artístico - CEA</t>
  </si>
  <si>
    <t>Casa de bellas arte vuelta de la trampa</t>
  </si>
  <si>
    <t>Biblioteca municipal Héctor Hernando Gonzales</t>
  </si>
  <si>
    <t>Casa del arte</t>
  </si>
  <si>
    <t>Cra. 5 # 12 - 48</t>
  </si>
  <si>
    <t>Casa de la Cultura - Sede Principal</t>
  </si>
  <si>
    <t>Biblioteca Municipal</t>
  </si>
  <si>
    <t>Cra 2A # 13-84/88</t>
  </si>
  <si>
    <t>Centro de Expresión Artística</t>
  </si>
  <si>
    <t>Auditorio Casa de la Cultura</t>
  </si>
  <si>
    <t>Calle 13 # 3A - 29</t>
  </si>
  <si>
    <t>Casa de Cultura Bellas Artes</t>
  </si>
  <si>
    <t>Sector Vuelta de la Trampa</t>
  </si>
  <si>
    <t>Jardín De Cero a Siempre - ICBF</t>
  </si>
  <si>
    <t>DESARROLLO SOCIAL - ICBF</t>
  </si>
  <si>
    <t>Sector Vuelta de la trampa - Frente al Centro Cultural</t>
  </si>
  <si>
    <t>Casa NADI</t>
  </si>
  <si>
    <t>Km 1 Vía Siberia - Tenjo</t>
  </si>
  <si>
    <t>Escuela Siberia</t>
  </si>
  <si>
    <t>Colegio y Jardin infantil Ubamux</t>
  </si>
  <si>
    <t xml:space="preserve">Casa NADI </t>
  </si>
  <si>
    <t>Sector Vuelta de la Trampa - Frente al Centro Cultural</t>
  </si>
  <si>
    <t>EDUCACIÓN</t>
  </si>
  <si>
    <t>Vereda La Moya - Camellón de las Flores</t>
  </si>
  <si>
    <t>Vereda Parcelas- Parcelas 2</t>
  </si>
  <si>
    <t>I.E.D Instituto Parcelas</t>
  </si>
  <si>
    <t xml:space="preserve">Escuela rural Pueblo Viejo </t>
  </si>
  <si>
    <t>Escuela rural Pueblo Viejo (Incluyendo cancha de futbol)</t>
  </si>
  <si>
    <t>TOTAL DE DESINSECTACIÓN</t>
  </si>
  <si>
    <t xml:space="preserve">OFICINAS LOCALIZADAS EN CEDRO MALL </t>
  </si>
  <si>
    <t>Jardín infantil Líderes del Cambio</t>
  </si>
  <si>
    <t>No. DESINSECTACIONES EN PUNTOS CRITICOS TOTALES</t>
  </si>
  <si>
    <t xml:space="preserve">Estación de Policía </t>
  </si>
  <si>
    <t xml:space="preserve">Km 1,5 via cota chia </t>
  </si>
  <si>
    <t xml:space="preserve">Estacion de policia </t>
  </si>
  <si>
    <t xml:space="preserve">Casa de la Cultura - Sede Proncopal </t>
  </si>
  <si>
    <t>Sector Vuelta de la trampa</t>
  </si>
  <si>
    <t>Calle 11 # 4 - 07</t>
  </si>
  <si>
    <t>DESARROLLO SOCIAL</t>
  </si>
  <si>
    <t xml:space="preserve">Ceforcota - Sena </t>
  </si>
  <si>
    <t>Colegio y Jardin Ubamux</t>
  </si>
  <si>
    <t>TIPO DE TANQUE</t>
  </si>
  <si>
    <t>Elevado</t>
  </si>
  <si>
    <t>Subterraneo</t>
  </si>
  <si>
    <t>ÁREA DE INTERVENCIÓN (m2) APROX</t>
  </si>
  <si>
    <t>ÁREA TOTAL, FUMIGACIÓN</t>
  </si>
  <si>
    <t xml:space="preserve">No. TOTAL FUMIGACIONES </t>
  </si>
  <si>
    <t xml:space="preserve">No. TOTAL DESRATIZACIONES </t>
  </si>
  <si>
    <t>ÁREA TOTAL, DESRATIZACIÓN</t>
  </si>
  <si>
    <t>ÁREA TOTAL, DESINSECTACIÓN</t>
  </si>
  <si>
    <t xml:space="preserve">FUMIGACIÓN </t>
  </si>
  <si>
    <t xml:space="preserve">DESRATIZACIÓN </t>
  </si>
  <si>
    <t>LTS / M3</t>
  </si>
  <si>
    <t>CAPACIDAD APROX</t>
  </si>
  <si>
    <t>Litros (Lts)</t>
  </si>
  <si>
    <t>Metros Cubicos (m3)</t>
  </si>
  <si>
    <t xml:space="preserve">No. TOTAL TANQUES </t>
  </si>
  <si>
    <t xml:space="preserve">No. TOTAL LAVADO DE TANQUES </t>
  </si>
  <si>
    <t xml:space="preserve">LAVADO DE TANQUES </t>
  </si>
  <si>
    <t>ÁREA TOTAL, DIAGNOSTICO</t>
  </si>
  <si>
    <t>No. DIAGNOSTICOS EN PUNTOS CRITICOS TOTALES</t>
  </si>
  <si>
    <t xml:space="preserve">DIAGNOSTICO PARA DESRATIZACIÓN - PUNTOS CRITICOS </t>
  </si>
  <si>
    <t>No. DIAGNOSTICO EN PUNTOS CRITICOS TOTALES</t>
  </si>
  <si>
    <t>DIAGNOSTICO DESINSECTACIÓN DE PLAGAS (VOLADORES - PALOMAS)</t>
  </si>
  <si>
    <t xml:space="preserve">DESINSECTACIÓN DE PLAGAS (VOLADORES - PALOMAS) </t>
  </si>
  <si>
    <t>Inspección Segunda de Policia</t>
  </si>
  <si>
    <t xml:space="preserve">Campus de la Vereda Parcelas </t>
  </si>
  <si>
    <t>TOTAL DE DIAGNOSTICO</t>
  </si>
  <si>
    <t>Valor unitario neto</t>
  </si>
  <si>
    <t>% IVA</t>
  </si>
  <si>
    <t>Valor Unitario con IVA (Si aplica)</t>
  </si>
  <si>
    <t>Valor TOTAL</t>
  </si>
  <si>
    <t>Fumigación</t>
  </si>
  <si>
    <t>Desratizacion</t>
  </si>
  <si>
    <t>Voladores</t>
  </si>
  <si>
    <t xml:space="preserve">Tanques elevados y subterraneo </t>
  </si>
  <si>
    <t>GRAN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</si>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</sst>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3" fontId="6" fillId="1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3" fontId="1" fillId="11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1" fillId="11" borderId="2" xfId="0" applyNumberFormat="1" applyFont="1" applyFill="1" applyBorder="1" applyAlignment="1">
      <alignment horizontal="center" vertical="center" wrapText="1"/>
    </xf>
    <xf numFmtId="3" fontId="2" fillId="11" borderId="10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5" fontId="11" fillId="5" borderId="8" xfId="1" applyNumberFormat="1" applyFont="1" applyFill="1" applyBorder="1" applyAlignment="1">
      <alignment horizontal="center" vertical="center" wrapText="1"/>
    </xf>
    <xf numFmtId="165" fontId="10" fillId="0" borderId="2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165" fontId="10" fillId="0" borderId="21" xfId="1" applyNumberFormat="1" applyFont="1" applyFill="1" applyBorder="1" applyAlignment="1">
      <alignment wrapText="1"/>
    </xf>
    <xf numFmtId="165" fontId="2" fillId="2" borderId="22" xfId="1" applyNumberFormat="1" applyFont="1" applyFill="1" applyBorder="1" applyAlignment="1">
      <alignment horizontal="center" vertical="center" wrapText="1"/>
    </xf>
    <xf numFmtId="0" fontId="0" fillId="0" borderId="23" xfId="0" applyBorder="1"/>
    <xf numFmtId="165" fontId="0" fillId="0" borderId="20" xfId="1" applyNumberFormat="1" applyFont="1" applyBorder="1"/>
    <xf numFmtId="0" fontId="11" fillId="0" borderId="23" xfId="0" applyFont="1" applyBorder="1" applyAlignment="1">
      <alignment horizontal="center" vertical="center"/>
    </xf>
    <xf numFmtId="165" fontId="11" fillId="0" borderId="24" xfId="1" applyNumberFormat="1" applyFont="1" applyBorder="1"/>
    <xf numFmtId="164" fontId="6" fillId="0" borderId="0" xfId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0" fillId="0" borderId="0" xfId="0" applyNumberFormat="1"/>
    <xf numFmtId="0" fontId="6" fillId="8" borderId="2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5" fontId="11" fillId="5" borderId="16" xfId="1" applyNumberFormat="1" applyFont="1" applyFill="1" applyBorder="1" applyAlignment="1">
      <alignment horizontal="center" vertical="center" wrapText="1"/>
    </xf>
    <xf numFmtId="165" fontId="11" fillId="5" borderId="18" xfId="1" applyNumberFormat="1" applyFont="1" applyFill="1" applyBorder="1" applyAlignment="1">
      <alignment horizontal="center" vertical="center" wrapText="1"/>
    </xf>
    <xf numFmtId="165" fontId="11" fillId="5" borderId="2" xfId="1" applyNumberFormat="1" applyFont="1" applyFill="1" applyBorder="1" applyAlignment="1">
      <alignment horizontal="center" vertical="center" wrapText="1"/>
    </xf>
    <xf numFmtId="165" fontId="11" fillId="5" borderId="8" xfId="1" applyNumberFormat="1" applyFont="1" applyFill="1" applyBorder="1" applyAlignment="1">
      <alignment horizontal="center" vertical="center" wrapText="1"/>
    </xf>
    <xf numFmtId="165" fontId="11" fillId="5" borderId="17" xfId="1" applyNumberFormat="1" applyFont="1" applyFill="1" applyBorder="1" applyAlignment="1">
      <alignment horizontal="center" vertical="center" wrapText="1"/>
    </xf>
    <xf numFmtId="165" fontId="11" fillId="5" borderId="19" xfId="1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59460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2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82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8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24</xdr:row>
      <xdr:rowOff>304800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887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6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C9B0FD7-0D58-413D-91A0-5697E1C631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3AB2F3F-8577-4516-8A9B-9DBBFBFFF4F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BBB38081-293B-4424-BDE3-CDD899F6BB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18</xdr:row>
      <xdr:rowOff>304800</xdr:rowOff>
    </xdr:to>
    <xdr:sp macro="" textlink="">
      <xdr:nvSpPr>
        <xdr:cNvPr id="3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1E313CBE-E6C6-4045-8822-E8A94E41BAD6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73D3317-FEDD-435B-84CC-29531761A46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F98ADDAF-9186-485B-9A21-A6414D23276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800"/>
    <xdr:sp macro="" textlink="">
      <xdr:nvSpPr>
        <xdr:cNvPr id="3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4AED3370-07FA-465B-8D49-6E9A4E75C5A1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24</xdr:row>
      <xdr:rowOff>0</xdr:rowOff>
    </xdr:from>
    <xdr:to>
      <xdr:col>11</xdr:col>
      <xdr:colOff>304800</xdr:colOff>
      <xdr:row>24</xdr:row>
      <xdr:rowOff>304800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51C2F3D8-5144-4A8B-B25D-BC42B30A4D7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921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3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F0034A8-8F47-4E77-9A72-154874AE72C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3044E4C8-A6E3-4DF8-A1EE-832A914BAD4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1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695AFE3D-728C-40CE-A9FB-05EEAE95327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36C19FCC-0A24-4EA5-876E-0760BDF9D36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8B01ABA6-0280-4C43-A3E0-977BC5097372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91620E2-8FB9-41E5-B782-C50C974307C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55D818E1-E1AB-48A7-AA17-611B7D13482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859D8D19-3D91-4D32-A8EB-C8075EC91DA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C8DA2404-E517-4B26-BA3D-E38BB56DA5D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E915447F-301F-4CA0-A2E6-6A8A38527CF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9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9274DCCF-43F9-43D2-8245-F036A2DD6B5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C8701E3D-DDD0-46BA-BC34-FE1645EA8AAA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E634BCE9-2A7B-4505-87C3-CC12C1E562F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0E48824-35A9-470C-ABD3-A253758EF4D5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918C6BD2-B9ED-4F17-9F7F-9EB03A047CD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4" name="AutoShape 2">
          <a:extLst>
            <a:ext uri="{FF2B5EF4-FFF2-40B4-BE49-F238E27FC236}">
              <a16:creationId xmlns:a16="http://schemas.microsoft.com/office/drawing/2014/main" id="{380F04C3-04C7-4CB2-B583-1127C837BEE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2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zoomScale="55" zoomScaleNormal="5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0.83203125" defaultRowHeight="14" x14ac:dyDescent="0.2"/>
  <cols>
    <col min="1" max="1" width="13.5" style="20" bestFit="1" customWidth="1"/>
    <col min="2" max="2" width="9.33203125" style="20" customWidth="1"/>
    <col min="3" max="3" width="47.33203125" style="20" customWidth="1"/>
    <col min="4" max="4" width="58.5" style="20" customWidth="1"/>
    <col min="5" max="5" width="20.1640625" style="20" customWidth="1"/>
    <col min="6" max="6" width="22.5" style="20" customWidth="1"/>
    <col min="7" max="7" width="23.5" style="20" bestFit="1" customWidth="1"/>
    <col min="8" max="8" width="15.6640625" style="20" bestFit="1" customWidth="1"/>
    <col min="9" max="9" width="22.83203125" style="20" bestFit="1" customWidth="1"/>
    <col min="10" max="10" width="19.83203125" style="20" bestFit="1" customWidth="1"/>
    <col min="11" max="16384" width="10.83203125" style="20"/>
  </cols>
  <sheetData>
    <row r="1" spans="1:10" ht="31.5" customHeight="1" x14ac:dyDescent="0.2">
      <c r="B1" s="67" t="s">
        <v>156</v>
      </c>
      <c r="C1" s="67"/>
      <c r="D1" s="67"/>
      <c r="E1" s="67"/>
      <c r="F1" s="67"/>
      <c r="G1" s="74" t="s">
        <v>174</v>
      </c>
      <c r="H1" s="76" t="s">
        <v>175</v>
      </c>
      <c r="I1" s="76" t="s">
        <v>176</v>
      </c>
      <c r="J1" s="78" t="s">
        <v>177</v>
      </c>
    </row>
    <row r="2" spans="1:10" s="21" customFormat="1" ht="50" customHeight="1" x14ac:dyDescent="0.2">
      <c r="B2" s="22" t="s">
        <v>0</v>
      </c>
      <c r="C2" s="22" t="s">
        <v>1</v>
      </c>
      <c r="D2" s="22" t="s">
        <v>2</v>
      </c>
      <c r="E2" s="23" t="s">
        <v>150</v>
      </c>
      <c r="F2" s="23" t="s">
        <v>59</v>
      </c>
      <c r="G2" s="75"/>
      <c r="H2" s="77"/>
      <c r="I2" s="77"/>
      <c r="J2" s="79"/>
    </row>
    <row r="3" spans="1:10" ht="33" customHeight="1" x14ac:dyDescent="0.2">
      <c r="A3" s="64" t="s">
        <v>93</v>
      </c>
      <c r="B3" s="24">
        <v>1</v>
      </c>
      <c r="C3" s="25" t="s">
        <v>3</v>
      </c>
      <c r="D3" s="25" t="s">
        <v>69</v>
      </c>
      <c r="E3" s="29">
        <v>4800</v>
      </c>
      <c r="F3" s="24">
        <v>2</v>
      </c>
      <c r="G3" s="48">
        <v>1824000</v>
      </c>
      <c r="H3" s="49">
        <f>+G3*19%</f>
        <v>346560</v>
      </c>
      <c r="I3" s="49">
        <f>+G3+H3</f>
        <v>2170560</v>
      </c>
      <c r="J3" s="50">
        <f>+I3*F3</f>
        <v>4341120</v>
      </c>
    </row>
    <row r="4" spans="1:10" ht="33" customHeight="1" x14ac:dyDescent="0.2">
      <c r="A4" s="65"/>
      <c r="B4" s="24">
        <v>2</v>
      </c>
      <c r="C4" s="25" t="s">
        <v>4</v>
      </c>
      <c r="D4" s="25" t="s">
        <v>82</v>
      </c>
      <c r="E4" s="29">
        <v>1792</v>
      </c>
      <c r="F4" s="24">
        <v>2</v>
      </c>
      <c r="G4" s="48">
        <v>716800</v>
      </c>
      <c r="H4" s="49">
        <f t="shared" ref="H4:H5" si="0">+G4*19%</f>
        <v>136192</v>
      </c>
      <c r="I4" s="49">
        <f t="shared" ref="I4:I5" si="1">+G4+H4</f>
        <v>852992</v>
      </c>
      <c r="J4" s="50">
        <f t="shared" ref="J4:J5" si="2">+I4*F4</f>
        <v>1705984</v>
      </c>
    </row>
    <row r="5" spans="1:10" ht="33" customHeight="1" x14ac:dyDescent="0.2">
      <c r="A5" s="65"/>
      <c r="B5" s="24">
        <v>3</v>
      </c>
      <c r="C5" s="25" t="s">
        <v>4</v>
      </c>
      <c r="D5" s="25" t="s">
        <v>72</v>
      </c>
      <c r="E5" s="26">
        <v>520</v>
      </c>
      <c r="F5" s="24">
        <v>2</v>
      </c>
      <c r="G5" s="48">
        <v>405000</v>
      </c>
      <c r="H5" s="49">
        <f t="shared" si="0"/>
        <v>76950</v>
      </c>
      <c r="I5" s="49">
        <f t="shared" si="1"/>
        <v>481950</v>
      </c>
      <c r="J5" s="50">
        <f t="shared" si="2"/>
        <v>963900</v>
      </c>
    </row>
    <row r="6" spans="1:10" ht="33" customHeight="1" x14ac:dyDescent="0.2">
      <c r="A6" s="65"/>
      <c r="B6" s="24">
        <v>4</v>
      </c>
      <c r="C6" s="25" t="s">
        <v>4</v>
      </c>
      <c r="D6" s="25" t="s">
        <v>61</v>
      </c>
      <c r="E6" s="26">
        <v>200</v>
      </c>
      <c r="F6" s="24">
        <v>2</v>
      </c>
      <c r="G6" s="48">
        <v>176000</v>
      </c>
      <c r="H6" s="49">
        <f t="shared" ref="H6:H61" si="3">+G6*19%</f>
        <v>33440</v>
      </c>
      <c r="I6" s="49">
        <f t="shared" ref="I6:I61" si="4">+G6+H6</f>
        <v>209440</v>
      </c>
      <c r="J6" s="50">
        <f t="shared" ref="J6:J61" si="5">+I6*F6</f>
        <v>418880</v>
      </c>
    </row>
    <row r="7" spans="1:10" ht="28.5" customHeight="1" x14ac:dyDescent="0.2">
      <c r="A7" s="65"/>
      <c r="B7" s="24">
        <v>5</v>
      </c>
      <c r="C7" s="25" t="s">
        <v>4</v>
      </c>
      <c r="D7" s="25" t="s">
        <v>62</v>
      </c>
      <c r="E7" s="26">
        <v>70</v>
      </c>
      <c r="F7" s="24">
        <v>2</v>
      </c>
      <c r="G7" s="48">
        <v>52500</v>
      </c>
      <c r="H7" s="49">
        <f t="shared" si="3"/>
        <v>9975</v>
      </c>
      <c r="I7" s="49">
        <f t="shared" si="4"/>
        <v>62475</v>
      </c>
      <c r="J7" s="50">
        <f t="shared" si="5"/>
        <v>124950</v>
      </c>
    </row>
    <row r="8" spans="1:10" ht="28.5" customHeight="1" x14ac:dyDescent="0.2">
      <c r="A8" s="65"/>
      <c r="B8" s="24">
        <v>6</v>
      </c>
      <c r="C8" s="25" t="s">
        <v>5</v>
      </c>
      <c r="D8" s="25" t="s">
        <v>63</v>
      </c>
      <c r="E8" s="29">
        <v>4275</v>
      </c>
      <c r="F8" s="24">
        <v>2</v>
      </c>
      <c r="G8" s="48">
        <v>1624500</v>
      </c>
      <c r="H8" s="49">
        <f t="shared" si="3"/>
        <v>308655</v>
      </c>
      <c r="I8" s="49">
        <f t="shared" si="4"/>
        <v>1933155</v>
      </c>
      <c r="J8" s="50">
        <f t="shared" si="5"/>
        <v>3866310</v>
      </c>
    </row>
    <row r="9" spans="1:10" ht="28.5" customHeight="1" x14ac:dyDescent="0.2">
      <c r="A9" s="65"/>
      <c r="B9" s="24">
        <v>7</v>
      </c>
      <c r="C9" s="25" t="s">
        <v>90</v>
      </c>
      <c r="D9" s="25" t="s">
        <v>73</v>
      </c>
      <c r="E9" s="26">
        <v>150</v>
      </c>
      <c r="F9" s="24">
        <v>2</v>
      </c>
      <c r="G9" s="48">
        <v>97000</v>
      </c>
      <c r="H9" s="49">
        <f t="shared" si="3"/>
        <v>18430</v>
      </c>
      <c r="I9" s="49">
        <f t="shared" si="4"/>
        <v>115430</v>
      </c>
      <c r="J9" s="50">
        <f t="shared" si="5"/>
        <v>230860</v>
      </c>
    </row>
    <row r="10" spans="1:10" ht="28.5" customHeight="1" x14ac:dyDescent="0.2">
      <c r="A10" s="65"/>
      <c r="B10" s="24">
        <v>8</v>
      </c>
      <c r="C10" s="25" t="s">
        <v>89</v>
      </c>
      <c r="D10" s="25" t="s">
        <v>68</v>
      </c>
      <c r="E10" s="26">
        <v>64</v>
      </c>
      <c r="F10" s="24">
        <v>2</v>
      </c>
      <c r="G10" s="48">
        <v>52500</v>
      </c>
      <c r="H10" s="49">
        <f t="shared" si="3"/>
        <v>9975</v>
      </c>
      <c r="I10" s="49">
        <f t="shared" si="4"/>
        <v>62475</v>
      </c>
      <c r="J10" s="50">
        <f t="shared" si="5"/>
        <v>124950</v>
      </c>
    </row>
    <row r="11" spans="1:10" ht="28.5" customHeight="1" x14ac:dyDescent="0.2">
      <c r="A11" s="65"/>
      <c r="B11" s="24">
        <v>9</v>
      </c>
      <c r="C11" s="25" t="s">
        <v>31</v>
      </c>
      <c r="D11" s="25" t="s">
        <v>70</v>
      </c>
      <c r="E11" s="26">
        <v>125</v>
      </c>
      <c r="F11" s="24">
        <v>2</v>
      </c>
      <c r="G11" s="48">
        <v>97000</v>
      </c>
      <c r="H11" s="49">
        <f t="shared" si="3"/>
        <v>18430</v>
      </c>
      <c r="I11" s="49">
        <f t="shared" si="4"/>
        <v>115430</v>
      </c>
      <c r="J11" s="50">
        <f t="shared" si="5"/>
        <v>230860</v>
      </c>
    </row>
    <row r="12" spans="1:10" ht="28.5" customHeight="1" x14ac:dyDescent="0.2">
      <c r="A12" s="65"/>
      <c r="B12" s="24">
        <v>10</v>
      </c>
      <c r="C12" s="25" t="s">
        <v>56</v>
      </c>
      <c r="D12" s="25" t="s">
        <v>71</v>
      </c>
      <c r="E12" s="26">
        <v>178</v>
      </c>
      <c r="F12" s="24">
        <v>2</v>
      </c>
      <c r="G12" s="48">
        <v>97000</v>
      </c>
      <c r="H12" s="49">
        <f t="shared" si="3"/>
        <v>18430</v>
      </c>
      <c r="I12" s="49">
        <f t="shared" si="4"/>
        <v>115430</v>
      </c>
      <c r="J12" s="50">
        <f t="shared" si="5"/>
        <v>230860</v>
      </c>
    </row>
    <row r="13" spans="1:10" ht="28.5" customHeight="1" x14ac:dyDescent="0.2">
      <c r="A13" s="65"/>
      <c r="B13" s="24">
        <v>11</v>
      </c>
      <c r="C13" s="25" t="s">
        <v>79</v>
      </c>
      <c r="D13" s="25" t="s">
        <v>76</v>
      </c>
      <c r="E13" s="26">
        <v>115</v>
      </c>
      <c r="F13" s="24">
        <v>2</v>
      </c>
      <c r="G13" s="48">
        <v>97000</v>
      </c>
      <c r="H13" s="49">
        <f t="shared" si="3"/>
        <v>18430</v>
      </c>
      <c r="I13" s="49">
        <f t="shared" si="4"/>
        <v>115430</v>
      </c>
      <c r="J13" s="50">
        <f t="shared" si="5"/>
        <v>230860</v>
      </c>
    </row>
    <row r="14" spans="1:10" ht="28.5" customHeight="1" x14ac:dyDescent="0.2">
      <c r="A14" s="65"/>
      <c r="B14" s="24">
        <v>12</v>
      </c>
      <c r="C14" s="25" t="s">
        <v>77</v>
      </c>
      <c r="D14" s="25" t="s">
        <v>67</v>
      </c>
      <c r="E14" s="26">
        <v>170</v>
      </c>
      <c r="F14" s="24">
        <v>2</v>
      </c>
      <c r="G14" s="48">
        <v>97000</v>
      </c>
      <c r="H14" s="49">
        <f t="shared" si="3"/>
        <v>18430</v>
      </c>
      <c r="I14" s="49">
        <f t="shared" si="4"/>
        <v>115430</v>
      </c>
      <c r="J14" s="50">
        <f t="shared" si="5"/>
        <v>230860</v>
      </c>
    </row>
    <row r="15" spans="1:10" ht="28.5" customHeight="1" x14ac:dyDescent="0.2">
      <c r="A15" s="65"/>
      <c r="B15" s="24">
        <v>13</v>
      </c>
      <c r="C15" s="25" t="s">
        <v>32</v>
      </c>
      <c r="D15" s="25" t="s">
        <v>74</v>
      </c>
      <c r="E15" s="26">
        <v>64</v>
      </c>
      <c r="F15" s="24">
        <v>2</v>
      </c>
      <c r="G15" s="48">
        <v>52500</v>
      </c>
      <c r="H15" s="49">
        <f t="shared" si="3"/>
        <v>9975</v>
      </c>
      <c r="I15" s="49">
        <f t="shared" si="4"/>
        <v>62475</v>
      </c>
      <c r="J15" s="50">
        <f t="shared" si="5"/>
        <v>124950</v>
      </c>
    </row>
    <row r="16" spans="1:10" ht="28.5" customHeight="1" x14ac:dyDescent="0.2">
      <c r="A16" s="65"/>
      <c r="B16" s="24">
        <v>14</v>
      </c>
      <c r="C16" s="25" t="s">
        <v>78</v>
      </c>
      <c r="D16" s="25" t="s">
        <v>75</v>
      </c>
      <c r="E16" s="26">
        <v>67</v>
      </c>
      <c r="F16" s="24">
        <v>2</v>
      </c>
      <c r="G16" s="48">
        <v>52500</v>
      </c>
      <c r="H16" s="49">
        <f t="shared" si="3"/>
        <v>9975</v>
      </c>
      <c r="I16" s="49">
        <f t="shared" si="4"/>
        <v>62475</v>
      </c>
      <c r="J16" s="50">
        <f t="shared" si="5"/>
        <v>124950</v>
      </c>
    </row>
    <row r="17" spans="1:10" ht="28.5" customHeight="1" x14ac:dyDescent="0.2">
      <c r="A17" s="66"/>
      <c r="B17" s="24">
        <v>15</v>
      </c>
      <c r="C17" s="25" t="s">
        <v>12</v>
      </c>
      <c r="D17" s="25" t="s">
        <v>138</v>
      </c>
      <c r="E17" s="24">
        <v>300</v>
      </c>
      <c r="F17" s="24">
        <v>2</v>
      </c>
      <c r="G17" s="48">
        <v>176000</v>
      </c>
      <c r="H17" s="49">
        <f t="shared" si="3"/>
        <v>33440</v>
      </c>
      <c r="I17" s="49">
        <f t="shared" si="4"/>
        <v>209440</v>
      </c>
      <c r="J17" s="50">
        <f t="shared" si="5"/>
        <v>418880</v>
      </c>
    </row>
    <row r="18" spans="1:10" ht="28.5" customHeight="1" x14ac:dyDescent="0.2">
      <c r="A18" s="69" t="s">
        <v>80</v>
      </c>
      <c r="B18" s="24">
        <v>16</v>
      </c>
      <c r="C18" s="25" t="s">
        <v>79</v>
      </c>
      <c r="D18" s="25" t="s">
        <v>135</v>
      </c>
      <c r="E18" s="25">
        <v>320</v>
      </c>
      <c r="F18" s="24">
        <v>2</v>
      </c>
      <c r="G18" s="48">
        <v>176000</v>
      </c>
      <c r="H18" s="49">
        <f t="shared" si="3"/>
        <v>33440</v>
      </c>
      <c r="I18" s="49">
        <f t="shared" si="4"/>
        <v>209440</v>
      </c>
      <c r="J18" s="50">
        <f t="shared" si="5"/>
        <v>418880</v>
      </c>
    </row>
    <row r="19" spans="1:10" ht="28.5" customHeight="1" x14ac:dyDescent="0.2">
      <c r="A19" s="70"/>
      <c r="B19" s="24">
        <v>17</v>
      </c>
      <c r="C19" s="25" t="s">
        <v>33</v>
      </c>
      <c r="D19" s="25" t="s">
        <v>55</v>
      </c>
      <c r="E19" s="25">
        <v>600</v>
      </c>
      <c r="F19" s="24">
        <v>2</v>
      </c>
      <c r="G19" s="48">
        <v>405000</v>
      </c>
      <c r="H19" s="49">
        <f t="shared" si="3"/>
        <v>76950</v>
      </c>
      <c r="I19" s="49">
        <f t="shared" si="4"/>
        <v>481950</v>
      </c>
      <c r="J19" s="50">
        <f t="shared" si="5"/>
        <v>963900</v>
      </c>
    </row>
    <row r="20" spans="1:10" ht="28.5" customHeight="1" x14ac:dyDescent="0.2">
      <c r="A20" s="70"/>
      <c r="B20" s="24">
        <v>18</v>
      </c>
      <c r="C20" s="25" t="s">
        <v>7</v>
      </c>
      <c r="D20" s="25" t="s">
        <v>84</v>
      </c>
      <c r="E20" s="25">
        <v>471</v>
      </c>
      <c r="F20" s="24">
        <v>2</v>
      </c>
      <c r="G20" s="48">
        <v>176000</v>
      </c>
      <c r="H20" s="49">
        <f t="shared" si="3"/>
        <v>33440</v>
      </c>
      <c r="I20" s="49">
        <f t="shared" si="4"/>
        <v>209440</v>
      </c>
      <c r="J20" s="50">
        <f t="shared" si="5"/>
        <v>418880</v>
      </c>
    </row>
    <row r="21" spans="1:10" ht="28.5" customHeight="1" x14ac:dyDescent="0.2">
      <c r="A21" s="70"/>
      <c r="B21" s="24">
        <v>19</v>
      </c>
      <c r="C21" s="25" t="s">
        <v>8</v>
      </c>
      <c r="D21" s="25" t="s">
        <v>98</v>
      </c>
      <c r="E21" s="25">
        <v>60</v>
      </c>
      <c r="F21" s="24">
        <v>2</v>
      </c>
      <c r="G21" s="48">
        <v>52500</v>
      </c>
      <c r="H21" s="49">
        <f t="shared" si="3"/>
        <v>9975</v>
      </c>
      <c r="I21" s="49">
        <f t="shared" si="4"/>
        <v>62475</v>
      </c>
      <c r="J21" s="50">
        <f t="shared" si="5"/>
        <v>124950</v>
      </c>
    </row>
    <row r="22" spans="1:10" ht="28.5" customHeight="1" x14ac:dyDescent="0.2">
      <c r="A22" s="70"/>
      <c r="B22" s="24">
        <v>20</v>
      </c>
      <c r="C22" s="25" t="s">
        <v>8</v>
      </c>
      <c r="D22" s="25" t="s">
        <v>99</v>
      </c>
      <c r="E22" s="25">
        <v>660</v>
      </c>
      <c r="F22" s="24">
        <v>2</v>
      </c>
      <c r="G22" s="48">
        <v>405000</v>
      </c>
      <c r="H22" s="49">
        <f t="shared" si="3"/>
        <v>76950</v>
      </c>
      <c r="I22" s="49">
        <f t="shared" si="4"/>
        <v>481950</v>
      </c>
      <c r="J22" s="50">
        <f t="shared" si="5"/>
        <v>963900</v>
      </c>
    </row>
    <row r="23" spans="1:10" ht="28.5" customHeight="1" x14ac:dyDescent="0.2">
      <c r="A23" s="70"/>
      <c r="B23" s="24">
        <v>21</v>
      </c>
      <c r="C23" s="25" t="s">
        <v>8</v>
      </c>
      <c r="D23" s="25" t="s">
        <v>101</v>
      </c>
      <c r="E23" s="25">
        <v>122</v>
      </c>
      <c r="F23" s="24">
        <v>2</v>
      </c>
      <c r="G23" s="48">
        <v>97000</v>
      </c>
      <c r="H23" s="49">
        <f t="shared" si="3"/>
        <v>18430</v>
      </c>
      <c r="I23" s="49">
        <f t="shared" si="4"/>
        <v>115430</v>
      </c>
      <c r="J23" s="50">
        <f t="shared" si="5"/>
        <v>230860</v>
      </c>
    </row>
    <row r="24" spans="1:10" ht="28.5" customHeight="1" x14ac:dyDescent="0.2">
      <c r="A24" s="70"/>
      <c r="B24" s="24">
        <v>22</v>
      </c>
      <c r="C24" s="25" t="s">
        <v>8</v>
      </c>
      <c r="D24" s="25" t="s">
        <v>103</v>
      </c>
      <c r="E24" s="25">
        <v>42</v>
      </c>
      <c r="F24" s="24">
        <v>2</v>
      </c>
      <c r="G24" s="48">
        <v>52500</v>
      </c>
      <c r="H24" s="49">
        <f t="shared" si="3"/>
        <v>9975</v>
      </c>
      <c r="I24" s="49">
        <f t="shared" si="4"/>
        <v>62475</v>
      </c>
      <c r="J24" s="50">
        <f t="shared" si="5"/>
        <v>124950</v>
      </c>
    </row>
    <row r="25" spans="1:10" ht="28.5" customHeight="1" x14ac:dyDescent="0.2">
      <c r="A25" s="70"/>
      <c r="B25" s="24">
        <v>23</v>
      </c>
      <c r="C25" s="25" t="s">
        <v>8</v>
      </c>
      <c r="D25" s="25" t="s">
        <v>100</v>
      </c>
      <c r="E25" s="25">
        <v>36</v>
      </c>
      <c r="F25" s="24">
        <v>2</v>
      </c>
      <c r="G25" s="48">
        <v>52500</v>
      </c>
      <c r="H25" s="49">
        <f t="shared" si="3"/>
        <v>9975</v>
      </c>
      <c r="I25" s="49">
        <f t="shared" si="4"/>
        <v>62475</v>
      </c>
      <c r="J25" s="50">
        <f t="shared" si="5"/>
        <v>124950</v>
      </c>
    </row>
    <row r="26" spans="1:10" ht="28.5" customHeight="1" x14ac:dyDescent="0.2">
      <c r="A26" s="70"/>
      <c r="B26" s="24">
        <v>24</v>
      </c>
      <c r="C26" s="25" t="s">
        <v>8</v>
      </c>
      <c r="D26" s="25" t="s">
        <v>97</v>
      </c>
      <c r="E26" s="25">
        <v>820</v>
      </c>
      <c r="F26" s="24">
        <v>2</v>
      </c>
      <c r="G26" s="48">
        <v>405000</v>
      </c>
      <c r="H26" s="49">
        <f t="shared" si="3"/>
        <v>76950</v>
      </c>
      <c r="I26" s="49">
        <f t="shared" si="4"/>
        <v>481950</v>
      </c>
      <c r="J26" s="50">
        <f t="shared" si="5"/>
        <v>963900</v>
      </c>
    </row>
    <row r="27" spans="1:10" ht="28.5" customHeight="1" x14ac:dyDescent="0.2">
      <c r="A27" s="70"/>
      <c r="B27" s="24">
        <v>25</v>
      </c>
      <c r="C27" s="25" t="s">
        <v>8</v>
      </c>
      <c r="D27" s="25" t="s">
        <v>102</v>
      </c>
      <c r="E27" s="25">
        <v>117</v>
      </c>
      <c r="F27" s="24">
        <v>2</v>
      </c>
      <c r="G27" s="48">
        <v>97000</v>
      </c>
      <c r="H27" s="49">
        <f t="shared" si="3"/>
        <v>18430</v>
      </c>
      <c r="I27" s="49">
        <f t="shared" si="4"/>
        <v>115430</v>
      </c>
      <c r="J27" s="50">
        <f t="shared" si="5"/>
        <v>230860</v>
      </c>
    </row>
    <row r="28" spans="1:10" ht="28.5" customHeight="1" x14ac:dyDescent="0.2">
      <c r="A28" s="70"/>
      <c r="B28" s="24">
        <v>26</v>
      </c>
      <c r="C28" s="25" t="s">
        <v>9</v>
      </c>
      <c r="D28" s="25" t="s">
        <v>35</v>
      </c>
      <c r="E28" s="25">
        <v>318</v>
      </c>
      <c r="F28" s="24">
        <v>2</v>
      </c>
      <c r="G28" s="48">
        <v>176000</v>
      </c>
      <c r="H28" s="49">
        <f t="shared" si="3"/>
        <v>33440</v>
      </c>
      <c r="I28" s="49">
        <f t="shared" si="4"/>
        <v>209440</v>
      </c>
      <c r="J28" s="50">
        <f t="shared" si="5"/>
        <v>418880</v>
      </c>
    </row>
    <row r="29" spans="1:10" ht="28.5" customHeight="1" x14ac:dyDescent="0.2">
      <c r="A29" s="70"/>
      <c r="B29" s="24">
        <v>27</v>
      </c>
      <c r="C29" s="25" t="s">
        <v>83</v>
      </c>
      <c r="D29" s="25" t="s">
        <v>52</v>
      </c>
      <c r="E29" s="25">
        <v>210</v>
      </c>
      <c r="F29" s="24">
        <v>2</v>
      </c>
      <c r="G29" s="48">
        <v>176000</v>
      </c>
      <c r="H29" s="49">
        <f t="shared" si="3"/>
        <v>33440</v>
      </c>
      <c r="I29" s="49">
        <f t="shared" si="4"/>
        <v>209440</v>
      </c>
      <c r="J29" s="50">
        <f t="shared" si="5"/>
        <v>418880</v>
      </c>
    </row>
    <row r="30" spans="1:10" ht="28.5" customHeight="1" x14ac:dyDescent="0.2">
      <c r="A30" s="70"/>
      <c r="B30" s="24">
        <v>28</v>
      </c>
      <c r="C30" s="25" t="s">
        <v>10</v>
      </c>
      <c r="D30" s="25" t="s">
        <v>36</v>
      </c>
      <c r="E30" s="25">
        <v>341</v>
      </c>
      <c r="F30" s="24">
        <v>2</v>
      </c>
      <c r="G30" s="48">
        <v>176000</v>
      </c>
      <c r="H30" s="49">
        <f t="shared" si="3"/>
        <v>33440</v>
      </c>
      <c r="I30" s="49">
        <f t="shared" si="4"/>
        <v>209440</v>
      </c>
      <c r="J30" s="50">
        <f t="shared" si="5"/>
        <v>418880</v>
      </c>
    </row>
    <row r="31" spans="1:10" ht="29.5" customHeight="1" x14ac:dyDescent="0.2">
      <c r="A31" s="68" t="s">
        <v>65</v>
      </c>
      <c r="B31" s="24">
        <v>29</v>
      </c>
      <c r="C31" s="25" t="s">
        <v>5</v>
      </c>
      <c r="D31" s="25" t="s">
        <v>141</v>
      </c>
      <c r="E31" s="25">
        <v>652</v>
      </c>
      <c r="F31" s="24">
        <v>2</v>
      </c>
      <c r="G31" s="48">
        <v>405000</v>
      </c>
      <c r="H31" s="49">
        <f t="shared" si="3"/>
        <v>76950</v>
      </c>
      <c r="I31" s="49">
        <f t="shared" si="4"/>
        <v>481950</v>
      </c>
      <c r="J31" s="50">
        <f t="shared" si="5"/>
        <v>963900</v>
      </c>
    </row>
    <row r="32" spans="1:10" ht="25" customHeight="1" x14ac:dyDescent="0.2">
      <c r="A32" s="68"/>
      <c r="B32" s="24">
        <v>30</v>
      </c>
      <c r="C32" s="25" t="s">
        <v>5</v>
      </c>
      <c r="D32" s="25" t="s">
        <v>108</v>
      </c>
      <c r="E32" s="25">
        <v>154</v>
      </c>
      <c r="F32" s="24">
        <v>2</v>
      </c>
      <c r="G32" s="48">
        <v>97000</v>
      </c>
      <c r="H32" s="49">
        <f t="shared" si="3"/>
        <v>18430</v>
      </c>
      <c r="I32" s="49">
        <f t="shared" si="4"/>
        <v>115430</v>
      </c>
      <c r="J32" s="50">
        <f t="shared" si="5"/>
        <v>230860</v>
      </c>
    </row>
    <row r="33" spans="1:10" ht="25" customHeight="1" x14ac:dyDescent="0.2">
      <c r="A33" s="68"/>
      <c r="B33" s="24">
        <v>31</v>
      </c>
      <c r="C33" s="25" t="s">
        <v>64</v>
      </c>
      <c r="D33" s="25" t="s">
        <v>106</v>
      </c>
      <c r="E33" s="25">
        <v>352</v>
      </c>
      <c r="F33" s="24">
        <v>2</v>
      </c>
      <c r="G33" s="48">
        <v>176000</v>
      </c>
      <c r="H33" s="49">
        <f t="shared" si="3"/>
        <v>33440</v>
      </c>
      <c r="I33" s="49">
        <f t="shared" si="4"/>
        <v>209440</v>
      </c>
      <c r="J33" s="50">
        <f t="shared" si="5"/>
        <v>418880</v>
      </c>
    </row>
    <row r="34" spans="1:10" ht="28" customHeight="1" x14ac:dyDescent="0.2">
      <c r="A34" s="68"/>
      <c r="B34" s="24">
        <v>32</v>
      </c>
      <c r="C34" s="25" t="s">
        <v>6</v>
      </c>
      <c r="D34" s="25" t="s">
        <v>34</v>
      </c>
      <c r="E34" s="25">
        <v>172</v>
      </c>
      <c r="F34" s="24">
        <v>2</v>
      </c>
      <c r="G34" s="48">
        <v>97000</v>
      </c>
      <c r="H34" s="49">
        <f t="shared" si="3"/>
        <v>18430</v>
      </c>
      <c r="I34" s="49">
        <f t="shared" si="4"/>
        <v>115430</v>
      </c>
      <c r="J34" s="50">
        <f t="shared" si="5"/>
        <v>230860</v>
      </c>
    </row>
    <row r="35" spans="1:10" ht="30.5" customHeight="1" x14ac:dyDescent="0.2">
      <c r="A35" s="68"/>
      <c r="B35" s="24">
        <v>33</v>
      </c>
      <c r="C35" s="25" t="s">
        <v>142</v>
      </c>
      <c r="D35" s="25" t="s">
        <v>107</v>
      </c>
      <c r="E35" s="25">
        <v>490</v>
      </c>
      <c r="F35" s="24">
        <v>2</v>
      </c>
      <c r="G35" s="48">
        <v>176000</v>
      </c>
      <c r="H35" s="49">
        <f t="shared" si="3"/>
        <v>33440</v>
      </c>
      <c r="I35" s="49">
        <f t="shared" si="4"/>
        <v>209440</v>
      </c>
      <c r="J35" s="50">
        <f t="shared" si="5"/>
        <v>418880</v>
      </c>
    </row>
    <row r="36" spans="1:10" ht="30.5" customHeight="1" x14ac:dyDescent="0.2">
      <c r="A36" s="68"/>
      <c r="B36" s="24">
        <v>34</v>
      </c>
      <c r="C36" s="25" t="s">
        <v>143</v>
      </c>
      <c r="D36" s="25" t="s">
        <v>109</v>
      </c>
      <c r="E36" s="25">
        <v>510</v>
      </c>
      <c r="F36" s="24">
        <v>2</v>
      </c>
      <c r="G36" s="48">
        <v>405000</v>
      </c>
      <c r="H36" s="49">
        <f t="shared" si="3"/>
        <v>76950</v>
      </c>
      <c r="I36" s="49">
        <f t="shared" si="4"/>
        <v>481950</v>
      </c>
      <c r="J36" s="50">
        <f t="shared" si="5"/>
        <v>963900</v>
      </c>
    </row>
    <row r="37" spans="1:10" ht="38" customHeight="1" x14ac:dyDescent="0.2">
      <c r="A37" s="71" t="s">
        <v>120</v>
      </c>
      <c r="B37" s="24">
        <v>35</v>
      </c>
      <c r="C37" s="25" t="s">
        <v>11</v>
      </c>
      <c r="D37" s="25" t="s">
        <v>37</v>
      </c>
      <c r="E37" s="30">
        <v>2444</v>
      </c>
      <c r="F37" s="24">
        <v>2</v>
      </c>
      <c r="G37" s="48">
        <v>921388</v>
      </c>
      <c r="H37" s="49">
        <f t="shared" si="3"/>
        <v>175063.72</v>
      </c>
      <c r="I37" s="49">
        <f t="shared" si="4"/>
        <v>1096451.72</v>
      </c>
      <c r="J37" s="50">
        <f t="shared" si="5"/>
        <v>2192903.44</v>
      </c>
    </row>
    <row r="38" spans="1:10" ht="38" customHeight="1" x14ac:dyDescent="0.2">
      <c r="A38" s="72"/>
      <c r="B38" s="24">
        <v>36</v>
      </c>
      <c r="C38" s="25" t="s">
        <v>21</v>
      </c>
      <c r="D38" s="25" t="s">
        <v>46</v>
      </c>
      <c r="E38" s="25">
        <v>154</v>
      </c>
      <c r="F38" s="24">
        <v>2</v>
      </c>
      <c r="G38" s="48">
        <v>97000</v>
      </c>
      <c r="H38" s="49">
        <f t="shared" si="3"/>
        <v>18430</v>
      </c>
      <c r="I38" s="49">
        <f t="shared" si="4"/>
        <v>115430</v>
      </c>
      <c r="J38" s="50">
        <f t="shared" si="5"/>
        <v>230860</v>
      </c>
    </row>
    <row r="39" spans="1:10" ht="38" customHeight="1" x14ac:dyDescent="0.2">
      <c r="A39" s="72"/>
      <c r="B39" s="24">
        <v>37</v>
      </c>
      <c r="C39" s="25" t="s">
        <v>22</v>
      </c>
      <c r="D39" s="25" t="s">
        <v>136</v>
      </c>
      <c r="E39" s="30">
        <v>1080</v>
      </c>
      <c r="F39" s="24">
        <v>2</v>
      </c>
      <c r="G39" s="48">
        <v>407160</v>
      </c>
      <c r="H39" s="49">
        <f t="shared" si="3"/>
        <v>77360.399999999994</v>
      </c>
      <c r="I39" s="49">
        <f t="shared" si="4"/>
        <v>484520.4</v>
      </c>
      <c r="J39" s="50">
        <f t="shared" si="5"/>
        <v>969040.8</v>
      </c>
    </row>
    <row r="40" spans="1:10" ht="38" customHeight="1" x14ac:dyDescent="0.2">
      <c r="A40" s="72"/>
      <c r="B40" s="24">
        <v>38</v>
      </c>
      <c r="C40" s="25" t="s">
        <v>23</v>
      </c>
      <c r="D40" s="25" t="s">
        <v>47</v>
      </c>
      <c r="E40" s="30">
        <v>2500</v>
      </c>
      <c r="F40" s="24">
        <v>2</v>
      </c>
      <c r="G40" s="48">
        <v>942500</v>
      </c>
      <c r="H40" s="49">
        <f t="shared" si="3"/>
        <v>179075</v>
      </c>
      <c r="I40" s="49">
        <f t="shared" si="4"/>
        <v>1121575</v>
      </c>
      <c r="J40" s="50">
        <f t="shared" si="5"/>
        <v>2243150</v>
      </c>
    </row>
    <row r="41" spans="1:10" ht="38" customHeight="1" x14ac:dyDescent="0.2">
      <c r="A41" s="72"/>
      <c r="B41" s="24">
        <v>39</v>
      </c>
      <c r="C41" s="25" t="s">
        <v>24</v>
      </c>
      <c r="D41" s="25" t="s">
        <v>48</v>
      </c>
      <c r="E41" s="25">
        <v>468</v>
      </c>
      <c r="F41" s="24">
        <v>2</v>
      </c>
      <c r="G41" s="48">
        <v>176000</v>
      </c>
      <c r="H41" s="49">
        <f t="shared" si="3"/>
        <v>33440</v>
      </c>
      <c r="I41" s="49">
        <f t="shared" si="4"/>
        <v>209440</v>
      </c>
      <c r="J41" s="50">
        <f t="shared" si="5"/>
        <v>418880</v>
      </c>
    </row>
    <row r="42" spans="1:10" ht="38" customHeight="1" x14ac:dyDescent="0.2">
      <c r="A42" s="72"/>
      <c r="B42" s="24">
        <v>40</v>
      </c>
      <c r="C42" s="25" t="s">
        <v>25</v>
      </c>
      <c r="D42" s="25" t="s">
        <v>49</v>
      </c>
      <c r="E42" s="25">
        <v>120</v>
      </c>
      <c r="F42" s="24">
        <v>2</v>
      </c>
      <c r="G42" s="48">
        <v>97000</v>
      </c>
      <c r="H42" s="49">
        <f t="shared" si="3"/>
        <v>18430</v>
      </c>
      <c r="I42" s="49">
        <f t="shared" si="4"/>
        <v>115430</v>
      </c>
      <c r="J42" s="50">
        <f t="shared" si="5"/>
        <v>230860</v>
      </c>
    </row>
    <row r="43" spans="1:10" ht="38" customHeight="1" x14ac:dyDescent="0.2">
      <c r="A43" s="72"/>
      <c r="B43" s="24">
        <v>41</v>
      </c>
      <c r="C43" s="25" t="s">
        <v>26</v>
      </c>
      <c r="D43" s="25" t="s">
        <v>50</v>
      </c>
      <c r="E43" s="30">
        <v>1588</v>
      </c>
      <c r="F43" s="24">
        <v>2</v>
      </c>
      <c r="G43" s="48">
        <v>598676</v>
      </c>
      <c r="H43" s="49">
        <f t="shared" si="3"/>
        <v>113748.44</v>
      </c>
      <c r="I43" s="49">
        <f t="shared" si="4"/>
        <v>712424.44</v>
      </c>
      <c r="J43" s="50">
        <f t="shared" si="5"/>
        <v>1424848.88</v>
      </c>
    </row>
    <row r="44" spans="1:10" ht="38" customHeight="1" x14ac:dyDescent="0.2">
      <c r="A44" s="72"/>
      <c r="B44" s="24">
        <v>42</v>
      </c>
      <c r="C44" s="25" t="s">
        <v>27</v>
      </c>
      <c r="D44" s="25" t="s">
        <v>51</v>
      </c>
      <c r="E44" s="30">
        <v>1032</v>
      </c>
      <c r="F44" s="24">
        <v>2</v>
      </c>
      <c r="G44" s="48">
        <v>389064</v>
      </c>
      <c r="H44" s="49">
        <f t="shared" si="3"/>
        <v>73922.16</v>
      </c>
      <c r="I44" s="49">
        <f t="shared" si="4"/>
        <v>462986.16000000003</v>
      </c>
      <c r="J44" s="50">
        <f t="shared" si="5"/>
        <v>925972.32000000007</v>
      </c>
    </row>
    <row r="45" spans="1:10" ht="38" customHeight="1" x14ac:dyDescent="0.2">
      <c r="A45" s="72"/>
      <c r="B45" s="24">
        <v>43</v>
      </c>
      <c r="C45" s="25" t="s">
        <v>29</v>
      </c>
      <c r="D45" s="25" t="s">
        <v>58</v>
      </c>
      <c r="E45" s="25">
        <v>665</v>
      </c>
      <c r="F45" s="24">
        <v>2</v>
      </c>
      <c r="G45" s="48">
        <v>405000</v>
      </c>
      <c r="H45" s="49">
        <f t="shared" si="3"/>
        <v>76950</v>
      </c>
      <c r="I45" s="49">
        <f t="shared" si="4"/>
        <v>481950</v>
      </c>
      <c r="J45" s="50">
        <f t="shared" si="5"/>
        <v>963900</v>
      </c>
    </row>
    <row r="46" spans="1:10" ht="38" customHeight="1" x14ac:dyDescent="0.2">
      <c r="A46" s="72"/>
      <c r="B46" s="24">
        <v>44</v>
      </c>
      <c r="C46" s="25" t="s">
        <v>30</v>
      </c>
      <c r="D46" s="25" t="s">
        <v>54</v>
      </c>
      <c r="E46" s="30">
        <v>5000</v>
      </c>
      <c r="F46" s="24">
        <v>2</v>
      </c>
      <c r="G46" s="48">
        <v>1825000</v>
      </c>
      <c r="H46" s="49">
        <f t="shared" si="3"/>
        <v>346750</v>
      </c>
      <c r="I46" s="49">
        <f t="shared" si="4"/>
        <v>2171750</v>
      </c>
      <c r="J46" s="50">
        <f t="shared" si="5"/>
        <v>4343500</v>
      </c>
    </row>
    <row r="47" spans="1:10" ht="38" customHeight="1" x14ac:dyDescent="0.2">
      <c r="A47" s="72"/>
      <c r="B47" s="24">
        <v>45</v>
      </c>
      <c r="C47" s="25" t="s">
        <v>20</v>
      </c>
      <c r="D47" s="25" t="s">
        <v>45</v>
      </c>
      <c r="E47" s="25">
        <v>143</v>
      </c>
      <c r="F47" s="24">
        <v>2</v>
      </c>
      <c r="G47" s="48">
        <v>97000</v>
      </c>
      <c r="H47" s="49">
        <f t="shared" si="3"/>
        <v>18430</v>
      </c>
      <c r="I47" s="49">
        <f t="shared" si="4"/>
        <v>115430</v>
      </c>
      <c r="J47" s="50">
        <f t="shared" si="5"/>
        <v>230860</v>
      </c>
    </row>
    <row r="48" spans="1:10" ht="38" customHeight="1" x14ac:dyDescent="0.2">
      <c r="A48" s="73"/>
      <c r="B48" s="24">
        <v>46</v>
      </c>
      <c r="C48" s="27" t="s">
        <v>28</v>
      </c>
      <c r="D48" s="27" t="s">
        <v>119</v>
      </c>
      <c r="E48" s="25">
        <v>990</v>
      </c>
      <c r="F48" s="24">
        <v>2</v>
      </c>
      <c r="G48" s="48">
        <v>405000</v>
      </c>
      <c r="H48" s="49">
        <f t="shared" si="3"/>
        <v>76950</v>
      </c>
      <c r="I48" s="49">
        <f t="shared" si="4"/>
        <v>481950</v>
      </c>
      <c r="J48" s="50">
        <f t="shared" si="5"/>
        <v>963900</v>
      </c>
    </row>
    <row r="49" spans="1:10" ht="38" customHeight="1" x14ac:dyDescent="0.2">
      <c r="A49" s="28" t="s">
        <v>66</v>
      </c>
      <c r="B49" s="24">
        <v>47</v>
      </c>
      <c r="C49" s="25" t="s">
        <v>13</v>
      </c>
      <c r="D49" s="25" t="s">
        <v>125</v>
      </c>
      <c r="E49" s="30">
        <v>9000</v>
      </c>
      <c r="F49" s="24">
        <v>2</v>
      </c>
      <c r="G49" s="48">
        <v>3285000</v>
      </c>
      <c r="H49" s="49">
        <f t="shared" si="3"/>
        <v>624150</v>
      </c>
      <c r="I49" s="49">
        <f t="shared" si="4"/>
        <v>3909150</v>
      </c>
      <c r="J49" s="50">
        <f t="shared" si="5"/>
        <v>7818300</v>
      </c>
    </row>
    <row r="50" spans="1:10" ht="38" customHeight="1" x14ac:dyDescent="0.2">
      <c r="A50" s="59" t="s">
        <v>81</v>
      </c>
      <c r="B50" s="24">
        <v>48</v>
      </c>
      <c r="C50" s="25" t="s">
        <v>86</v>
      </c>
      <c r="D50" s="25" t="s">
        <v>53</v>
      </c>
      <c r="E50" s="30">
        <v>4001</v>
      </c>
      <c r="F50" s="24">
        <v>2</v>
      </c>
      <c r="G50" s="48">
        <v>1460365</v>
      </c>
      <c r="H50" s="49">
        <f t="shared" si="3"/>
        <v>277469.34999999998</v>
      </c>
      <c r="I50" s="49">
        <f t="shared" si="4"/>
        <v>1737834.35</v>
      </c>
      <c r="J50" s="50">
        <f t="shared" si="5"/>
        <v>3475668.7</v>
      </c>
    </row>
    <row r="51" spans="1:10" ht="38" customHeight="1" x14ac:dyDescent="0.2">
      <c r="A51" s="60"/>
      <c r="B51" s="24">
        <v>49</v>
      </c>
      <c r="C51" s="25" t="s">
        <v>88</v>
      </c>
      <c r="D51" s="25" t="s">
        <v>87</v>
      </c>
      <c r="E51" s="30">
        <v>17600</v>
      </c>
      <c r="F51" s="24">
        <v>2</v>
      </c>
      <c r="G51" s="48">
        <v>6424000</v>
      </c>
      <c r="H51" s="49">
        <f t="shared" si="3"/>
        <v>1220560</v>
      </c>
      <c r="I51" s="49">
        <f t="shared" si="4"/>
        <v>7644560</v>
      </c>
      <c r="J51" s="50">
        <f t="shared" si="5"/>
        <v>15289120</v>
      </c>
    </row>
    <row r="52" spans="1:10" ht="38" customHeight="1" x14ac:dyDescent="0.2">
      <c r="A52" s="60"/>
      <c r="B52" s="24">
        <v>50</v>
      </c>
      <c r="C52" s="25" t="s">
        <v>14</v>
      </c>
      <c r="D52" s="25" t="s">
        <v>38</v>
      </c>
      <c r="E52" s="30">
        <v>5218</v>
      </c>
      <c r="F52" s="24">
        <v>2</v>
      </c>
      <c r="G52" s="48">
        <v>1904570</v>
      </c>
      <c r="H52" s="49">
        <f t="shared" si="3"/>
        <v>361868.3</v>
      </c>
      <c r="I52" s="49">
        <f t="shared" si="4"/>
        <v>2266438.2999999998</v>
      </c>
      <c r="J52" s="50">
        <f t="shared" si="5"/>
        <v>4532876.5999999996</v>
      </c>
    </row>
    <row r="53" spans="1:10" ht="38" customHeight="1" x14ac:dyDescent="0.2">
      <c r="A53" s="60"/>
      <c r="B53" s="24">
        <v>51</v>
      </c>
      <c r="C53" s="25" t="s">
        <v>15</v>
      </c>
      <c r="D53" s="25" t="s">
        <v>39</v>
      </c>
      <c r="E53" s="30">
        <v>6007</v>
      </c>
      <c r="F53" s="24">
        <v>2</v>
      </c>
      <c r="G53" s="48">
        <v>2192555</v>
      </c>
      <c r="H53" s="49">
        <f t="shared" si="3"/>
        <v>416585.45</v>
      </c>
      <c r="I53" s="49">
        <f t="shared" si="4"/>
        <v>2609140.4500000002</v>
      </c>
      <c r="J53" s="50">
        <f t="shared" si="5"/>
        <v>5218280.9000000004</v>
      </c>
    </row>
    <row r="54" spans="1:10" ht="38" customHeight="1" x14ac:dyDescent="0.2">
      <c r="A54" s="60"/>
      <c r="B54" s="24">
        <v>52</v>
      </c>
      <c r="C54" s="25" t="s">
        <v>16</v>
      </c>
      <c r="D54" s="25" t="s">
        <v>133</v>
      </c>
      <c r="E54" s="30">
        <v>7268</v>
      </c>
      <c r="F54" s="24">
        <v>2</v>
      </c>
      <c r="G54" s="48">
        <v>2652820</v>
      </c>
      <c r="H54" s="49">
        <f t="shared" si="3"/>
        <v>504035.8</v>
      </c>
      <c r="I54" s="49">
        <f t="shared" si="4"/>
        <v>3156855.8</v>
      </c>
      <c r="J54" s="50">
        <f t="shared" si="5"/>
        <v>6313711.5999999996</v>
      </c>
    </row>
    <row r="55" spans="1:10" ht="38" customHeight="1" x14ac:dyDescent="0.2">
      <c r="A55" s="60"/>
      <c r="B55" s="24">
        <v>53</v>
      </c>
      <c r="C55" s="25" t="s">
        <v>17</v>
      </c>
      <c r="D55" s="25" t="s">
        <v>41</v>
      </c>
      <c r="E55" s="30">
        <v>1802</v>
      </c>
      <c r="F55" s="24">
        <v>2</v>
      </c>
      <c r="G55" s="48">
        <v>679354</v>
      </c>
      <c r="H55" s="49">
        <f t="shared" si="3"/>
        <v>129077.26</v>
      </c>
      <c r="I55" s="49">
        <f t="shared" si="4"/>
        <v>808431.26</v>
      </c>
      <c r="J55" s="50">
        <f t="shared" si="5"/>
        <v>1616862.52</v>
      </c>
    </row>
    <row r="56" spans="1:10" ht="38" customHeight="1" x14ac:dyDescent="0.2">
      <c r="A56" s="60"/>
      <c r="B56" s="24">
        <v>54</v>
      </c>
      <c r="C56" s="25" t="s">
        <v>13</v>
      </c>
      <c r="D56" s="25" t="s">
        <v>42</v>
      </c>
      <c r="E56" s="30">
        <v>2110</v>
      </c>
      <c r="F56" s="24">
        <v>2</v>
      </c>
      <c r="G56" s="48">
        <v>795470</v>
      </c>
      <c r="H56" s="49">
        <f t="shared" si="3"/>
        <v>151139.29999999999</v>
      </c>
      <c r="I56" s="49">
        <f t="shared" si="4"/>
        <v>946609.3</v>
      </c>
      <c r="J56" s="50">
        <f t="shared" si="5"/>
        <v>1893218.6</v>
      </c>
    </row>
    <row r="57" spans="1:10" ht="38" customHeight="1" x14ac:dyDescent="0.2">
      <c r="A57" s="60"/>
      <c r="B57" s="24">
        <v>55</v>
      </c>
      <c r="C57" s="25" t="s">
        <v>18</v>
      </c>
      <c r="D57" s="25" t="s">
        <v>43</v>
      </c>
      <c r="E57" s="30">
        <v>5738</v>
      </c>
      <c r="F57" s="24">
        <v>2</v>
      </c>
      <c r="G57" s="48">
        <v>2094370</v>
      </c>
      <c r="H57" s="49">
        <f t="shared" si="3"/>
        <v>397930.3</v>
      </c>
      <c r="I57" s="49">
        <f t="shared" si="4"/>
        <v>2492300.2999999998</v>
      </c>
      <c r="J57" s="50">
        <f t="shared" si="5"/>
        <v>4984600.5999999996</v>
      </c>
    </row>
    <row r="58" spans="1:10" ht="38" customHeight="1" x14ac:dyDescent="0.2">
      <c r="A58" s="60"/>
      <c r="B58" s="24">
        <v>56</v>
      </c>
      <c r="C58" s="25" t="s">
        <v>19</v>
      </c>
      <c r="D58" s="25" t="s">
        <v>44</v>
      </c>
      <c r="E58" s="30">
        <v>2099</v>
      </c>
      <c r="F58" s="24">
        <v>2</v>
      </c>
      <c r="G58" s="48">
        <v>791323</v>
      </c>
      <c r="H58" s="49">
        <f t="shared" si="3"/>
        <v>150351.37</v>
      </c>
      <c r="I58" s="49">
        <f t="shared" si="4"/>
        <v>941674.37</v>
      </c>
      <c r="J58" s="50">
        <f t="shared" si="5"/>
        <v>1883348.74</v>
      </c>
    </row>
    <row r="59" spans="1:10" ht="38" customHeight="1" x14ac:dyDescent="0.2">
      <c r="A59" s="60"/>
      <c r="B59" s="24">
        <v>57</v>
      </c>
      <c r="C59" s="25" t="s">
        <v>121</v>
      </c>
      <c r="D59" s="25" t="s">
        <v>122</v>
      </c>
      <c r="E59" s="25">
        <v>746</v>
      </c>
      <c r="F59" s="24">
        <v>2</v>
      </c>
      <c r="G59" s="48">
        <v>405000</v>
      </c>
      <c r="H59" s="49">
        <f t="shared" si="3"/>
        <v>76950</v>
      </c>
      <c r="I59" s="49">
        <f t="shared" si="4"/>
        <v>481950</v>
      </c>
      <c r="J59" s="50">
        <f t="shared" si="5"/>
        <v>963900</v>
      </c>
    </row>
    <row r="60" spans="1:10" ht="38" customHeight="1" x14ac:dyDescent="0.2">
      <c r="A60" s="60"/>
      <c r="B60" s="24">
        <v>58</v>
      </c>
      <c r="C60" s="25" t="s">
        <v>123</v>
      </c>
      <c r="D60" s="25" t="s">
        <v>124</v>
      </c>
      <c r="E60" s="30">
        <v>1757</v>
      </c>
      <c r="F60" s="24">
        <v>2</v>
      </c>
      <c r="G60" s="48">
        <v>662389</v>
      </c>
      <c r="H60" s="49">
        <f t="shared" si="3"/>
        <v>125853.91</v>
      </c>
      <c r="I60" s="49">
        <f t="shared" si="4"/>
        <v>788242.91</v>
      </c>
      <c r="J60" s="50">
        <f t="shared" si="5"/>
        <v>1576485.82</v>
      </c>
    </row>
    <row r="61" spans="1:10" ht="38" customHeight="1" thickBot="1" x14ac:dyDescent="0.25">
      <c r="A61" s="61"/>
      <c r="B61" s="24">
        <v>59</v>
      </c>
      <c r="C61" s="25" t="s">
        <v>121</v>
      </c>
      <c r="D61" s="25" t="s">
        <v>145</v>
      </c>
      <c r="E61" s="25">
        <v>976</v>
      </c>
      <c r="F61" s="24">
        <v>2</v>
      </c>
      <c r="G61" s="48">
        <v>405000</v>
      </c>
      <c r="H61" s="49">
        <f t="shared" si="3"/>
        <v>76950</v>
      </c>
      <c r="I61" s="49">
        <f t="shared" si="4"/>
        <v>481950</v>
      </c>
      <c r="J61" s="50">
        <f t="shared" si="5"/>
        <v>963900</v>
      </c>
    </row>
    <row r="62" spans="1:10" ht="38" customHeight="1" thickBot="1" x14ac:dyDescent="0.25">
      <c r="C62" s="31"/>
      <c r="D62" s="32" t="s">
        <v>151</v>
      </c>
      <c r="E62" s="33">
        <f>SUM(E3:E61)</f>
        <v>99843</v>
      </c>
      <c r="F62" s="62">
        <f>SUM(F3:F61)</f>
        <v>118</v>
      </c>
      <c r="J62" s="47">
        <f>SUM(J3:J61)</f>
        <v>94088073.519999966</v>
      </c>
    </row>
    <row r="63" spans="1:10" ht="25.5" customHeight="1" thickBot="1" x14ac:dyDescent="0.25">
      <c r="D63" s="80" t="s">
        <v>152</v>
      </c>
      <c r="E63" s="81"/>
      <c r="F63" s="63"/>
    </row>
  </sheetData>
  <mergeCells count="12">
    <mergeCell ref="G1:G2"/>
    <mergeCell ref="H1:H2"/>
    <mergeCell ref="I1:I2"/>
    <mergeCell ref="J1:J2"/>
    <mergeCell ref="D63:E63"/>
    <mergeCell ref="A50:A61"/>
    <mergeCell ref="F62:F63"/>
    <mergeCell ref="A3:A17"/>
    <mergeCell ref="B1:F1"/>
    <mergeCell ref="A31:A36"/>
    <mergeCell ref="A18:A30"/>
    <mergeCell ref="A37:A4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5"/>
  <sheetViews>
    <sheetView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2" sqref="G12"/>
    </sheetView>
  </sheetViews>
  <sheetFormatPr baseColWidth="10" defaultColWidth="10.83203125" defaultRowHeight="13" x14ac:dyDescent="0.2"/>
  <cols>
    <col min="1" max="1" width="13.5" style="1" bestFit="1" customWidth="1"/>
    <col min="2" max="2" width="8.5" style="1" customWidth="1"/>
    <col min="3" max="3" width="48" style="1" customWidth="1"/>
    <col min="4" max="4" width="42.5" style="1" customWidth="1"/>
    <col min="5" max="5" width="22.33203125" style="1" customWidth="1"/>
    <col min="6" max="6" width="17.83203125" style="1" customWidth="1"/>
    <col min="7" max="7" width="25.5" style="1" customWidth="1"/>
    <col min="8" max="8" width="15.5" style="1" bestFit="1" customWidth="1"/>
    <col min="9" max="9" width="43.5" style="1" bestFit="1" customWidth="1"/>
    <col min="10" max="10" width="18.6640625" style="1" bestFit="1" customWidth="1"/>
    <col min="11" max="16384" width="10.83203125" style="1"/>
  </cols>
  <sheetData>
    <row r="1" spans="1:10" ht="20.5" customHeight="1" x14ac:dyDescent="0.2">
      <c r="B1" s="84" t="s">
        <v>157</v>
      </c>
      <c r="C1" s="85"/>
      <c r="D1" s="85"/>
      <c r="E1" s="85"/>
      <c r="F1" s="85"/>
      <c r="G1" s="74" t="s">
        <v>174</v>
      </c>
      <c r="H1" s="76" t="s">
        <v>175</v>
      </c>
      <c r="I1" s="76" t="s">
        <v>176</v>
      </c>
      <c r="J1" s="78" t="s">
        <v>177</v>
      </c>
    </row>
    <row r="2" spans="1:10" s="2" customFormat="1" ht="50" customHeight="1" x14ac:dyDescent="0.2">
      <c r="B2" s="3" t="s">
        <v>57</v>
      </c>
      <c r="C2" s="3" t="s">
        <v>1</v>
      </c>
      <c r="D2" s="3" t="s">
        <v>2</v>
      </c>
      <c r="E2" s="23" t="s">
        <v>150</v>
      </c>
      <c r="F2" s="4" t="s">
        <v>60</v>
      </c>
      <c r="G2" s="75"/>
      <c r="H2" s="77"/>
      <c r="I2" s="77"/>
      <c r="J2" s="79"/>
    </row>
    <row r="3" spans="1:10" ht="33" customHeight="1" x14ac:dyDescent="0.2">
      <c r="A3" s="92" t="s">
        <v>93</v>
      </c>
      <c r="B3" s="5">
        <v>1</v>
      </c>
      <c r="C3" s="6" t="s">
        <v>3</v>
      </c>
      <c r="D3" s="6" t="s">
        <v>69</v>
      </c>
      <c r="E3" s="34">
        <v>4800</v>
      </c>
      <c r="F3" s="5">
        <v>2</v>
      </c>
      <c r="G3" s="48">
        <v>1651200</v>
      </c>
      <c r="H3" s="49">
        <f>+G3*19%</f>
        <v>313728</v>
      </c>
      <c r="I3" s="49">
        <f>+G3+H3</f>
        <v>1964928</v>
      </c>
      <c r="J3" s="50">
        <f t="shared" ref="J3:J4" si="0">+I3*F3</f>
        <v>3929856</v>
      </c>
    </row>
    <row r="4" spans="1:10" ht="33" customHeight="1" x14ac:dyDescent="0.2">
      <c r="A4" s="92"/>
      <c r="B4" s="5">
        <v>2</v>
      </c>
      <c r="C4" s="6" t="s">
        <v>4</v>
      </c>
      <c r="D4" s="6" t="s">
        <v>82</v>
      </c>
      <c r="E4" s="34">
        <v>1792</v>
      </c>
      <c r="F4" s="5">
        <v>2</v>
      </c>
      <c r="G4" s="48">
        <v>655872</v>
      </c>
      <c r="H4" s="49">
        <f t="shared" ref="H4:H5" si="1">+G4*19%</f>
        <v>124615.68000000001</v>
      </c>
      <c r="I4" s="49">
        <f t="shared" ref="I4:I5" si="2">+G4+H4</f>
        <v>780487.68000000005</v>
      </c>
      <c r="J4" s="50">
        <f t="shared" si="0"/>
        <v>1560975.3600000001</v>
      </c>
    </row>
    <row r="5" spans="1:10" ht="33" customHeight="1" x14ac:dyDescent="0.2">
      <c r="A5" s="92"/>
      <c r="B5" s="5">
        <v>3</v>
      </c>
      <c r="C5" s="6" t="s">
        <v>4</v>
      </c>
      <c r="D5" s="6" t="s">
        <v>72</v>
      </c>
      <c r="E5" s="6">
        <v>520</v>
      </c>
      <c r="F5" s="5">
        <v>2</v>
      </c>
      <c r="G5" s="48">
        <v>378000</v>
      </c>
      <c r="H5" s="49">
        <f t="shared" si="1"/>
        <v>71820</v>
      </c>
      <c r="I5" s="49">
        <f t="shared" si="2"/>
        <v>449820</v>
      </c>
      <c r="J5" s="50">
        <f t="shared" ref="J5:J59" si="3">+I5*F5</f>
        <v>899640</v>
      </c>
    </row>
    <row r="6" spans="1:10" ht="33" customHeight="1" x14ac:dyDescent="0.2">
      <c r="A6" s="92"/>
      <c r="B6" s="5">
        <v>4</v>
      </c>
      <c r="C6" s="6" t="s">
        <v>4</v>
      </c>
      <c r="D6" s="6" t="s">
        <v>61</v>
      </c>
      <c r="E6" s="6">
        <v>200</v>
      </c>
      <c r="F6" s="5">
        <v>2</v>
      </c>
      <c r="G6" s="48">
        <v>158000</v>
      </c>
      <c r="H6" s="49">
        <f t="shared" ref="H6:H59" si="4">+G6*19%</f>
        <v>30020</v>
      </c>
      <c r="I6" s="49">
        <f t="shared" ref="I6:I59" si="5">+G6+H6</f>
        <v>188020</v>
      </c>
      <c r="J6" s="50">
        <f t="shared" si="3"/>
        <v>376040</v>
      </c>
    </row>
    <row r="7" spans="1:10" ht="28.5" customHeight="1" x14ac:dyDescent="0.2">
      <c r="A7" s="92"/>
      <c r="B7" s="5">
        <v>5</v>
      </c>
      <c r="C7" s="6" t="s">
        <v>4</v>
      </c>
      <c r="D7" s="6" t="s">
        <v>62</v>
      </c>
      <c r="E7" s="6">
        <v>70</v>
      </c>
      <c r="F7" s="5">
        <v>2</v>
      </c>
      <c r="G7" s="48">
        <v>47700</v>
      </c>
      <c r="H7" s="49">
        <f t="shared" si="4"/>
        <v>9063</v>
      </c>
      <c r="I7" s="49">
        <f t="shared" si="5"/>
        <v>56763</v>
      </c>
      <c r="J7" s="50">
        <f t="shared" si="3"/>
        <v>113526</v>
      </c>
    </row>
    <row r="8" spans="1:10" ht="28.5" customHeight="1" x14ac:dyDescent="0.2">
      <c r="A8" s="92"/>
      <c r="B8" s="5">
        <v>6</v>
      </c>
      <c r="C8" s="6" t="s">
        <v>5</v>
      </c>
      <c r="D8" s="6" t="s">
        <v>63</v>
      </c>
      <c r="E8" s="34">
        <v>4275</v>
      </c>
      <c r="F8" s="5">
        <v>2</v>
      </c>
      <c r="G8" s="48">
        <v>1470600</v>
      </c>
      <c r="H8" s="49">
        <f t="shared" si="4"/>
        <v>279414</v>
      </c>
      <c r="I8" s="49">
        <f t="shared" si="5"/>
        <v>1750014</v>
      </c>
      <c r="J8" s="50">
        <f t="shared" si="3"/>
        <v>3500028</v>
      </c>
    </row>
    <row r="9" spans="1:10" ht="28.5" customHeight="1" x14ac:dyDescent="0.2">
      <c r="A9" s="92"/>
      <c r="B9" s="5">
        <v>7</v>
      </c>
      <c r="C9" s="6" t="s">
        <v>90</v>
      </c>
      <c r="D9" s="6" t="s">
        <v>73</v>
      </c>
      <c r="E9" s="6">
        <v>150</v>
      </c>
      <c r="F9" s="5">
        <v>2</v>
      </c>
      <c r="G9" s="48">
        <v>82500</v>
      </c>
      <c r="H9" s="49">
        <f t="shared" si="4"/>
        <v>15675</v>
      </c>
      <c r="I9" s="49">
        <f t="shared" si="5"/>
        <v>98175</v>
      </c>
      <c r="J9" s="50">
        <f t="shared" si="3"/>
        <v>196350</v>
      </c>
    </row>
    <row r="10" spans="1:10" ht="28.5" customHeight="1" x14ac:dyDescent="0.2">
      <c r="A10" s="92"/>
      <c r="B10" s="5">
        <v>8</v>
      </c>
      <c r="C10" s="6" t="s">
        <v>89</v>
      </c>
      <c r="D10" s="6" t="s">
        <v>68</v>
      </c>
      <c r="E10" s="6">
        <v>64</v>
      </c>
      <c r="F10" s="5">
        <v>2</v>
      </c>
      <c r="G10" s="48">
        <v>47700</v>
      </c>
      <c r="H10" s="49">
        <f t="shared" si="4"/>
        <v>9063</v>
      </c>
      <c r="I10" s="49">
        <f t="shared" si="5"/>
        <v>56763</v>
      </c>
      <c r="J10" s="50">
        <f t="shared" si="3"/>
        <v>113526</v>
      </c>
    </row>
    <row r="11" spans="1:10" ht="28.5" customHeight="1" x14ac:dyDescent="0.2">
      <c r="A11" s="92"/>
      <c r="B11" s="5">
        <v>9</v>
      </c>
      <c r="C11" s="12" t="s">
        <v>31</v>
      </c>
      <c r="D11" s="6" t="s">
        <v>70</v>
      </c>
      <c r="E11" s="6">
        <v>125</v>
      </c>
      <c r="F11" s="5">
        <v>2</v>
      </c>
      <c r="G11" s="48">
        <v>82500</v>
      </c>
      <c r="H11" s="49">
        <f t="shared" si="4"/>
        <v>15675</v>
      </c>
      <c r="I11" s="49">
        <f t="shared" si="5"/>
        <v>98175</v>
      </c>
      <c r="J11" s="50">
        <f t="shared" si="3"/>
        <v>196350</v>
      </c>
    </row>
    <row r="12" spans="1:10" ht="28.5" customHeight="1" x14ac:dyDescent="0.2">
      <c r="A12" s="92"/>
      <c r="B12" s="5">
        <v>10</v>
      </c>
      <c r="C12" s="6" t="s">
        <v>56</v>
      </c>
      <c r="D12" s="6" t="s">
        <v>71</v>
      </c>
      <c r="E12" s="6">
        <v>178</v>
      </c>
      <c r="F12" s="5">
        <v>2</v>
      </c>
      <c r="G12" s="48">
        <v>82500</v>
      </c>
      <c r="H12" s="49">
        <f t="shared" si="4"/>
        <v>15675</v>
      </c>
      <c r="I12" s="49">
        <f t="shared" si="5"/>
        <v>98175</v>
      </c>
      <c r="J12" s="50">
        <f t="shared" si="3"/>
        <v>196350</v>
      </c>
    </row>
    <row r="13" spans="1:10" ht="28.5" customHeight="1" x14ac:dyDescent="0.2">
      <c r="A13" s="92"/>
      <c r="B13" s="5">
        <v>11</v>
      </c>
      <c r="C13" s="12" t="s">
        <v>79</v>
      </c>
      <c r="D13" s="6" t="s">
        <v>76</v>
      </c>
      <c r="E13" s="6">
        <v>115</v>
      </c>
      <c r="F13" s="5">
        <v>2</v>
      </c>
      <c r="G13" s="48">
        <v>82500</v>
      </c>
      <c r="H13" s="49">
        <f t="shared" si="4"/>
        <v>15675</v>
      </c>
      <c r="I13" s="49">
        <f t="shared" si="5"/>
        <v>98175</v>
      </c>
      <c r="J13" s="50">
        <f t="shared" si="3"/>
        <v>196350</v>
      </c>
    </row>
    <row r="14" spans="1:10" ht="28.5" customHeight="1" x14ac:dyDescent="0.2">
      <c r="A14" s="92"/>
      <c r="B14" s="5">
        <v>12</v>
      </c>
      <c r="C14" s="12" t="s">
        <v>77</v>
      </c>
      <c r="D14" s="6" t="s">
        <v>67</v>
      </c>
      <c r="E14" s="6">
        <v>170</v>
      </c>
      <c r="F14" s="5">
        <v>2</v>
      </c>
      <c r="G14" s="48">
        <v>82500</v>
      </c>
      <c r="H14" s="49">
        <f t="shared" si="4"/>
        <v>15675</v>
      </c>
      <c r="I14" s="49">
        <f t="shared" si="5"/>
        <v>98175</v>
      </c>
      <c r="J14" s="50">
        <f t="shared" si="3"/>
        <v>196350</v>
      </c>
    </row>
    <row r="15" spans="1:10" ht="28.5" customHeight="1" x14ac:dyDescent="0.2">
      <c r="A15" s="92"/>
      <c r="B15" s="5">
        <v>13</v>
      </c>
      <c r="C15" s="12" t="s">
        <v>32</v>
      </c>
      <c r="D15" s="6" t="s">
        <v>74</v>
      </c>
      <c r="E15" s="6">
        <v>64</v>
      </c>
      <c r="F15" s="5">
        <v>2</v>
      </c>
      <c r="G15" s="48">
        <v>47700</v>
      </c>
      <c r="H15" s="49">
        <f t="shared" si="4"/>
        <v>9063</v>
      </c>
      <c r="I15" s="49">
        <f t="shared" si="5"/>
        <v>56763</v>
      </c>
      <c r="J15" s="50">
        <f t="shared" si="3"/>
        <v>113526</v>
      </c>
    </row>
    <row r="16" spans="1:10" ht="28.5" customHeight="1" x14ac:dyDescent="0.2">
      <c r="A16" s="92"/>
      <c r="B16" s="5">
        <v>14</v>
      </c>
      <c r="C16" s="12" t="s">
        <v>78</v>
      </c>
      <c r="D16" s="6" t="s">
        <v>75</v>
      </c>
      <c r="E16" s="6">
        <v>67</v>
      </c>
      <c r="F16" s="5">
        <v>2</v>
      </c>
      <c r="G16" s="48">
        <v>47700</v>
      </c>
      <c r="H16" s="49">
        <f t="shared" si="4"/>
        <v>9063</v>
      </c>
      <c r="I16" s="49">
        <f t="shared" si="5"/>
        <v>56763</v>
      </c>
      <c r="J16" s="50">
        <f t="shared" si="3"/>
        <v>113526</v>
      </c>
    </row>
    <row r="17" spans="1:10" ht="28.5" customHeight="1" x14ac:dyDescent="0.2">
      <c r="A17" s="92"/>
      <c r="B17" s="5">
        <v>15</v>
      </c>
      <c r="C17" s="6" t="s">
        <v>12</v>
      </c>
      <c r="D17" s="6" t="s">
        <v>138</v>
      </c>
      <c r="E17" s="5">
        <v>300</v>
      </c>
      <c r="F17" s="5">
        <v>2</v>
      </c>
      <c r="G17" s="48">
        <v>158000</v>
      </c>
      <c r="H17" s="49">
        <f t="shared" si="4"/>
        <v>30020</v>
      </c>
      <c r="I17" s="49">
        <f t="shared" si="5"/>
        <v>188020</v>
      </c>
      <c r="J17" s="50">
        <f t="shared" si="3"/>
        <v>376040</v>
      </c>
    </row>
    <row r="18" spans="1:10" ht="28.5" customHeight="1" x14ac:dyDescent="0.2">
      <c r="A18" s="86" t="s">
        <v>80</v>
      </c>
      <c r="B18" s="5">
        <v>16</v>
      </c>
      <c r="C18" s="6" t="s">
        <v>33</v>
      </c>
      <c r="D18" s="6" t="s">
        <v>55</v>
      </c>
      <c r="E18" s="6">
        <v>600</v>
      </c>
      <c r="F18" s="5">
        <v>2</v>
      </c>
      <c r="G18" s="48">
        <v>378000</v>
      </c>
      <c r="H18" s="49">
        <f t="shared" si="4"/>
        <v>71820</v>
      </c>
      <c r="I18" s="49">
        <f t="shared" si="5"/>
        <v>449820</v>
      </c>
      <c r="J18" s="50">
        <f t="shared" si="3"/>
        <v>899640</v>
      </c>
    </row>
    <row r="19" spans="1:10" ht="28.5" customHeight="1" x14ac:dyDescent="0.2">
      <c r="A19" s="86"/>
      <c r="B19" s="5">
        <v>17</v>
      </c>
      <c r="C19" s="6" t="s">
        <v>7</v>
      </c>
      <c r="D19" s="6" t="s">
        <v>84</v>
      </c>
      <c r="E19" s="6">
        <v>471</v>
      </c>
      <c r="F19" s="5">
        <v>2</v>
      </c>
      <c r="G19" s="48">
        <v>158000</v>
      </c>
      <c r="H19" s="49">
        <f t="shared" si="4"/>
        <v>30020</v>
      </c>
      <c r="I19" s="49">
        <f t="shared" si="5"/>
        <v>188020</v>
      </c>
      <c r="J19" s="50">
        <f t="shared" si="3"/>
        <v>376040</v>
      </c>
    </row>
    <row r="20" spans="1:10" ht="28" x14ac:dyDescent="0.2">
      <c r="A20" s="86"/>
      <c r="B20" s="5">
        <v>18</v>
      </c>
      <c r="C20" s="6" t="s">
        <v>8</v>
      </c>
      <c r="D20" s="6" t="s">
        <v>98</v>
      </c>
      <c r="E20" s="6">
        <v>60</v>
      </c>
      <c r="F20" s="5">
        <v>2</v>
      </c>
      <c r="G20" s="48">
        <v>47700</v>
      </c>
      <c r="H20" s="49">
        <f t="shared" si="4"/>
        <v>9063</v>
      </c>
      <c r="I20" s="49">
        <f t="shared" si="5"/>
        <v>56763</v>
      </c>
      <c r="J20" s="50">
        <f t="shared" si="3"/>
        <v>113526</v>
      </c>
    </row>
    <row r="21" spans="1:10" ht="28" x14ac:dyDescent="0.2">
      <c r="A21" s="86"/>
      <c r="B21" s="5">
        <v>19</v>
      </c>
      <c r="C21" s="6" t="s">
        <v>8</v>
      </c>
      <c r="D21" s="6" t="s">
        <v>99</v>
      </c>
      <c r="E21" s="6">
        <v>660</v>
      </c>
      <c r="F21" s="5">
        <v>2</v>
      </c>
      <c r="G21" s="48">
        <v>378000</v>
      </c>
      <c r="H21" s="49">
        <f t="shared" si="4"/>
        <v>71820</v>
      </c>
      <c r="I21" s="49">
        <f t="shared" si="5"/>
        <v>449820</v>
      </c>
      <c r="J21" s="50">
        <f t="shared" si="3"/>
        <v>899640</v>
      </c>
    </row>
    <row r="22" spans="1:10" ht="28" x14ac:dyDescent="0.2">
      <c r="A22" s="86"/>
      <c r="B22" s="5">
        <v>20</v>
      </c>
      <c r="C22" s="6" t="s">
        <v>8</v>
      </c>
      <c r="D22" s="6" t="s">
        <v>101</v>
      </c>
      <c r="E22" s="6">
        <v>122</v>
      </c>
      <c r="F22" s="5">
        <v>2</v>
      </c>
      <c r="G22" s="48">
        <v>82500</v>
      </c>
      <c r="H22" s="49">
        <f t="shared" si="4"/>
        <v>15675</v>
      </c>
      <c r="I22" s="49">
        <f t="shared" si="5"/>
        <v>98175</v>
      </c>
      <c r="J22" s="50">
        <f t="shared" si="3"/>
        <v>196350</v>
      </c>
    </row>
    <row r="23" spans="1:10" ht="28" x14ac:dyDescent="0.2">
      <c r="A23" s="86"/>
      <c r="B23" s="5">
        <v>21</v>
      </c>
      <c r="C23" s="6" t="s">
        <v>8</v>
      </c>
      <c r="D23" s="6" t="s">
        <v>100</v>
      </c>
      <c r="E23" s="6">
        <v>36</v>
      </c>
      <c r="F23" s="5">
        <v>2</v>
      </c>
      <c r="G23" s="48">
        <v>47700</v>
      </c>
      <c r="H23" s="49">
        <f t="shared" si="4"/>
        <v>9063</v>
      </c>
      <c r="I23" s="49">
        <f t="shared" si="5"/>
        <v>56763</v>
      </c>
      <c r="J23" s="50">
        <f t="shared" si="3"/>
        <v>113526</v>
      </c>
    </row>
    <row r="24" spans="1:10" ht="28" x14ac:dyDescent="0.2">
      <c r="A24" s="86"/>
      <c r="B24" s="5">
        <v>22</v>
      </c>
      <c r="C24" s="6" t="s">
        <v>8</v>
      </c>
      <c r="D24" s="6" t="s">
        <v>97</v>
      </c>
      <c r="E24" s="6">
        <v>820</v>
      </c>
      <c r="F24" s="5">
        <v>2</v>
      </c>
      <c r="G24" s="48">
        <v>378000</v>
      </c>
      <c r="H24" s="49">
        <f t="shared" si="4"/>
        <v>71820</v>
      </c>
      <c r="I24" s="49">
        <f t="shared" si="5"/>
        <v>449820</v>
      </c>
      <c r="J24" s="50">
        <f t="shared" si="3"/>
        <v>899640</v>
      </c>
    </row>
    <row r="25" spans="1:10" ht="28" x14ac:dyDescent="0.2">
      <c r="A25" s="86"/>
      <c r="B25" s="5">
        <v>23</v>
      </c>
      <c r="C25" s="6" t="s">
        <v>8</v>
      </c>
      <c r="D25" s="6" t="s">
        <v>102</v>
      </c>
      <c r="E25" s="6">
        <v>117</v>
      </c>
      <c r="F25" s="5">
        <v>2</v>
      </c>
      <c r="G25" s="48">
        <v>82500</v>
      </c>
      <c r="H25" s="49">
        <f t="shared" si="4"/>
        <v>15675</v>
      </c>
      <c r="I25" s="49">
        <f t="shared" si="5"/>
        <v>98175</v>
      </c>
      <c r="J25" s="50">
        <f t="shared" si="3"/>
        <v>196350</v>
      </c>
    </row>
    <row r="26" spans="1:10" ht="28.5" customHeight="1" x14ac:dyDescent="0.2">
      <c r="A26" s="86"/>
      <c r="B26" s="5">
        <v>24</v>
      </c>
      <c r="C26" s="6" t="s">
        <v>9</v>
      </c>
      <c r="D26" s="6" t="s">
        <v>35</v>
      </c>
      <c r="E26" s="6">
        <v>318</v>
      </c>
      <c r="F26" s="5">
        <v>2</v>
      </c>
      <c r="G26" s="48">
        <v>158000</v>
      </c>
      <c r="H26" s="49">
        <f t="shared" si="4"/>
        <v>30020</v>
      </c>
      <c r="I26" s="49">
        <f t="shared" si="5"/>
        <v>188020</v>
      </c>
      <c r="J26" s="50">
        <f t="shared" si="3"/>
        <v>376040</v>
      </c>
    </row>
    <row r="27" spans="1:10" ht="28.5" customHeight="1" x14ac:dyDescent="0.2">
      <c r="A27" s="86"/>
      <c r="B27" s="5">
        <v>25</v>
      </c>
      <c r="C27" s="6" t="s">
        <v>83</v>
      </c>
      <c r="D27" s="6" t="s">
        <v>52</v>
      </c>
      <c r="E27" s="6">
        <v>210</v>
      </c>
      <c r="F27" s="5">
        <v>2</v>
      </c>
      <c r="G27" s="48">
        <v>158000</v>
      </c>
      <c r="H27" s="49">
        <f t="shared" si="4"/>
        <v>30020</v>
      </c>
      <c r="I27" s="49">
        <f t="shared" si="5"/>
        <v>188020</v>
      </c>
      <c r="J27" s="50">
        <f t="shared" si="3"/>
        <v>376040</v>
      </c>
    </row>
    <row r="28" spans="1:10" ht="28.5" customHeight="1" x14ac:dyDescent="0.2">
      <c r="A28" s="86"/>
      <c r="B28" s="5">
        <v>26</v>
      </c>
      <c r="C28" s="6" t="s">
        <v>10</v>
      </c>
      <c r="D28" s="6" t="s">
        <v>36</v>
      </c>
      <c r="E28" s="6">
        <v>341</v>
      </c>
      <c r="F28" s="5">
        <v>2</v>
      </c>
      <c r="G28" s="48">
        <v>158000</v>
      </c>
      <c r="H28" s="49">
        <f t="shared" si="4"/>
        <v>30020</v>
      </c>
      <c r="I28" s="49">
        <f t="shared" si="5"/>
        <v>188020</v>
      </c>
      <c r="J28" s="50">
        <f t="shared" si="3"/>
        <v>376040</v>
      </c>
    </row>
    <row r="29" spans="1:10" ht="29.5" customHeight="1" x14ac:dyDescent="0.2">
      <c r="A29" s="87" t="s">
        <v>65</v>
      </c>
      <c r="B29" s="5">
        <v>27</v>
      </c>
      <c r="C29" s="6" t="s">
        <v>5</v>
      </c>
      <c r="D29" s="6" t="s">
        <v>141</v>
      </c>
      <c r="E29" s="6">
        <v>652</v>
      </c>
      <c r="F29" s="5">
        <v>2</v>
      </c>
      <c r="G29" s="48">
        <v>378000</v>
      </c>
      <c r="H29" s="49">
        <f t="shared" si="4"/>
        <v>71820</v>
      </c>
      <c r="I29" s="49">
        <f t="shared" si="5"/>
        <v>449820</v>
      </c>
      <c r="J29" s="50">
        <f t="shared" si="3"/>
        <v>899640</v>
      </c>
    </row>
    <row r="30" spans="1:10" ht="25" customHeight="1" x14ac:dyDescent="0.2">
      <c r="A30" s="88"/>
      <c r="B30" s="5">
        <v>28</v>
      </c>
      <c r="C30" s="6" t="s">
        <v>5</v>
      </c>
      <c r="D30" s="6" t="s">
        <v>108</v>
      </c>
      <c r="E30" s="6">
        <v>154</v>
      </c>
      <c r="F30" s="5">
        <v>2</v>
      </c>
      <c r="G30" s="48">
        <v>82500</v>
      </c>
      <c r="H30" s="49">
        <f t="shared" si="4"/>
        <v>15675</v>
      </c>
      <c r="I30" s="49">
        <f t="shared" si="5"/>
        <v>98175</v>
      </c>
      <c r="J30" s="50">
        <f t="shared" si="3"/>
        <v>196350</v>
      </c>
    </row>
    <row r="31" spans="1:10" ht="28" customHeight="1" x14ac:dyDescent="0.2">
      <c r="A31" s="88"/>
      <c r="B31" s="5">
        <v>29</v>
      </c>
      <c r="C31" s="6" t="s">
        <v>64</v>
      </c>
      <c r="D31" s="6" t="s">
        <v>106</v>
      </c>
      <c r="E31" s="6">
        <v>352</v>
      </c>
      <c r="F31" s="5">
        <v>2</v>
      </c>
      <c r="G31" s="48">
        <v>158000</v>
      </c>
      <c r="H31" s="49">
        <f t="shared" si="4"/>
        <v>30020</v>
      </c>
      <c r="I31" s="49">
        <f t="shared" si="5"/>
        <v>188020</v>
      </c>
      <c r="J31" s="50">
        <f t="shared" si="3"/>
        <v>376040</v>
      </c>
    </row>
    <row r="32" spans="1:10" ht="30.5" customHeight="1" x14ac:dyDescent="0.2">
      <c r="A32" s="88"/>
      <c r="B32" s="5">
        <v>30</v>
      </c>
      <c r="C32" s="6" t="s">
        <v>6</v>
      </c>
      <c r="D32" s="6" t="s">
        <v>34</v>
      </c>
      <c r="E32" s="6">
        <v>172</v>
      </c>
      <c r="F32" s="5">
        <v>2</v>
      </c>
      <c r="G32" s="48">
        <v>82500</v>
      </c>
      <c r="H32" s="49">
        <f t="shared" si="4"/>
        <v>15675</v>
      </c>
      <c r="I32" s="49">
        <f t="shared" si="5"/>
        <v>98175</v>
      </c>
      <c r="J32" s="50">
        <f t="shared" si="3"/>
        <v>196350</v>
      </c>
    </row>
    <row r="33" spans="1:10" ht="29.5" customHeight="1" x14ac:dyDescent="0.2">
      <c r="A33" s="88"/>
      <c r="B33" s="5">
        <v>31</v>
      </c>
      <c r="C33" s="6" t="s">
        <v>142</v>
      </c>
      <c r="D33" s="6" t="s">
        <v>107</v>
      </c>
      <c r="E33" s="6">
        <v>490</v>
      </c>
      <c r="F33" s="5">
        <v>2</v>
      </c>
      <c r="G33" s="48">
        <v>158000</v>
      </c>
      <c r="H33" s="49">
        <f t="shared" si="4"/>
        <v>30020</v>
      </c>
      <c r="I33" s="49">
        <f t="shared" si="5"/>
        <v>188020</v>
      </c>
      <c r="J33" s="50">
        <f t="shared" si="3"/>
        <v>376040</v>
      </c>
    </row>
    <row r="34" spans="1:10" ht="29.5" customHeight="1" x14ac:dyDescent="0.2">
      <c r="A34" s="15"/>
      <c r="B34" s="5">
        <v>32</v>
      </c>
      <c r="C34" s="6" t="s">
        <v>143</v>
      </c>
      <c r="D34" s="6" t="s">
        <v>109</v>
      </c>
      <c r="E34" s="6">
        <v>510</v>
      </c>
      <c r="F34" s="5">
        <v>2</v>
      </c>
      <c r="G34" s="48">
        <v>378000</v>
      </c>
      <c r="H34" s="49">
        <f t="shared" si="4"/>
        <v>71820</v>
      </c>
      <c r="I34" s="49">
        <f t="shared" si="5"/>
        <v>449820</v>
      </c>
      <c r="J34" s="50">
        <f t="shared" si="3"/>
        <v>899640</v>
      </c>
    </row>
    <row r="35" spans="1:10" ht="38" customHeight="1" x14ac:dyDescent="0.2">
      <c r="A35" s="89" t="s">
        <v>120</v>
      </c>
      <c r="B35" s="5">
        <v>33</v>
      </c>
      <c r="C35" s="6" t="s">
        <v>11</v>
      </c>
      <c r="D35" s="6" t="s">
        <v>37</v>
      </c>
      <c r="E35" s="34">
        <v>2444</v>
      </c>
      <c r="F35" s="5">
        <v>2</v>
      </c>
      <c r="G35" s="48">
        <v>894504</v>
      </c>
      <c r="H35" s="49">
        <f t="shared" si="4"/>
        <v>169955.76</v>
      </c>
      <c r="I35" s="49">
        <f t="shared" si="5"/>
        <v>1064459.76</v>
      </c>
      <c r="J35" s="50">
        <f t="shared" si="3"/>
        <v>2128919.52</v>
      </c>
    </row>
    <row r="36" spans="1:10" ht="38" customHeight="1" x14ac:dyDescent="0.2">
      <c r="A36" s="90"/>
      <c r="B36" s="5">
        <v>34</v>
      </c>
      <c r="C36" s="6" t="s">
        <v>21</v>
      </c>
      <c r="D36" s="6" t="s">
        <v>46</v>
      </c>
      <c r="E36" s="6">
        <v>154</v>
      </c>
      <c r="F36" s="5">
        <v>2</v>
      </c>
      <c r="G36" s="48">
        <v>82500</v>
      </c>
      <c r="H36" s="49">
        <f t="shared" si="4"/>
        <v>15675</v>
      </c>
      <c r="I36" s="49">
        <f t="shared" si="5"/>
        <v>98175</v>
      </c>
      <c r="J36" s="50">
        <f t="shared" si="3"/>
        <v>196350</v>
      </c>
    </row>
    <row r="37" spans="1:10" ht="38" customHeight="1" x14ac:dyDescent="0.2">
      <c r="A37" s="90"/>
      <c r="B37" s="5">
        <v>35</v>
      </c>
      <c r="C37" s="6" t="s">
        <v>22</v>
      </c>
      <c r="D37" s="6" t="s">
        <v>85</v>
      </c>
      <c r="E37" s="34">
        <v>1080</v>
      </c>
      <c r="F37" s="5">
        <v>2</v>
      </c>
      <c r="G37" s="48">
        <v>395280</v>
      </c>
      <c r="H37" s="49">
        <f t="shared" si="4"/>
        <v>75103.199999999997</v>
      </c>
      <c r="I37" s="49">
        <f t="shared" si="5"/>
        <v>470383.2</v>
      </c>
      <c r="J37" s="50">
        <f t="shared" si="3"/>
        <v>940766.4</v>
      </c>
    </row>
    <row r="38" spans="1:10" ht="38" customHeight="1" x14ac:dyDescent="0.2">
      <c r="A38" s="90"/>
      <c r="B38" s="5">
        <v>36</v>
      </c>
      <c r="C38" s="6" t="s">
        <v>23</v>
      </c>
      <c r="D38" s="6" t="s">
        <v>47</v>
      </c>
      <c r="E38" s="34">
        <v>2500</v>
      </c>
      <c r="F38" s="5">
        <v>2</v>
      </c>
      <c r="G38" s="48">
        <v>915000</v>
      </c>
      <c r="H38" s="49">
        <f t="shared" si="4"/>
        <v>173850</v>
      </c>
      <c r="I38" s="49">
        <f t="shared" si="5"/>
        <v>1088850</v>
      </c>
      <c r="J38" s="50">
        <f t="shared" si="3"/>
        <v>2177700</v>
      </c>
    </row>
    <row r="39" spans="1:10" ht="38" customHeight="1" x14ac:dyDescent="0.2">
      <c r="A39" s="90"/>
      <c r="B39" s="5">
        <v>37</v>
      </c>
      <c r="C39" s="6" t="s">
        <v>24</v>
      </c>
      <c r="D39" s="6" t="s">
        <v>48</v>
      </c>
      <c r="E39" s="6">
        <v>468</v>
      </c>
      <c r="F39" s="5">
        <v>2</v>
      </c>
      <c r="G39" s="48">
        <v>158000</v>
      </c>
      <c r="H39" s="49">
        <f t="shared" si="4"/>
        <v>30020</v>
      </c>
      <c r="I39" s="49">
        <f t="shared" si="5"/>
        <v>188020</v>
      </c>
      <c r="J39" s="50">
        <f t="shared" si="3"/>
        <v>376040</v>
      </c>
    </row>
    <row r="40" spans="1:10" ht="38" customHeight="1" x14ac:dyDescent="0.2">
      <c r="A40" s="90"/>
      <c r="B40" s="5">
        <v>38</v>
      </c>
      <c r="C40" s="6" t="s">
        <v>25</v>
      </c>
      <c r="D40" s="6" t="s">
        <v>49</v>
      </c>
      <c r="E40" s="6">
        <v>120</v>
      </c>
      <c r="F40" s="5">
        <v>2</v>
      </c>
      <c r="G40" s="48">
        <v>82500</v>
      </c>
      <c r="H40" s="49">
        <f t="shared" si="4"/>
        <v>15675</v>
      </c>
      <c r="I40" s="49">
        <f t="shared" si="5"/>
        <v>98175</v>
      </c>
      <c r="J40" s="50">
        <f t="shared" si="3"/>
        <v>196350</v>
      </c>
    </row>
    <row r="41" spans="1:10" ht="38" customHeight="1" x14ac:dyDescent="0.2">
      <c r="A41" s="90"/>
      <c r="B41" s="5">
        <v>39</v>
      </c>
      <c r="C41" s="6" t="s">
        <v>26</v>
      </c>
      <c r="D41" s="6" t="s">
        <v>50</v>
      </c>
      <c r="E41" s="34">
        <v>1588</v>
      </c>
      <c r="F41" s="5">
        <v>2</v>
      </c>
      <c r="G41" s="48">
        <v>581208</v>
      </c>
      <c r="H41" s="49">
        <f t="shared" si="4"/>
        <v>110429.52</v>
      </c>
      <c r="I41" s="49">
        <f t="shared" si="5"/>
        <v>691637.52</v>
      </c>
      <c r="J41" s="50">
        <f t="shared" si="3"/>
        <v>1383275.04</v>
      </c>
    </row>
    <row r="42" spans="1:10" ht="38" customHeight="1" x14ac:dyDescent="0.2">
      <c r="A42" s="90"/>
      <c r="B42" s="5">
        <v>40</v>
      </c>
      <c r="C42" s="6" t="s">
        <v>27</v>
      </c>
      <c r="D42" s="6" t="s">
        <v>51</v>
      </c>
      <c r="E42" s="34">
        <v>1032</v>
      </c>
      <c r="F42" s="5">
        <v>2</v>
      </c>
      <c r="G42" s="48">
        <v>377712</v>
      </c>
      <c r="H42" s="49">
        <f t="shared" si="4"/>
        <v>71765.279999999999</v>
      </c>
      <c r="I42" s="49">
        <f t="shared" si="5"/>
        <v>449477.28</v>
      </c>
      <c r="J42" s="50">
        <f t="shared" si="3"/>
        <v>898954.56</v>
      </c>
    </row>
    <row r="43" spans="1:10" ht="38" customHeight="1" x14ac:dyDescent="0.2">
      <c r="A43" s="90"/>
      <c r="B43" s="5">
        <v>41</v>
      </c>
      <c r="C43" s="6" t="s">
        <v>29</v>
      </c>
      <c r="D43" s="6" t="s">
        <v>58</v>
      </c>
      <c r="E43" s="6">
        <v>665</v>
      </c>
      <c r="F43" s="5">
        <v>2</v>
      </c>
      <c r="G43" s="48">
        <v>378000</v>
      </c>
      <c r="H43" s="49">
        <f t="shared" si="4"/>
        <v>71820</v>
      </c>
      <c r="I43" s="49">
        <f t="shared" si="5"/>
        <v>449820</v>
      </c>
      <c r="J43" s="50">
        <f t="shared" si="3"/>
        <v>899640</v>
      </c>
    </row>
    <row r="44" spans="1:10" ht="38" customHeight="1" x14ac:dyDescent="0.2">
      <c r="A44" s="90"/>
      <c r="B44" s="5">
        <v>42</v>
      </c>
      <c r="C44" s="6" t="s">
        <v>30</v>
      </c>
      <c r="D44" s="6" t="s">
        <v>54</v>
      </c>
      <c r="E44" s="34">
        <v>5000</v>
      </c>
      <c r="F44" s="5">
        <v>2</v>
      </c>
      <c r="G44" s="48">
        <v>1720000</v>
      </c>
      <c r="H44" s="49">
        <f t="shared" si="4"/>
        <v>326800</v>
      </c>
      <c r="I44" s="49">
        <f t="shared" si="5"/>
        <v>2046800</v>
      </c>
      <c r="J44" s="50">
        <f t="shared" si="3"/>
        <v>4093600</v>
      </c>
    </row>
    <row r="45" spans="1:10" ht="38" customHeight="1" x14ac:dyDescent="0.2">
      <c r="A45" s="90"/>
      <c r="B45" s="5">
        <v>43</v>
      </c>
      <c r="C45" s="6" t="s">
        <v>20</v>
      </c>
      <c r="D45" s="6" t="s">
        <v>45</v>
      </c>
      <c r="E45" s="6">
        <v>143</v>
      </c>
      <c r="F45" s="5">
        <v>2</v>
      </c>
      <c r="G45" s="48">
        <v>82500</v>
      </c>
      <c r="H45" s="49">
        <f t="shared" si="4"/>
        <v>15675</v>
      </c>
      <c r="I45" s="49">
        <f t="shared" si="5"/>
        <v>98175</v>
      </c>
      <c r="J45" s="50">
        <f t="shared" si="3"/>
        <v>196350</v>
      </c>
    </row>
    <row r="46" spans="1:10" ht="38" customHeight="1" x14ac:dyDescent="0.2">
      <c r="A46" s="91"/>
      <c r="B46" s="5">
        <v>44</v>
      </c>
      <c r="C46" s="10" t="s">
        <v>28</v>
      </c>
      <c r="D46" s="10" t="s">
        <v>119</v>
      </c>
      <c r="E46" s="6">
        <v>990</v>
      </c>
      <c r="F46" s="5">
        <v>2</v>
      </c>
      <c r="G46" s="48">
        <v>378000</v>
      </c>
      <c r="H46" s="49">
        <f t="shared" si="4"/>
        <v>71820</v>
      </c>
      <c r="I46" s="49">
        <f t="shared" si="5"/>
        <v>449820</v>
      </c>
      <c r="J46" s="50">
        <f t="shared" si="3"/>
        <v>899640</v>
      </c>
    </row>
    <row r="47" spans="1:10" ht="38" customHeight="1" x14ac:dyDescent="0.2">
      <c r="A47" s="9" t="s">
        <v>66</v>
      </c>
      <c r="B47" s="5">
        <v>45</v>
      </c>
      <c r="C47" s="6" t="s">
        <v>13</v>
      </c>
      <c r="D47" s="6" t="s">
        <v>125</v>
      </c>
      <c r="E47" s="34">
        <v>9000</v>
      </c>
      <c r="F47" s="5">
        <v>2</v>
      </c>
      <c r="G47" s="48">
        <v>3096000</v>
      </c>
      <c r="H47" s="49">
        <f t="shared" si="4"/>
        <v>588240</v>
      </c>
      <c r="I47" s="49">
        <f t="shared" si="5"/>
        <v>3684240</v>
      </c>
      <c r="J47" s="50">
        <f t="shared" si="3"/>
        <v>7368480</v>
      </c>
    </row>
    <row r="48" spans="1:10" ht="38" customHeight="1" x14ac:dyDescent="0.2">
      <c r="A48" s="94" t="s">
        <v>81</v>
      </c>
      <c r="B48" s="5">
        <v>46</v>
      </c>
      <c r="C48" s="6" t="s">
        <v>86</v>
      </c>
      <c r="D48" s="6" t="s">
        <v>53</v>
      </c>
      <c r="E48" s="34">
        <v>4001</v>
      </c>
      <c r="F48" s="5">
        <v>2</v>
      </c>
      <c r="G48" s="48">
        <v>1216304</v>
      </c>
      <c r="H48" s="49">
        <f t="shared" si="4"/>
        <v>231097.76</v>
      </c>
      <c r="I48" s="49">
        <f t="shared" si="5"/>
        <v>1447401.76</v>
      </c>
      <c r="J48" s="50">
        <f t="shared" si="3"/>
        <v>2894803.52</v>
      </c>
    </row>
    <row r="49" spans="1:10" ht="38" customHeight="1" x14ac:dyDescent="0.2">
      <c r="A49" s="95"/>
      <c r="B49" s="5">
        <v>47</v>
      </c>
      <c r="C49" s="6" t="s">
        <v>88</v>
      </c>
      <c r="D49" s="6" t="s">
        <v>87</v>
      </c>
      <c r="E49" s="34">
        <v>17600</v>
      </c>
      <c r="F49" s="5">
        <v>2</v>
      </c>
      <c r="G49" s="48">
        <v>6054400</v>
      </c>
      <c r="H49" s="49">
        <f t="shared" si="4"/>
        <v>1150336</v>
      </c>
      <c r="I49" s="49">
        <f t="shared" si="5"/>
        <v>7204736</v>
      </c>
      <c r="J49" s="50">
        <f t="shared" si="3"/>
        <v>14409472</v>
      </c>
    </row>
    <row r="50" spans="1:10" ht="38" customHeight="1" x14ac:dyDescent="0.2">
      <c r="A50" s="95"/>
      <c r="B50" s="5">
        <v>48</v>
      </c>
      <c r="C50" s="6" t="s">
        <v>14</v>
      </c>
      <c r="D50" s="6" t="s">
        <v>38</v>
      </c>
      <c r="E50" s="34">
        <v>5218</v>
      </c>
      <c r="F50" s="5">
        <v>2</v>
      </c>
      <c r="G50" s="48">
        <v>1794992</v>
      </c>
      <c r="H50" s="49">
        <f t="shared" si="4"/>
        <v>341048.48</v>
      </c>
      <c r="I50" s="49">
        <f t="shared" si="5"/>
        <v>2136040.48</v>
      </c>
      <c r="J50" s="50">
        <f t="shared" si="3"/>
        <v>4272080.96</v>
      </c>
    </row>
    <row r="51" spans="1:10" ht="38" customHeight="1" x14ac:dyDescent="0.2">
      <c r="A51" s="95"/>
      <c r="B51" s="5">
        <v>49</v>
      </c>
      <c r="C51" s="6" t="s">
        <v>15</v>
      </c>
      <c r="D51" s="6" t="s">
        <v>39</v>
      </c>
      <c r="E51" s="34">
        <v>6007</v>
      </c>
      <c r="F51" s="5">
        <v>2</v>
      </c>
      <c r="G51" s="48">
        <v>2066408</v>
      </c>
      <c r="H51" s="49">
        <f t="shared" si="4"/>
        <v>392617.52</v>
      </c>
      <c r="I51" s="49">
        <f t="shared" si="5"/>
        <v>2459025.52</v>
      </c>
      <c r="J51" s="50">
        <f t="shared" si="3"/>
        <v>4918051.04</v>
      </c>
    </row>
    <row r="52" spans="1:10" ht="38" customHeight="1" x14ac:dyDescent="0.2">
      <c r="A52" s="95"/>
      <c r="B52" s="5">
        <v>50</v>
      </c>
      <c r="C52" s="6" t="s">
        <v>16</v>
      </c>
      <c r="D52" s="6" t="s">
        <v>133</v>
      </c>
      <c r="E52" s="34">
        <v>7268</v>
      </c>
      <c r="F52" s="5">
        <v>2</v>
      </c>
      <c r="G52" s="48">
        <v>2500192</v>
      </c>
      <c r="H52" s="49">
        <f t="shared" si="4"/>
        <v>475036.48</v>
      </c>
      <c r="I52" s="49">
        <f t="shared" si="5"/>
        <v>2975228.48</v>
      </c>
      <c r="J52" s="50">
        <f t="shared" si="3"/>
        <v>5950456.96</v>
      </c>
    </row>
    <row r="53" spans="1:10" ht="38" customHeight="1" x14ac:dyDescent="0.2">
      <c r="A53" s="95"/>
      <c r="B53" s="5">
        <v>51</v>
      </c>
      <c r="C53" s="6" t="s">
        <v>17</v>
      </c>
      <c r="D53" s="6" t="s">
        <v>41</v>
      </c>
      <c r="E53" s="34">
        <v>1802</v>
      </c>
      <c r="F53" s="5">
        <v>2</v>
      </c>
      <c r="G53" s="48">
        <v>659532</v>
      </c>
      <c r="H53" s="49">
        <f t="shared" si="4"/>
        <v>125311.08</v>
      </c>
      <c r="I53" s="49">
        <f t="shared" si="5"/>
        <v>784843.08</v>
      </c>
      <c r="J53" s="50">
        <f t="shared" si="3"/>
        <v>1569686.16</v>
      </c>
    </row>
    <row r="54" spans="1:10" ht="38" customHeight="1" x14ac:dyDescent="0.2">
      <c r="A54" s="95"/>
      <c r="B54" s="5">
        <v>52</v>
      </c>
      <c r="C54" s="6" t="s">
        <v>13</v>
      </c>
      <c r="D54" s="6" t="s">
        <v>42</v>
      </c>
      <c r="E54" s="34">
        <v>2110</v>
      </c>
      <c r="F54" s="5">
        <v>2</v>
      </c>
      <c r="G54" s="48">
        <v>772260</v>
      </c>
      <c r="H54" s="49">
        <f t="shared" si="4"/>
        <v>146729.4</v>
      </c>
      <c r="I54" s="49">
        <f t="shared" si="5"/>
        <v>918989.4</v>
      </c>
      <c r="J54" s="50">
        <f t="shared" si="3"/>
        <v>1837978.8</v>
      </c>
    </row>
    <row r="55" spans="1:10" ht="38" customHeight="1" x14ac:dyDescent="0.2">
      <c r="A55" s="95"/>
      <c r="B55" s="5">
        <v>53</v>
      </c>
      <c r="C55" s="6" t="s">
        <v>18</v>
      </c>
      <c r="D55" s="6" t="s">
        <v>43</v>
      </c>
      <c r="E55" s="34">
        <v>5738</v>
      </c>
      <c r="F55" s="5">
        <v>2</v>
      </c>
      <c r="G55" s="48">
        <v>1973872</v>
      </c>
      <c r="H55" s="49">
        <f t="shared" si="4"/>
        <v>375035.68</v>
      </c>
      <c r="I55" s="49">
        <f t="shared" si="5"/>
        <v>2348907.6800000002</v>
      </c>
      <c r="J55" s="50">
        <f t="shared" si="3"/>
        <v>4697815.3600000003</v>
      </c>
    </row>
    <row r="56" spans="1:10" ht="38" customHeight="1" x14ac:dyDescent="0.2">
      <c r="A56" s="95"/>
      <c r="B56" s="5">
        <v>54</v>
      </c>
      <c r="C56" s="6" t="s">
        <v>19</v>
      </c>
      <c r="D56" s="6" t="s">
        <v>44</v>
      </c>
      <c r="E56" s="34">
        <v>2099</v>
      </c>
      <c r="F56" s="5">
        <v>2</v>
      </c>
      <c r="G56" s="48">
        <v>768234</v>
      </c>
      <c r="H56" s="49">
        <f t="shared" si="4"/>
        <v>145964.46</v>
      </c>
      <c r="I56" s="49">
        <f t="shared" si="5"/>
        <v>914198.46</v>
      </c>
      <c r="J56" s="50">
        <f t="shared" si="3"/>
        <v>1828396.92</v>
      </c>
    </row>
    <row r="57" spans="1:10" ht="15" x14ac:dyDescent="0.2">
      <c r="A57" s="95"/>
      <c r="B57" s="5">
        <v>55</v>
      </c>
      <c r="C57" s="6" t="s">
        <v>121</v>
      </c>
      <c r="D57" s="6" t="s">
        <v>122</v>
      </c>
      <c r="E57" s="6">
        <v>746</v>
      </c>
      <c r="F57" s="5">
        <v>2</v>
      </c>
      <c r="G57" s="48">
        <v>378000</v>
      </c>
      <c r="H57" s="49">
        <f t="shared" si="4"/>
        <v>71820</v>
      </c>
      <c r="I57" s="49">
        <f t="shared" si="5"/>
        <v>449820</v>
      </c>
      <c r="J57" s="50">
        <f t="shared" si="3"/>
        <v>899640</v>
      </c>
    </row>
    <row r="58" spans="1:10" ht="15" x14ac:dyDescent="0.2">
      <c r="A58" s="95"/>
      <c r="B58" s="5">
        <v>56</v>
      </c>
      <c r="C58" s="6" t="s">
        <v>123</v>
      </c>
      <c r="D58" s="6" t="s">
        <v>124</v>
      </c>
      <c r="E58" s="34">
        <v>1757</v>
      </c>
      <c r="F58" s="5">
        <v>2</v>
      </c>
      <c r="G58" s="48">
        <v>643062</v>
      </c>
      <c r="H58" s="49">
        <f t="shared" si="4"/>
        <v>122181.78</v>
      </c>
      <c r="I58" s="49">
        <f t="shared" si="5"/>
        <v>765243.78</v>
      </c>
      <c r="J58" s="50">
        <f t="shared" si="3"/>
        <v>1530487.56</v>
      </c>
    </row>
    <row r="59" spans="1:10" ht="16" thickBot="1" x14ac:dyDescent="0.25">
      <c r="A59" s="96"/>
      <c r="B59" s="5">
        <v>57</v>
      </c>
      <c r="C59" s="6"/>
      <c r="D59" s="6" t="s">
        <v>145</v>
      </c>
      <c r="E59" s="6">
        <v>976</v>
      </c>
      <c r="F59" s="5">
        <v>2</v>
      </c>
      <c r="G59" s="48">
        <v>378000</v>
      </c>
      <c r="H59" s="49">
        <f t="shared" si="4"/>
        <v>71820</v>
      </c>
      <c r="I59" s="49">
        <f t="shared" si="5"/>
        <v>449820</v>
      </c>
      <c r="J59" s="50">
        <f t="shared" si="3"/>
        <v>899640</v>
      </c>
    </row>
    <row r="60" spans="1:10" ht="15" customHeight="1" thickBot="1" x14ac:dyDescent="0.25">
      <c r="C60" s="35"/>
      <c r="D60" s="36" t="s">
        <v>154</v>
      </c>
      <c r="E60" s="33">
        <f>SUM(E3:E59)</f>
        <v>99481</v>
      </c>
      <c r="F60" s="97">
        <f>SUM(F3:F59)</f>
        <v>114</v>
      </c>
      <c r="J60" s="47">
        <f>SUM(J4:J59)</f>
        <v>83380044.159999996</v>
      </c>
    </row>
    <row r="61" spans="1:10" ht="26.5" customHeight="1" thickBot="1" x14ac:dyDescent="0.25">
      <c r="D61" s="82" t="s">
        <v>153</v>
      </c>
      <c r="E61" s="83"/>
      <c r="F61" s="98"/>
    </row>
    <row r="64" spans="1:10" x14ac:dyDescent="0.2">
      <c r="B64" s="84" t="s">
        <v>167</v>
      </c>
      <c r="C64" s="85"/>
      <c r="D64" s="85"/>
      <c r="E64" s="85"/>
      <c r="F64" s="85"/>
      <c r="G64" s="74" t="s">
        <v>174</v>
      </c>
      <c r="H64" s="76" t="s">
        <v>175</v>
      </c>
      <c r="I64" s="76" t="s">
        <v>176</v>
      </c>
      <c r="J64" s="78" t="s">
        <v>177</v>
      </c>
    </row>
    <row r="65" spans="1:10" ht="28" x14ac:dyDescent="0.2">
      <c r="A65" s="2"/>
      <c r="B65" s="3" t="s">
        <v>57</v>
      </c>
      <c r="C65" s="3" t="s">
        <v>1</v>
      </c>
      <c r="D65" s="3" t="s">
        <v>2</v>
      </c>
      <c r="E65" s="4" t="s">
        <v>150</v>
      </c>
      <c r="F65" s="4" t="s">
        <v>173</v>
      </c>
      <c r="G65" s="75"/>
      <c r="H65" s="77"/>
      <c r="I65" s="77"/>
      <c r="J65" s="79"/>
    </row>
    <row r="66" spans="1:10" ht="15" x14ac:dyDescent="0.2">
      <c r="A66" s="93" t="s">
        <v>81</v>
      </c>
      <c r="B66" s="5">
        <v>1</v>
      </c>
      <c r="C66" s="18" t="s">
        <v>86</v>
      </c>
      <c r="D66" s="18" t="s">
        <v>53</v>
      </c>
      <c r="E66" s="37">
        <v>4001</v>
      </c>
      <c r="F66" s="5">
        <v>1</v>
      </c>
      <c r="G66" s="48">
        <v>205000</v>
      </c>
      <c r="H66" s="49">
        <f>+G66*19%</f>
        <v>38950</v>
      </c>
      <c r="I66" s="49">
        <f>+G66+H66</f>
        <v>243950</v>
      </c>
      <c r="J66" s="50">
        <f t="shared" ref="J66:J67" si="6">+I66*F66</f>
        <v>243950</v>
      </c>
    </row>
    <row r="67" spans="1:10" ht="15" x14ac:dyDescent="0.2">
      <c r="A67" s="93"/>
      <c r="B67" s="5">
        <v>2</v>
      </c>
      <c r="C67" s="18" t="s">
        <v>88</v>
      </c>
      <c r="D67" s="18" t="s">
        <v>87</v>
      </c>
      <c r="E67" s="37">
        <v>17600</v>
      </c>
      <c r="F67" s="5">
        <v>1</v>
      </c>
      <c r="G67" s="48">
        <v>205000</v>
      </c>
      <c r="H67" s="49">
        <f t="shared" ref="H67" si="7">+G67*19%</f>
        <v>38950</v>
      </c>
      <c r="I67" s="49">
        <f t="shared" ref="I67" si="8">+G67+H67</f>
        <v>243950</v>
      </c>
      <c r="J67" s="50">
        <f t="shared" si="6"/>
        <v>243950</v>
      </c>
    </row>
    <row r="68" spans="1:10" ht="15" x14ac:dyDescent="0.2">
      <c r="A68" s="93"/>
      <c r="B68" s="5">
        <v>3</v>
      </c>
      <c r="C68" s="18" t="s">
        <v>14</v>
      </c>
      <c r="D68" s="18" t="s">
        <v>38</v>
      </c>
      <c r="E68" s="37">
        <v>5218</v>
      </c>
      <c r="F68" s="5">
        <v>1</v>
      </c>
      <c r="G68" s="48">
        <v>205000</v>
      </c>
      <c r="H68" s="49">
        <f t="shared" ref="H68:H73" si="9">+G68*19%</f>
        <v>38950</v>
      </c>
      <c r="I68" s="49">
        <f t="shared" ref="I68:I73" si="10">+G68+H68</f>
        <v>243950</v>
      </c>
      <c r="J68" s="50">
        <f t="shared" ref="J68:J73" si="11">+I68*F68</f>
        <v>243950</v>
      </c>
    </row>
    <row r="69" spans="1:10" ht="15" x14ac:dyDescent="0.2">
      <c r="A69" s="93"/>
      <c r="B69" s="5">
        <v>4</v>
      </c>
      <c r="C69" s="18" t="s">
        <v>15</v>
      </c>
      <c r="D69" s="18" t="s">
        <v>39</v>
      </c>
      <c r="E69" s="37">
        <v>6007</v>
      </c>
      <c r="F69" s="5">
        <v>1</v>
      </c>
      <c r="G69" s="48">
        <v>205000</v>
      </c>
      <c r="H69" s="49">
        <f t="shared" si="9"/>
        <v>38950</v>
      </c>
      <c r="I69" s="49">
        <f t="shared" si="10"/>
        <v>243950</v>
      </c>
      <c r="J69" s="50">
        <f t="shared" si="11"/>
        <v>243950</v>
      </c>
    </row>
    <row r="70" spans="1:10" ht="15" x14ac:dyDescent="0.2">
      <c r="A70" s="93"/>
      <c r="B70" s="5">
        <v>5</v>
      </c>
      <c r="C70" s="18" t="s">
        <v>16</v>
      </c>
      <c r="D70" s="18" t="s">
        <v>40</v>
      </c>
      <c r="E70" s="37">
        <v>7268</v>
      </c>
      <c r="F70" s="5">
        <v>1</v>
      </c>
      <c r="G70" s="48">
        <v>205000</v>
      </c>
      <c r="H70" s="49">
        <f t="shared" si="9"/>
        <v>38950</v>
      </c>
      <c r="I70" s="49">
        <f t="shared" si="10"/>
        <v>243950</v>
      </c>
      <c r="J70" s="50">
        <f t="shared" si="11"/>
        <v>243950</v>
      </c>
    </row>
    <row r="71" spans="1:10" ht="15" x14ac:dyDescent="0.2">
      <c r="A71" s="93"/>
      <c r="B71" s="5">
        <v>6</v>
      </c>
      <c r="C71" s="18" t="s">
        <v>18</v>
      </c>
      <c r="D71" s="18" t="s">
        <v>43</v>
      </c>
      <c r="E71" s="37">
        <v>5738</v>
      </c>
      <c r="F71" s="5">
        <v>1</v>
      </c>
      <c r="G71" s="48">
        <v>205000</v>
      </c>
      <c r="H71" s="49">
        <f t="shared" si="9"/>
        <v>38950</v>
      </c>
      <c r="I71" s="49">
        <f t="shared" si="10"/>
        <v>243950</v>
      </c>
      <c r="J71" s="50">
        <f t="shared" si="11"/>
        <v>243950</v>
      </c>
    </row>
    <row r="72" spans="1:10" ht="15" x14ac:dyDescent="0.2">
      <c r="A72" s="93"/>
      <c r="B72" s="5">
        <v>7</v>
      </c>
      <c r="C72" s="18" t="s">
        <v>19</v>
      </c>
      <c r="D72" s="18" t="s">
        <v>44</v>
      </c>
      <c r="E72" s="37">
        <v>2099</v>
      </c>
      <c r="F72" s="5">
        <v>1</v>
      </c>
      <c r="G72" s="48">
        <v>205000</v>
      </c>
      <c r="H72" s="49">
        <f t="shared" si="9"/>
        <v>38950</v>
      </c>
      <c r="I72" s="49">
        <f t="shared" si="10"/>
        <v>243950</v>
      </c>
      <c r="J72" s="50">
        <f t="shared" si="11"/>
        <v>243950</v>
      </c>
    </row>
    <row r="73" spans="1:10" ht="16" thickBot="1" x14ac:dyDescent="0.25">
      <c r="A73" s="93"/>
      <c r="B73" s="5">
        <v>8</v>
      </c>
      <c r="C73" s="18" t="s">
        <v>13</v>
      </c>
      <c r="D73" s="41" t="s">
        <v>42</v>
      </c>
      <c r="E73" s="39">
        <v>2110</v>
      </c>
      <c r="F73" s="17">
        <v>1</v>
      </c>
      <c r="G73" s="48">
        <v>205000</v>
      </c>
      <c r="H73" s="49">
        <f t="shared" si="9"/>
        <v>38950</v>
      </c>
      <c r="I73" s="49">
        <f t="shared" si="10"/>
        <v>243950</v>
      </c>
      <c r="J73" s="50">
        <f t="shared" si="11"/>
        <v>243950</v>
      </c>
    </row>
    <row r="74" spans="1:10" ht="15" customHeight="1" thickBot="1" x14ac:dyDescent="0.25">
      <c r="C74" s="38"/>
      <c r="D74" s="42" t="s">
        <v>165</v>
      </c>
      <c r="E74" s="40">
        <f>SUM(E66:E73)</f>
        <v>50041</v>
      </c>
      <c r="F74" s="97">
        <f>SUM(F66:F73)</f>
        <v>8</v>
      </c>
      <c r="J74" s="47">
        <f>SUM(J67:J73)</f>
        <v>1707650</v>
      </c>
    </row>
    <row r="75" spans="1:10" ht="24" customHeight="1" thickBot="1" x14ac:dyDescent="0.25">
      <c r="D75" s="82" t="s">
        <v>168</v>
      </c>
      <c r="E75" s="83"/>
      <c r="F75" s="98"/>
    </row>
  </sheetData>
  <mergeCells count="20">
    <mergeCell ref="G1:G2"/>
    <mergeCell ref="H1:H2"/>
    <mergeCell ref="I1:I2"/>
    <mergeCell ref="J1:J2"/>
    <mergeCell ref="G64:G65"/>
    <mergeCell ref="H64:H65"/>
    <mergeCell ref="I64:I65"/>
    <mergeCell ref="J64:J65"/>
    <mergeCell ref="D75:E75"/>
    <mergeCell ref="B64:F64"/>
    <mergeCell ref="B1:F1"/>
    <mergeCell ref="A18:A28"/>
    <mergeCell ref="A29:A33"/>
    <mergeCell ref="A35:A46"/>
    <mergeCell ref="A3:A17"/>
    <mergeCell ref="D61:E61"/>
    <mergeCell ref="A66:A73"/>
    <mergeCell ref="A48:A59"/>
    <mergeCell ref="F60:F61"/>
    <mergeCell ref="F74:F7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zoomScale="80" zoomScaleNormal="80" workbookViewId="0"/>
  </sheetViews>
  <sheetFormatPr baseColWidth="10" defaultRowHeight="15" x14ac:dyDescent="0.2"/>
  <cols>
    <col min="1" max="1" width="17.1640625" customWidth="1"/>
    <col min="2" max="2" width="8.5" customWidth="1"/>
    <col min="3" max="3" width="21.1640625" customWidth="1"/>
    <col min="4" max="4" width="28.83203125" customWidth="1"/>
    <col min="5" max="5" width="22.5" customWidth="1"/>
    <col min="6" max="7" width="18.5" customWidth="1"/>
    <col min="8" max="8" width="15.5" bestFit="1" customWidth="1"/>
    <col min="9" max="9" width="24" customWidth="1"/>
    <col min="10" max="10" width="13.5" bestFit="1" customWidth="1"/>
  </cols>
  <sheetData>
    <row r="1" spans="1:10" x14ac:dyDescent="0.2">
      <c r="A1" s="1"/>
      <c r="B1" s="84" t="s">
        <v>169</v>
      </c>
      <c r="C1" s="85"/>
      <c r="D1" s="85"/>
      <c r="E1" s="85"/>
      <c r="F1" s="85"/>
      <c r="G1" s="74" t="s">
        <v>174</v>
      </c>
      <c r="H1" s="76" t="s">
        <v>175</v>
      </c>
      <c r="I1" s="76" t="s">
        <v>176</v>
      </c>
      <c r="J1" s="78" t="s">
        <v>177</v>
      </c>
    </row>
    <row r="2" spans="1:10" ht="28" x14ac:dyDescent="0.2">
      <c r="A2" s="2"/>
      <c r="B2" s="3" t="s">
        <v>57</v>
      </c>
      <c r="C2" s="3" t="s">
        <v>1</v>
      </c>
      <c r="D2" s="3" t="s">
        <v>2</v>
      </c>
      <c r="E2" s="4" t="s">
        <v>150</v>
      </c>
      <c r="F2" s="4" t="s">
        <v>173</v>
      </c>
      <c r="G2" s="75"/>
      <c r="H2" s="77"/>
      <c r="I2" s="77"/>
      <c r="J2" s="79"/>
    </row>
    <row r="3" spans="1:10" ht="28" x14ac:dyDescent="0.2">
      <c r="A3" s="93" t="s">
        <v>128</v>
      </c>
      <c r="B3" s="5">
        <v>1</v>
      </c>
      <c r="C3" s="6" t="s">
        <v>129</v>
      </c>
      <c r="D3" s="6" t="s">
        <v>53</v>
      </c>
      <c r="E3" s="34">
        <v>4001</v>
      </c>
      <c r="F3" s="6">
        <v>1</v>
      </c>
      <c r="G3" s="48">
        <v>205000</v>
      </c>
      <c r="H3" s="49">
        <f>+G3*19%</f>
        <v>38950</v>
      </c>
      <c r="I3" s="49">
        <f>+G3+H3</f>
        <v>243950</v>
      </c>
      <c r="J3" s="50">
        <f t="shared" ref="J3:J4" si="0">+I3*F3</f>
        <v>243950</v>
      </c>
    </row>
    <row r="4" spans="1:10" ht="28" x14ac:dyDescent="0.2">
      <c r="A4" s="93"/>
      <c r="B4" s="5">
        <v>2</v>
      </c>
      <c r="C4" s="6" t="s">
        <v>130</v>
      </c>
      <c r="D4" s="6" t="s">
        <v>131</v>
      </c>
      <c r="E4" s="34">
        <v>17600</v>
      </c>
      <c r="F4" s="6">
        <v>1</v>
      </c>
      <c r="G4" s="48">
        <v>205000</v>
      </c>
      <c r="H4" s="49">
        <f t="shared" ref="H4:H5" si="1">+G4*19%</f>
        <v>38950</v>
      </c>
      <c r="I4" s="49">
        <f t="shared" ref="I4:I5" si="2">+G4+H4</f>
        <v>243950</v>
      </c>
      <c r="J4" s="50">
        <f t="shared" si="0"/>
        <v>243950</v>
      </c>
    </row>
    <row r="5" spans="1:10" x14ac:dyDescent="0.2">
      <c r="A5" s="93"/>
      <c r="B5" s="5">
        <v>3</v>
      </c>
      <c r="C5" s="6" t="s">
        <v>16</v>
      </c>
      <c r="D5" s="6" t="s">
        <v>132</v>
      </c>
      <c r="E5" s="34">
        <v>7268</v>
      </c>
      <c r="F5" s="6">
        <v>1</v>
      </c>
      <c r="G5" s="48">
        <v>205000</v>
      </c>
      <c r="H5" s="49">
        <f t="shared" si="1"/>
        <v>38950</v>
      </c>
      <c r="I5" s="49">
        <f t="shared" si="2"/>
        <v>243950</v>
      </c>
      <c r="J5" s="50">
        <f t="shared" ref="J5:J9" si="3">+I5*F5</f>
        <v>243950</v>
      </c>
    </row>
    <row r="6" spans="1:10" x14ac:dyDescent="0.2">
      <c r="A6" s="93"/>
      <c r="B6" s="5">
        <v>4</v>
      </c>
      <c r="C6" s="6" t="s">
        <v>18</v>
      </c>
      <c r="D6" s="6" t="s">
        <v>43</v>
      </c>
      <c r="E6" s="34">
        <v>5738</v>
      </c>
      <c r="F6" s="6">
        <v>1</v>
      </c>
      <c r="G6" s="48">
        <v>205000</v>
      </c>
      <c r="H6" s="49">
        <f t="shared" ref="H6:H9" si="4">+G6*19%</f>
        <v>38950</v>
      </c>
      <c r="I6" s="49">
        <f t="shared" ref="I6:I9" si="5">+G6+H6</f>
        <v>243950</v>
      </c>
      <c r="J6" s="50">
        <f t="shared" si="3"/>
        <v>243950</v>
      </c>
    </row>
    <row r="7" spans="1:10" x14ac:dyDescent="0.2">
      <c r="A7" s="93"/>
      <c r="B7" s="5">
        <v>5</v>
      </c>
      <c r="C7" s="6" t="s">
        <v>19</v>
      </c>
      <c r="D7" s="6" t="s">
        <v>44</v>
      </c>
      <c r="E7" s="34">
        <v>2099</v>
      </c>
      <c r="F7" s="6">
        <v>1</v>
      </c>
      <c r="G7" s="48">
        <v>205000</v>
      </c>
      <c r="H7" s="49">
        <f t="shared" si="4"/>
        <v>38950</v>
      </c>
      <c r="I7" s="49">
        <f t="shared" si="5"/>
        <v>243950</v>
      </c>
      <c r="J7" s="50">
        <f t="shared" si="3"/>
        <v>243950</v>
      </c>
    </row>
    <row r="8" spans="1:10" s="1" customFormat="1" ht="55.5" customHeight="1" x14ac:dyDescent="0.2">
      <c r="A8" s="99" t="s">
        <v>144</v>
      </c>
      <c r="B8" s="5">
        <v>6</v>
      </c>
      <c r="C8" s="6" t="s">
        <v>29</v>
      </c>
      <c r="D8" s="6" t="s">
        <v>58</v>
      </c>
      <c r="E8" s="6">
        <v>665</v>
      </c>
      <c r="F8" s="5">
        <v>1</v>
      </c>
      <c r="G8" s="48">
        <v>205000</v>
      </c>
      <c r="H8" s="49">
        <f t="shared" si="4"/>
        <v>38950</v>
      </c>
      <c r="I8" s="49">
        <f t="shared" si="5"/>
        <v>243950</v>
      </c>
      <c r="J8" s="50">
        <f t="shared" si="3"/>
        <v>243950</v>
      </c>
    </row>
    <row r="9" spans="1:10" s="1" customFormat="1" ht="38" customHeight="1" thickBot="1" x14ac:dyDescent="0.25">
      <c r="A9" s="99"/>
      <c r="B9" s="5">
        <v>7</v>
      </c>
      <c r="C9" s="6" t="s">
        <v>20</v>
      </c>
      <c r="D9" s="16" t="s">
        <v>45</v>
      </c>
      <c r="E9" s="16">
        <v>143</v>
      </c>
      <c r="F9" s="17">
        <v>1</v>
      </c>
      <c r="G9" s="48">
        <v>205000</v>
      </c>
      <c r="H9" s="49">
        <f t="shared" si="4"/>
        <v>38950</v>
      </c>
      <c r="I9" s="49">
        <f t="shared" si="5"/>
        <v>243950</v>
      </c>
      <c r="J9" s="50">
        <f t="shared" si="3"/>
        <v>243950</v>
      </c>
    </row>
    <row r="10" spans="1:10" s="1" customFormat="1" ht="38" customHeight="1" thickBot="1" x14ac:dyDescent="0.25">
      <c r="A10" s="35"/>
      <c r="C10" s="35"/>
      <c r="D10" s="13" t="s">
        <v>165</v>
      </c>
      <c r="E10" s="43">
        <f>SUM(E3:E9)</f>
        <v>37514</v>
      </c>
      <c r="F10" s="97">
        <f>SUM(F3:F9)</f>
        <v>7</v>
      </c>
      <c r="J10" s="47">
        <f>SUM(J5:J9)</f>
        <v>1219750</v>
      </c>
    </row>
    <row r="11" spans="1:10" ht="29" customHeight="1" thickBot="1" x14ac:dyDescent="0.25">
      <c r="D11" s="82" t="s">
        <v>166</v>
      </c>
      <c r="E11" s="83"/>
      <c r="F11" s="98"/>
    </row>
    <row r="14" spans="1:10" x14ac:dyDescent="0.2">
      <c r="A14" s="1"/>
      <c r="B14" s="84" t="s">
        <v>170</v>
      </c>
      <c r="C14" s="85"/>
      <c r="D14" s="85"/>
      <c r="E14" s="85"/>
      <c r="F14" s="85"/>
      <c r="G14" s="74" t="s">
        <v>174</v>
      </c>
      <c r="H14" s="76" t="s">
        <v>175</v>
      </c>
      <c r="I14" s="76" t="s">
        <v>176</v>
      </c>
      <c r="J14" s="78" t="s">
        <v>177</v>
      </c>
    </row>
    <row r="15" spans="1:10" ht="28" x14ac:dyDescent="0.2">
      <c r="A15" s="2"/>
      <c r="B15" s="3" t="s">
        <v>57</v>
      </c>
      <c r="C15" s="3" t="s">
        <v>1</v>
      </c>
      <c r="D15" s="3" t="s">
        <v>2</v>
      </c>
      <c r="E15" s="4" t="s">
        <v>150</v>
      </c>
      <c r="F15" s="4" t="s">
        <v>134</v>
      </c>
      <c r="G15" s="75"/>
      <c r="H15" s="77"/>
      <c r="I15" s="77"/>
      <c r="J15" s="79"/>
    </row>
    <row r="16" spans="1:10" ht="28" x14ac:dyDescent="0.2">
      <c r="A16" s="93" t="s">
        <v>128</v>
      </c>
      <c r="B16" s="5">
        <v>1</v>
      </c>
      <c r="C16" s="6" t="s">
        <v>129</v>
      </c>
      <c r="D16" s="6" t="s">
        <v>53</v>
      </c>
      <c r="E16" s="34">
        <v>4001</v>
      </c>
      <c r="F16" s="6">
        <v>2</v>
      </c>
      <c r="G16" s="48">
        <v>1160290</v>
      </c>
      <c r="H16" s="49">
        <f>+G16*19%</f>
        <v>220455.1</v>
      </c>
      <c r="I16" s="49">
        <f>+G16+H16</f>
        <v>1380745.1</v>
      </c>
      <c r="J16" s="50">
        <f>+I16*F16</f>
        <v>2761490.2</v>
      </c>
    </row>
    <row r="17" spans="1:10" ht="28" x14ac:dyDescent="0.2">
      <c r="A17" s="93"/>
      <c r="B17" s="5">
        <v>2</v>
      </c>
      <c r="C17" s="6" t="s">
        <v>130</v>
      </c>
      <c r="D17" s="6" t="s">
        <v>131</v>
      </c>
      <c r="E17" s="34">
        <v>17600</v>
      </c>
      <c r="F17" s="6">
        <v>2</v>
      </c>
      <c r="G17" s="48">
        <v>5104000</v>
      </c>
      <c r="H17" s="49">
        <f t="shared" ref="H17:H18" si="6">+G17*19%</f>
        <v>969760</v>
      </c>
      <c r="I17" s="49">
        <f t="shared" ref="I17:I18" si="7">+G17+H17</f>
        <v>6073760</v>
      </c>
      <c r="J17" s="50">
        <f>+I17*F17</f>
        <v>12147520</v>
      </c>
    </row>
    <row r="18" spans="1:10" x14ac:dyDescent="0.2">
      <c r="A18" s="93"/>
      <c r="B18" s="5">
        <v>3</v>
      </c>
      <c r="C18" s="6" t="s">
        <v>16</v>
      </c>
      <c r="D18" s="6" t="s">
        <v>132</v>
      </c>
      <c r="E18" s="34">
        <v>7268</v>
      </c>
      <c r="F18" s="6">
        <v>2</v>
      </c>
      <c r="G18" s="48">
        <v>2107720</v>
      </c>
      <c r="H18" s="49">
        <f t="shared" si="6"/>
        <v>400466.8</v>
      </c>
      <c r="I18" s="49">
        <f t="shared" si="7"/>
        <v>2508186.7999999998</v>
      </c>
      <c r="J18" s="50">
        <f>+I18*F18</f>
        <v>5016373.5999999996</v>
      </c>
    </row>
    <row r="19" spans="1:10" x14ac:dyDescent="0.2">
      <c r="A19" s="93"/>
      <c r="B19" s="5">
        <v>4</v>
      </c>
      <c r="C19" s="6" t="s">
        <v>18</v>
      </c>
      <c r="D19" s="6" t="s">
        <v>43</v>
      </c>
      <c r="E19" s="34">
        <v>5738</v>
      </c>
      <c r="F19" s="6">
        <v>2</v>
      </c>
      <c r="G19" s="48">
        <v>1664020</v>
      </c>
      <c r="H19" s="49">
        <f t="shared" ref="H19:H22" si="8">+G19*19%</f>
        <v>316163.8</v>
      </c>
      <c r="I19" s="49">
        <f t="shared" ref="I19:I22" si="9">+G19+H19</f>
        <v>1980183.8</v>
      </c>
      <c r="J19" s="50">
        <f t="shared" ref="J19:J22" si="10">+I19*F19</f>
        <v>3960367.6</v>
      </c>
    </row>
    <row r="20" spans="1:10" x14ac:dyDescent="0.2">
      <c r="A20" s="93"/>
      <c r="B20" s="5">
        <v>5</v>
      </c>
      <c r="C20" s="6" t="s">
        <v>19</v>
      </c>
      <c r="D20" s="6" t="s">
        <v>44</v>
      </c>
      <c r="E20" s="34">
        <v>2099</v>
      </c>
      <c r="F20" s="6">
        <v>2</v>
      </c>
      <c r="G20" s="48">
        <v>608710</v>
      </c>
      <c r="H20" s="49">
        <f t="shared" si="8"/>
        <v>115654.9</v>
      </c>
      <c r="I20" s="49">
        <f t="shared" si="9"/>
        <v>724364.9</v>
      </c>
      <c r="J20" s="50">
        <f t="shared" si="10"/>
        <v>1448729.8</v>
      </c>
    </row>
    <row r="21" spans="1:10" x14ac:dyDescent="0.2">
      <c r="A21" s="99" t="s">
        <v>144</v>
      </c>
      <c r="B21" s="5">
        <v>6</v>
      </c>
      <c r="C21" s="6" t="s">
        <v>29</v>
      </c>
      <c r="D21" s="6" t="s">
        <v>58</v>
      </c>
      <c r="E21" s="6">
        <v>665</v>
      </c>
      <c r="F21" s="5">
        <v>2</v>
      </c>
      <c r="G21" s="48">
        <v>192850</v>
      </c>
      <c r="H21" s="49">
        <f t="shared" si="8"/>
        <v>36641.5</v>
      </c>
      <c r="I21" s="49">
        <f t="shared" si="9"/>
        <v>229491.5</v>
      </c>
      <c r="J21" s="50">
        <f t="shared" si="10"/>
        <v>458983</v>
      </c>
    </row>
    <row r="22" spans="1:10" ht="16" thickBot="1" x14ac:dyDescent="0.25">
      <c r="A22" s="99"/>
      <c r="B22" s="5">
        <v>7</v>
      </c>
      <c r="C22" s="6" t="s">
        <v>20</v>
      </c>
      <c r="D22" s="16" t="s">
        <v>45</v>
      </c>
      <c r="E22" s="16">
        <v>143</v>
      </c>
      <c r="F22" s="17">
        <v>2</v>
      </c>
      <c r="G22" s="48">
        <v>41470</v>
      </c>
      <c r="H22" s="49">
        <f t="shared" si="8"/>
        <v>7879.3</v>
      </c>
      <c r="I22" s="49">
        <f t="shared" si="9"/>
        <v>49349.3</v>
      </c>
      <c r="J22" s="50">
        <f t="shared" si="10"/>
        <v>98698.6</v>
      </c>
    </row>
    <row r="23" spans="1:10" ht="16" thickBot="1" x14ac:dyDescent="0.25">
      <c r="A23" s="35"/>
      <c r="B23" s="1"/>
      <c r="C23" s="35"/>
      <c r="D23" s="13" t="s">
        <v>155</v>
      </c>
      <c r="E23" s="43">
        <f>SUM(E16:E22)</f>
        <v>37514</v>
      </c>
      <c r="F23" s="97">
        <f>SUM(F16:F22)</f>
        <v>14</v>
      </c>
      <c r="J23" s="47">
        <f>SUM(J18:J22)</f>
        <v>10983152.6</v>
      </c>
    </row>
    <row r="24" spans="1:10" ht="35.5" customHeight="1" thickBot="1" x14ac:dyDescent="0.25">
      <c r="D24" s="82" t="s">
        <v>137</v>
      </c>
      <c r="E24" s="83"/>
      <c r="F24" s="98"/>
    </row>
    <row r="29" spans="1:10" x14ac:dyDescent="0.2">
      <c r="F29" s="20"/>
      <c r="G29" s="20"/>
      <c r="H29" s="20"/>
      <c r="I29" s="20"/>
    </row>
    <row r="30" spans="1:10" x14ac:dyDescent="0.2">
      <c r="F30" s="20"/>
      <c r="G30" s="20"/>
      <c r="H30" s="20"/>
      <c r="I30" s="20"/>
    </row>
    <row r="31" spans="1:10" x14ac:dyDescent="0.2">
      <c r="F31" s="20"/>
      <c r="G31" s="56"/>
      <c r="H31" s="56"/>
      <c r="I31" s="57"/>
    </row>
    <row r="32" spans="1:10" x14ac:dyDescent="0.2">
      <c r="F32" s="20"/>
      <c r="G32" s="56"/>
      <c r="H32" s="56"/>
      <c r="I32" s="57"/>
    </row>
    <row r="33" spans="6:10" x14ac:dyDescent="0.2">
      <c r="F33" s="20"/>
      <c r="G33" s="56"/>
      <c r="H33" s="56"/>
      <c r="I33" s="57"/>
      <c r="J33" s="58"/>
    </row>
    <row r="34" spans="6:10" x14ac:dyDescent="0.2">
      <c r="F34" s="20"/>
      <c r="G34" s="56"/>
      <c r="H34" s="56"/>
      <c r="I34" s="57"/>
      <c r="J34" s="58"/>
    </row>
    <row r="35" spans="6:10" x14ac:dyDescent="0.2">
      <c r="F35" s="20"/>
      <c r="G35" s="56"/>
      <c r="H35" s="56"/>
      <c r="I35" s="57"/>
      <c r="J35" s="58"/>
    </row>
    <row r="36" spans="6:10" x14ac:dyDescent="0.2">
      <c r="F36" s="20"/>
      <c r="G36" s="20"/>
      <c r="H36" s="20"/>
      <c r="I36" s="20"/>
      <c r="J36" s="58"/>
    </row>
    <row r="37" spans="6:10" x14ac:dyDescent="0.2">
      <c r="F37" s="20"/>
      <c r="G37" s="20"/>
      <c r="H37" s="20"/>
      <c r="I37" s="20"/>
    </row>
    <row r="38" spans="6:10" x14ac:dyDescent="0.2">
      <c r="F38" s="20"/>
      <c r="G38" s="20"/>
      <c r="H38" s="20"/>
      <c r="I38" s="20"/>
    </row>
  </sheetData>
  <mergeCells count="18">
    <mergeCell ref="G1:G2"/>
    <mergeCell ref="H1:H2"/>
    <mergeCell ref="I1:I2"/>
    <mergeCell ref="J1:J2"/>
    <mergeCell ref="G14:G15"/>
    <mergeCell ref="H14:H15"/>
    <mergeCell ref="I14:I15"/>
    <mergeCell ref="J14:J15"/>
    <mergeCell ref="B14:F14"/>
    <mergeCell ref="A16:A20"/>
    <mergeCell ref="A21:A22"/>
    <mergeCell ref="F23:F24"/>
    <mergeCell ref="D24:E24"/>
    <mergeCell ref="B1:F1"/>
    <mergeCell ref="A3:A7"/>
    <mergeCell ref="D11:E11"/>
    <mergeCell ref="A8:A9"/>
    <mergeCell ref="F10:F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52"/>
  <sheetViews>
    <sheetView zoomScale="71" zoomScaleNormal="70" workbookViewId="0">
      <selection activeCell="D12" sqref="D12"/>
    </sheetView>
  </sheetViews>
  <sheetFormatPr baseColWidth="10" defaultColWidth="10.83203125" defaultRowHeight="13" x14ac:dyDescent="0.15"/>
  <cols>
    <col min="1" max="1" width="14.6640625" style="7" customWidth="1"/>
    <col min="2" max="2" width="10.83203125" style="7"/>
    <col min="3" max="3" width="28.1640625" style="7" customWidth="1"/>
    <col min="4" max="4" width="35.1640625" style="8" customWidth="1"/>
    <col min="5" max="5" width="21" style="8" customWidth="1"/>
    <col min="6" max="6" width="19" style="7" customWidth="1"/>
    <col min="7" max="7" width="17.5" style="7" customWidth="1"/>
    <col min="8" max="8" width="16" style="7" customWidth="1"/>
    <col min="9" max="9" width="18.6640625" style="7" customWidth="1"/>
    <col min="10" max="10" width="11.5" style="7" bestFit="1" customWidth="1"/>
    <col min="11" max="11" width="10.83203125" style="7"/>
    <col min="12" max="12" width="11.5" style="7" bestFit="1" customWidth="1"/>
    <col min="13" max="13" width="17.83203125" style="7" bestFit="1" customWidth="1"/>
    <col min="14" max="16384" width="10.83203125" style="7"/>
  </cols>
  <sheetData>
    <row r="1" spans="1:46" x14ac:dyDescent="0.15">
      <c r="B1" s="84" t="s">
        <v>164</v>
      </c>
      <c r="C1" s="85"/>
      <c r="D1" s="85"/>
      <c r="E1" s="85"/>
      <c r="F1" s="85"/>
      <c r="G1" s="85"/>
      <c r="H1" s="85"/>
      <c r="I1" s="85"/>
      <c r="J1" s="74" t="s">
        <v>174</v>
      </c>
      <c r="K1" s="76" t="s">
        <v>175</v>
      </c>
      <c r="L1" s="76" t="s">
        <v>176</v>
      </c>
      <c r="M1" s="78" t="s">
        <v>177</v>
      </c>
    </row>
    <row r="2" spans="1:46" ht="25.5" customHeight="1" x14ac:dyDescent="0.15">
      <c r="B2" s="3" t="s">
        <v>57</v>
      </c>
      <c r="C2" s="3" t="s">
        <v>1</v>
      </c>
      <c r="D2" s="3" t="s">
        <v>2</v>
      </c>
      <c r="E2" s="4" t="s">
        <v>91</v>
      </c>
      <c r="F2" s="4" t="s">
        <v>159</v>
      </c>
      <c r="G2" s="4" t="s">
        <v>158</v>
      </c>
      <c r="H2" s="4" t="s">
        <v>147</v>
      </c>
      <c r="I2" s="4" t="s">
        <v>92</v>
      </c>
      <c r="J2" s="75"/>
      <c r="K2" s="77"/>
      <c r="L2" s="77"/>
      <c r="M2" s="79"/>
    </row>
    <row r="3" spans="1:46" ht="15" customHeight="1" x14ac:dyDescent="0.2">
      <c r="A3" s="106" t="s">
        <v>93</v>
      </c>
      <c r="B3" s="103">
        <v>1</v>
      </c>
      <c r="C3" s="109" t="s">
        <v>90</v>
      </c>
      <c r="D3" s="109" t="s">
        <v>73</v>
      </c>
      <c r="E3" s="6">
        <v>2</v>
      </c>
      <c r="F3" s="34">
        <v>1000</v>
      </c>
      <c r="G3" s="6" t="s">
        <v>160</v>
      </c>
      <c r="H3" s="6" t="s">
        <v>148</v>
      </c>
      <c r="I3" s="6">
        <v>4</v>
      </c>
      <c r="J3" s="48">
        <v>197000</v>
      </c>
      <c r="K3" s="49">
        <f>+J3*19%</f>
        <v>37430</v>
      </c>
      <c r="L3" s="49">
        <f>+J3+K3</f>
        <v>234430</v>
      </c>
      <c r="M3" s="50">
        <f>+L3*I3</f>
        <v>937720</v>
      </c>
    </row>
    <row r="4" spans="1:46" ht="15" x14ac:dyDescent="0.2">
      <c r="A4" s="107"/>
      <c r="B4" s="104"/>
      <c r="C4" s="112"/>
      <c r="D4" s="112"/>
      <c r="E4" s="6">
        <v>1</v>
      </c>
      <c r="F4" s="6">
        <v>500</v>
      </c>
      <c r="G4" s="6" t="s">
        <v>160</v>
      </c>
      <c r="H4" s="6" t="s">
        <v>148</v>
      </c>
      <c r="I4" s="6">
        <v>2</v>
      </c>
      <c r="J4" s="48">
        <v>197000</v>
      </c>
      <c r="K4" s="49">
        <f t="shared" ref="K4:K5" si="0">+J4*19%</f>
        <v>37430</v>
      </c>
      <c r="L4" s="49">
        <f t="shared" ref="L4:L5" si="1">+J4+K4</f>
        <v>234430</v>
      </c>
      <c r="M4" s="50">
        <f t="shared" ref="M4:M5" si="2">+L4*I4</f>
        <v>468860</v>
      </c>
    </row>
    <row r="5" spans="1:46" ht="28" x14ac:dyDescent="0.2">
      <c r="A5" s="107"/>
      <c r="B5" s="5">
        <v>2</v>
      </c>
      <c r="C5" s="6" t="s">
        <v>4</v>
      </c>
      <c r="D5" s="6" t="s">
        <v>82</v>
      </c>
      <c r="E5" s="6">
        <v>2</v>
      </c>
      <c r="F5" s="34">
        <v>1000</v>
      </c>
      <c r="G5" s="6" t="s">
        <v>160</v>
      </c>
      <c r="H5" s="6" t="s">
        <v>148</v>
      </c>
      <c r="I5" s="6">
        <v>4</v>
      </c>
      <c r="J5" s="48">
        <v>197000</v>
      </c>
      <c r="K5" s="49">
        <f t="shared" si="0"/>
        <v>37430</v>
      </c>
      <c r="L5" s="49">
        <f t="shared" si="1"/>
        <v>234430</v>
      </c>
      <c r="M5" s="50">
        <f t="shared" si="2"/>
        <v>937720</v>
      </c>
    </row>
    <row r="6" spans="1:46" ht="15" x14ac:dyDescent="0.2">
      <c r="A6" s="107"/>
      <c r="B6" s="5">
        <v>3</v>
      </c>
      <c r="C6" s="6" t="s">
        <v>4</v>
      </c>
      <c r="D6" s="6" t="s">
        <v>61</v>
      </c>
      <c r="E6" s="6">
        <v>1</v>
      </c>
      <c r="F6" s="34">
        <v>1000</v>
      </c>
      <c r="G6" s="6" t="s">
        <v>160</v>
      </c>
      <c r="H6" s="6" t="s">
        <v>148</v>
      </c>
      <c r="I6" s="6">
        <v>2</v>
      </c>
      <c r="J6" s="48">
        <v>197000</v>
      </c>
      <c r="K6" s="49">
        <f t="shared" ref="K6:K51" si="3">+J6*19%</f>
        <v>37430</v>
      </c>
      <c r="L6" s="49">
        <f t="shared" ref="L6:L51" si="4">+J6+K6</f>
        <v>234430</v>
      </c>
      <c r="M6" s="50">
        <f t="shared" ref="M6:M51" si="5">+L6*I6</f>
        <v>468860</v>
      </c>
    </row>
    <row r="7" spans="1:46" ht="15" x14ac:dyDescent="0.2">
      <c r="A7" s="107"/>
      <c r="B7" s="103">
        <v>4</v>
      </c>
      <c r="C7" s="109" t="s">
        <v>3</v>
      </c>
      <c r="D7" s="109" t="s">
        <v>69</v>
      </c>
      <c r="E7" s="6">
        <v>1</v>
      </c>
      <c r="F7" s="6">
        <v>400</v>
      </c>
      <c r="G7" s="6" t="s">
        <v>160</v>
      </c>
      <c r="H7" s="6" t="s">
        <v>148</v>
      </c>
      <c r="I7" s="6">
        <v>2</v>
      </c>
      <c r="J7" s="48">
        <v>197000</v>
      </c>
      <c r="K7" s="49">
        <f t="shared" si="3"/>
        <v>37430</v>
      </c>
      <c r="L7" s="49">
        <f t="shared" si="4"/>
        <v>234430</v>
      </c>
      <c r="M7" s="50">
        <f t="shared" si="5"/>
        <v>468860</v>
      </c>
    </row>
    <row r="8" spans="1:46" ht="15" x14ac:dyDescent="0.2">
      <c r="A8" s="107"/>
      <c r="B8" s="104"/>
      <c r="C8" s="112"/>
      <c r="D8" s="112"/>
      <c r="E8" s="6">
        <v>1</v>
      </c>
      <c r="F8" s="34">
        <v>2000</v>
      </c>
      <c r="G8" s="6" t="s">
        <v>160</v>
      </c>
      <c r="H8" s="6" t="s">
        <v>148</v>
      </c>
      <c r="I8" s="6">
        <v>2</v>
      </c>
      <c r="J8" s="48">
        <v>175000</v>
      </c>
      <c r="K8" s="49">
        <f t="shared" si="3"/>
        <v>33250</v>
      </c>
      <c r="L8" s="49">
        <f t="shared" si="4"/>
        <v>208250</v>
      </c>
      <c r="M8" s="50">
        <f t="shared" si="5"/>
        <v>416500</v>
      </c>
    </row>
    <row r="9" spans="1:46" ht="15" x14ac:dyDescent="0.2">
      <c r="A9" s="107"/>
      <c r="B9" s="44">
        <v>5</v>
      </c>
      <c r="C9" s="45" t="s">
        <v>172</v>
      </c>
      <c r="D9" s="45" t="s">
        <v>171</v>
      </c>
      <c r="E9" s="6">
        <v>1</v>
      </c>
      <c r="F9" s="34">
        <v>400</v>
      </c>
      <c r="G9" s="6" t="s">
        <v>160</v>
      </c>
      <c r="H9" s="6" t="s">
        <v>148</v>
      </c>
      <c r="I9" s="6">
        <v>2</v>
      </c>
      <c r="J9" s="48">
        <v>197000</v>
      </c>
      <c r="K9" s="49">
        <f t="shared" si="3"/>
        <v>37430</v>
      </c>
      <c r="L9" s="49">
        <f t="shared" si="4"/>
        <v>234430</v>
      </c>
      <c r="M9" s="50">
        <f t="shared" si="5"/>
        <v>468860</v>
      </c>
    </row>
    <row r="10" spans="1:46" ht="15" x14ac:dyDescent="0.2">
      <c r="A10" s="107"/>
      <c r="B10" s="5">
        <v>6</v>
      </c>
      <c r="C10" s="6" t="s">
        <v>77</v>
      </c>
      <c r="D10" s="6" t="s">
        <v>67</v>
      </c>
      <c r="E10" s="6">
        <v>1</v>
      </c>
      <c r="F10" s="6">
        <v>400</v>
      </c>
      <c r="G10" s="6" t="s">
        <v>160</v>
      </c>
      <c r="H10" s="6" t="s">
        <v>148</v>
      </c>
      <c r="I10" s="6">
        <v>2</v>
      </c>
      <c r="J10" s="48">
        <v>197000</v>
      </c>
      <c r="K10" s="49">
        <f t="shared" si="3"/>
        <v>37430</v>
      </c>
      <c r="L10" s="49">
        <f t="shared" si="4"/>
        <v>234430</v>
      </c>
      <c r="M10" s="50">
        <f t="shared" si="5"/>
        <v>468860</v>
      </c>
    </row>
    <row r="11" spans="1:46" ht="15" x14ac:dyDescent="0.2">
      <c r="A11" s="107"/>
      <c r="B11" s="5">
        <v>7</v>
      </c>
      <c r="C11" s="6" t="s">
        <v>139</v>
      </c>
      <c r="D11" s="5" t="s">
        <v>140</v>
      </c>
      <c r="E11" s="6">
        <v>2</v>
      </c>
      <c r="F11" s="5">
        <v>25</v>
      </c>
      <c r="G11" s="6" t="s">
        <v>161</v>
      </c>
      <c r="H11" s="5" t="s">
        <v>149</v>
      </c>
      <c r="I11" s="6">
        <v>4</v>
      </c>
      <c r="J11" s="48">
        <v>235000</v>
      </c>
      <c r="K11" s="49">
        <f t="shared" si="3"/>
        <v>44650</v>
      </c>
      <c r="L11" s="49">
        <f t="shared" si="4"/>
        <v>279650</v>
      </c>
      <c r="M11" s="50">
        <f t="shared" si="5"/>
        <v>1118600</v>
      </c>
    </row>
    <row r="12" spans="1:46" s="11" customFormat="1" ht="28" x14ac:dyDescent="0.2">
      <c r="A12" s="108" t="s">
        <v>80</v>
      </c>
      <c r="B12" s="5">
        <v>8</v>
      </c>
      <c r="C12" s="6" t="s">
        <v>7</v>
      </c>
      <c r="D12" s="6" t="s">
        <v>104</v>
      </c>
      <c r="E12" s="5">
        <v>1</v>
      </c>
      <c r="F12" s="34">
        <v>2000</v>
      </c>
      <c r="G12" s="6" t="s">
        <v>160</v>
      </c>
      <c r="H12" s="6" t="s">
        <v>148</v>
      </c>
      <c r="I12" s="6">
        <v>2</v>
      </c>
      <c r="J12" s="48">
        <v>175000</v>
      </c>
      <c r="K12" s="49">
        <f t="shared" si="3"/>
        <v>33250</v>
      </c>
      <c r="L12" s="49">
        <f t="shared" si="4"/>
        <v>208250</v>
      </c>
      <c r="M12" s="50">
        <f t="shared" si="5"/>
        <v>416500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1:46" ht="28" x14ac:dyDescent="0.2">
      <c r="A13" s="108"/>
      <c r="B13" s="5">
        <v>9</v>
      </c>
      <c r="C13" s="6" t="s">
        <v>7</v>
      </c>
      <c r="D13" s="6" t="s">
        <v>84</v>
      </c>
      <c r="E13" s="5">
        <v>4</v>
      </c>
      <c r="F13" s="34">
        <v>1000</v>
      </c>
      <c r="G13" s="6" t="s">
        <v>160</v>
      </c>
      <c r="H13" s="6" t="s">
        <v>148</v>
      </c>
      <c r="I13" s="6">
        <v>8</v>
      </c>
      <c r="J13" s="48">
        <v>197000</v>
      </c>
      <c r="K13" s="49">
        <f t="shared" si="3"/>
        <v>37430</v>
      </c>
      <c r="L13" s="49">
        <f t="shared" si="4"/>
        <v>234430</v>
      </c>
      <c r="M13" s="50">
        <f t="shared" si="5"/>
        <v>1875440</v>
      </c>
    </row>
    <row r="14" spans="1:46" ht="28" x14ac:dyDescent="0.2">
      <c r="A14" s="108"/>
      <c r="B14" s="5">
        <v>10</v>
      </c>
      <c r="C14" s="6" t="s">
        <v>8</v>
      </c>
      <c r="D14" s="6" t="s">
        <v>95</v>
      </c>
      <c r="E14" s="5">
        <v>3</v>
      </c>
      <c r="F14" s="34">
        <v>2000</v>
      </c>
      <c r="G14" s="6" t="s">
        <v>160</v>
      </c>
      <c r="H14" s="6" t="s">
        <v>148</v>
      </c>
      <c r="I14" s="6">
        <v>6</v>
      </c>
      <c r="J14" s="48">
        <v>175000</v>
      </c>
      <c r="K14" s="49">
        <f t="shared" si="3"/>
        <v>33250</v>
      </c>
      <c r="L14" s="49">
        <f t="shared" si="4"/>
        <v>208250</v>
      </c>
      <c r="M14" s="50">
        <f t="shared" si="5"/>
        <v>1249500</v>
      </c>
    </row>
    <row r="15" spans="1:46" ht="28" x14ac:dyDescent="0.2">
      <c r="A15" s="108"/>
      <c r="B15" s="5">
        <v>11</v>
      </c>
      <c r="C15" s="6" t="s">
        <v>8</v>
      </c>
      <c r="D15" s="6" t="s">
        <v>96</v>
      </c>
      <c r="E15" s="5">
        <v>4</v>
      </c>
      <c r="F15" s="6">
        <v>500</v>
      </c>
      <c r="G15" s="6" t="s">
        <v>160</v>
      </c>
      <c r="H15" s="6" t="s">
        <v>148</v>
      </c>
      <c r="I15" s="6">
        <v>8</v>
      </c>
      <c r="J15" s="48">
        <v>197000</v>
      </c>
      <c r="K15" s="49">
        <f t="shared" si="3"/>
        <v>37430</v>
      </c>
      <c r="L15" s="49">
        <f t="shared" si="4"/>
        <v>234430</v>
      </c>
      <c r="M15" s="50">
        <f t="shared" si="5"/>
        <v>1875440</v>
      </c>
    </row>
    <row r="16" spans="1:46" ht="28" x14ac:dyDescent="0.2">
      <c r="A16" s="108"/>
      <c r="B16" s="5">
        <v>12</v>
      </c>
      <c r="C16" s="6" t="s">
        <v>8</v>
      </c>
      <c r="D16" s="6" t="s">
        <v>105</v>
      </c>
      <c r="E16" s="5">
        <v>3</v>
      </c>
      <c r="F16" s="34">
        <v>2000</v>
      </c>
      <c r="G16" s="6" t="s">
        <v>160</v>
      </c>
      <c r="H16" s="6" t="s">
        <v>148</v>
      </c>
      <c r="I16" s="6">
        <v>6</v>
      </c>
      <c r="J16" s="48">
        <v>175000</v>
      </c>
      <c r="K16" s="49">
        <f t="shared" si="3"/>
        <v>33250</v>
      </c>
      <c r="L16" s="49">
        <f t="shared" si="4"/>
        <v>208250</v>
      </c>
      <c r="M16" s="50">
        <f t="shared" si="5"/>
        <v>1249500</v>
      </c>
    </row>
    <row r="17" spans="1:13" ht="15" x14ac:dyDescent="0.2">
      <c r="A17" s="108"/>
      <c r="B17" s="113">
        <v>13</v>
      </c>
      <c r="C17" s="109" t="s">
        <v>10</v>
      </c>
      <c r="D17" s="109" t="s">
        <v>36</v>
      </c>
      <c r="E17" s="5">
        <v>1</v>
      </c>
      <c r="F17" s="34">
        <v>1000</v>
      </c>
      <c r="G17" s="6" t="s">
        <v>160</v>
      </c>
      <c r="H17" s="6" t="s">
        <v>148</v>
      </c>
      <c r="I17" s="6">
        <v>2</v>
      </c>
      <c r="J17" s="48">
        <v>197000</v>
      </c>
      <c r="K17" s="49">
        <f t="shared" si="3"/>
        <v>37430</v>
      </c>
      <c r="L17" s="49">
        <f t="shared" si="4"/>
        <v>234430</v>
      </c>
      <c r="M17" s="50">
        <f t="shared" si="5"/>
        <v>468860</v>
      </c>
    </row>
    <row r="18" spans="1:13" ht="15" x14ac:dyDescent="0.2">
      <c r="A18" s="108"/>
      <c r="B18" s="113"/>
      <c r="C18" s="110"/>
      <c r="D18" s="110"/>
      <c r="E18" s="5">
        <v>1</v>
      </c>
      <c r="F18" s="34">
        <v>1000</v>
      </c>
      <c r="G18" s="6" t="s">
        <v>160</v>
      </c>
      <c r="H18" s="6" t="s">
        <v>148</v>
      </c>
      <c r="I18" s="6">
        <v>2</v>
      </c>
      <c r="J18" s="48">
        <v>197000</v>
      </c>
      <c r="K18" s="49">
        <f t="shared" si="3"/>
        <v>37430</v>
      </c>
      <c r="L18" s="49">
        <f t="shared" si="4"/>
        <v>234430</v>
      </c>
      <c r="M18" s="50">
        <f t="shared" si="5"/>
        <v>468860</v>
      </c>
    </row>
    <row r="19" spans="1:13" ht="15" x14ac:dyDescent="0.2">
      <c r="A19" s="108"/>
      <c r="B19" s="113"/>
      <c r="C19" s="110"/>
      <c r="D19" s="110"/>
      <c r="E19" s="5">
        <v>1</v>
      </c>
      <c r="F19" s="6">
        <v>500</v>
      </c>
      <c r="G19" s="6" t="s">
        <v>160</v>
      </c>
      <c r="H19" s="6" t="s">
        <v>148</v>
      </c>
      <c r="I19" s="6">
        <v>2</v>
      </c>
      <c r="J19" s="48">
        <v>197000</v>
      </c>
      <c r="K19" s="49">
        <f t="shared" si="3"/>
        <v>37430</v>
      </c>
      <c r="L19" s="49">
        <f t="shared" si="4"/>
        <v>234430</v>
      </c>
      <c r="M19" s="50">
        <f t="shared" si="5"/>
        <v>468860</v>
      </c>
    </row>
    <row r="20" spans="1:13" ht="14.5" customHeight="1" x14ac:dyDescent="0.2">
      <c r="A20" s="108"/>
      <c r="B20" s="113">
        <v>14</v>
      </c>
      <c r="C20" s="109" t="s">
        <v>83</v>
      </c>
      <c r="D20" s="111" t="s">
        <v>52</v>
      </c>
      <c r="E20" s="5">
        <v>1</v>
      </c>
      <c r="F20" s="6">
        <v>500</v>
      </c>
      <c r="G20" s="6" t="s">
        <v>160</v>
      </c>
      <c r="H20" s="6" t="s">
        <v>148</v>
      </c>
      <c r="I20" s="6">
        <v>2</v>
      </c>
      <c r="J20" s="48">
        <v>197000</v>
      </c>
      <c r="K20" s="49">
        <f t="shared" si="3"/>
        <v>37430</v>
      </c>
      <c r="L20" s="49">
        <f t="shared" si="4"/>
        <v>234430</v>
      </c>
      <c r="M20" s="50">
        <f t="shared" si="5"/>
        <v>468860</v>
      </c>
    </row>
    <row r="21" spans="1:13" ht="15" x14ac:dyDescent="0.2">
      <c r="A21" s="108"/>
      <c r="B21" s="113"/>
      <c r="C21" s="112"/>
      <c r="D21" s="111"/>
      <c r="E21" s="5">
        <v>1</v>
      </c>
      <c r="F21" s="6">
        <v>500</v>
      </c>
      <c r="G21" s="6" t="s">
        <v>160</v>
      </c>
      <c r="H21" s="6" t="s">
        <v>148</v>
      </c>
      <c r="I21" s="6">
        <v>2</v>
      </c>
      <c r="J21" s="48">
        <v>197000</v>
      </c>
      <c r="K21" s="49">
        <f t="shared" si="3"/>
        <v>37430</v>
      </c>
      <c r="L21" s="49">
        <f t="shared" si="4"/>
        <v>234430</v>
      </c>
      <c r="M21" s="50">
        <f t="shared" si="5"/>
        <v>468860</v>
      </c>
    </row>
    <row r="22" spans="1:13" ht="15" x14ac:dyDescent="0.2">
      <c r="A22" s="87" t="s">
        <v>94</v>
      </c>
      <c r="B22" s="5">
        <v>15</v>
      </c>
      <c r="C22" s="6" t="s">
        <v>110</v>
      </c>
      <c r="D22" s="6" t="s">
        <v>111</v>
      </c>
      <c r="E22" s="5">
        <v>1</v>
      </c>
      <c r="F22" s="6">
        <v>22</v>
      </c>
      <c r="G22" s="6" t="s">
        <v>161</v>
      </c>
      <c r="H22" s="6" t="s">
        <v>149</v>
      </c>
      <c r="I22" s="6">
        <v>2</v>
      </c>
      <c r="J22" s="48">
        <v>235000</v>
      </c>
      <c r="K22" s="49">
        <f t="shared" si="3"/>
        <v>44650</v>
      </c>
      <c r="L22" s="49">
        <f t="shared" si="4"/>
        <v>279650</v>
      </c>
      <c r="M22" s="50">
        <f t="shared" si="5"/>
        <v>559300</v>
      </c>
    </row>
    <row r="23" spans="1:13" ht="15" x14ac:dyDescent="0.2">
      <c r="A23" s="88"/>
      <c r="B23" s="5">
        <v>16</v>
      </c>
      <c r="C23" s="6" t="s">
        <v>110</v>
      </c>
      <c r="D23" s="6" t="s">
        <v>112</v>
      </c>
      <c r="E23" s="5">
        <v>1</v>
      </c>
      <c r="F23" s="6">
        <v>4</v>
      </c>
      <c r="G23" s="6" t="s">
        <v>161</v>
      </c>
      <c r="H23" s="6" t="s">
        <v>149</v>
      </c>
      <c r="I23" s="6">
        <v>2</v>
      </c>
      <c r="J23" s="48">
        <v>124000</v>
      </c>
      <c r="K23" s="49">
        <f t="shared" si="3"/>
        <v>23560</v>
      </c>
      <c r="L23" s="49">
        <f t="shared" si="4"/>
        <v>147560</v>
      </c>
      <c r="M23" s="50">
        <f t="shared" si="5"/>
        <v>295120</v>
      </c>
    </row>
    <row r="24" spans="1:13" ht="15" x14ac:dyDescent="0.2">
      <c r="A24" s="88"/>
      <c r="B24" s="5">
        <v>17</v>
      </c>
      <c r="C24" s="6" t="s">
        <v>113</v>
      </c>
      <c r="D24" s="6" t="s">
        <v>114</v>
      </c>
      <c r="E24" s="5">
        <v>1</v>
      </c>
      <c r="F24" s="6">
        <v>11</v>
      </c>
      <c r="G24" s="6" t="s">
        <v>161</v>
      </c>
      <c r="H24" s="6" t="s">
        <v>149</v>
      </c>
      <c r="I24" s="6">
        <v>2</v>
      </c>
      <c r="J24" s="48">
        <v>174000</v>
      </c>
      <c r="K24" s="49">
        <f t="shared" si="3"/>
        <v>33060</v>
      </c>
      <c r="L24" s="49">
        <f t="shared" si="4"/>
        <v>207060</v>
      </c>
      <c r="M24" s="50">
        <f t="shared" si="5"/>
        <v>414120</v>
      </c>
    </row>
    <row r="25" spans="1:13" ht="15" x14ac:dyDescent="0.2">
      <c r="A25" s="88"/>
      <c r="B25" s="5">
        <v>18</v>
      </c>
      <c r="C25" s="6" t="s">
        <v>116</v>
      </c>
      <c r="D25" s="6" t="s">
        <v>115</v>
      </c>
      <c r="E25" s="5">
        <v>1</v>
      </c>
      <c r="F25" s="6">
        <v>7</v>
      </c>
      <c r="G25" s="6" t="s">
        <v>161</v>
      </c>
      <c r="H25" s="6" t="s">
        <v>149</v>
      </c>
      <c r="I25" s="6">
        <v>2</v>
      </c>
      <c r="J25" s="48">
        <v>124000</v>
      </c>
      <c r="K25" s="49">
        <f t="shared" si="3"/>
        <v>23560</v>
      </c>
      <c r="L25" s="49">
        <f t="shared" si="4"/>
        <v>147560</v>
      </c>
      <c r="M25" s="50">
        <f t="shared" si="5"/>
        <v>295120</v>
      </c>
    </row>
    <row r="26" spans="1:13" ht="15" x14ac:dyDescent="0.2">
      <c r="A26" s="88"/>
      <c r="B26" s="5">
        <v>19</v>
      </c>
      <c r="C26" s="6" t="s">
        <v>118</v>
      </c>
      <c r="D26" s="6" t="s">
        <v>117</v>
      </c>
      <c r="E26" s="5">
        <v>1</v>
      </c>
      <c r="F26" s="6">
        <v>15</v>
      </c>
      <c r="G26" s="6" t="s">
        <v>161</v>
      </c>
      <c r="H26" s="6" t="s">
        <v>149</v>
      </c>
      <c r="I26" s="6">
        <v>2</v>
      </c>
      <c r="J26" s="48">
        <v>174000</v>
      </c>
      <c r="K26" s="49">
        <f t="shared" si="3"/>
        <v>33060</v>
      </c>
      <c r="L26" s="49">
        <f t="shared" si="4"/>
        <v>207060</v>
      </c>
      <c r="M26" s="50">
        <f t="shared" si="5"/>
        <v>414120</v>
      </c>
    </row>
    <row r="27" spans="1:13" ht="12.5" customHeight="1" x14ac:dyDescent="0.2">
      <c r="A27" s="89" t="s">
        <v>120</v>
      </c>
      <c r="B27" s="5">
        <v>20</v>
      </c>
      <c r="C27" s="6" t="s">
        <v>11</v>
      </c>
      <c r="D27" s="6" t="s">
        <v>37</v>
      </c>
      <c r="E27" s="5">
        <v>2</v>
      </c>
      <c r="F27" s="46">
        <v>1000</v>
      </c>
      <c r="G27" s="6" t="s">
        <v>160</v>
      </c>
      <c r="H27" s="6" t="s">
        <v>148</v>
      </c>
      <c r="I27" s="6">
        <v>4</v>
      </c>
      <c r="J27" s="48">
        <v>197000</v>
      </c>
      <c r="K27" s="49">
        <f t="shared" si="3"/>
        <v>37430</v>
      </c>
      <c r="L27" s="49">
        <f t="shared" si="4"/>
        <v>234430</v>
      </c>
      <c r="M27" s="50">
        <f t="shared" si="5"/>
        <v>937720</v>
      </c>
    </row>
    <row r="28" spans="1:13" ht="15" x14ac:dyDescent="0.2">
      <c r="A28" s="90"/>
      <c r="B28" s="5">
        <v>21</v>
      </c>
      <c r="C28" s="6" t="s">
        <v>21</v>
      </c>
      <c r="D28" s="6" t="s">
        <v>46</v>
      </c>
      <c r="E28" s="5">
        <v>1</v>
      </c>
      <c r="F28" s="46">
        <v>2000</v>
      </c>
      <c r="G28" s="6" t="s">
        <v>160</v>
      </c>
      <c r="H28" s="6" t="s">
        <v>148</v>
      </c>
      <c r="I28" s="6">
        <v>2</v>
      </c>
      <c r="J28" s="48">
        <v>175000</v>
      </c>
      <c r="K28" s="49">
        <f t="shared" si="3"/>
        <v>33250</v>
      </c>
      <c r="L28" s="49">
        <f t="shared" si="4"/>
        <v>208250</v>
      </c>
      <c r="M28" s="50">
        <f t="shared" si="5"/>
        <v>416500</v>
      </c>
    </row>
    <row r="29" spans="1:13" ht="15" x14ac:dyDescent="0.2">
      <c r="A29" s="90"/>
      <c r="B29" s="5">
        <v>22</v>
      </c>
      <c r="C29" s="6" t="s">
        <v>22</v>
      </c>
      <c r="D29" s="6" t="s">
        <v>85</v>
      </c>
      <c r="E29" s="5">
        <v>1</v>
      </c>
      <c r="F29" s="10">
        <v>50</v>
      </c>
      <c r="G29" s="6" t="s">
        <v>161</v>
      </c>
      <c r="H29" s="6" t="s">
        <v>149</v>
      </c>
      <c r="I29" s="6">
        <v>2</v>
      </c>
      <c r="J29" s="48">
        <v>235000</v>
      </c>
      <c r="K29" s="49">
        <f t="shared" si="3"/>
        <v>44650</v>
      </c>
      <c r="L29" s="49">
        <f t="shared" si="4"/>
        <v>279650</v>
      </c>
      <c r="M29" s="50">
        <f t="shared" si="5"/>
        <v>559300</v>
      </c>
    </row>
    <row r="30" spans="1:13" ht="42" x14ac:dyDescent="0.2">
      <c r="A30" s="90"/>
      <c r="B30" s="5">
        <v>23</v>
      </c>
      <c r="C30" s="6" t="s">
        <v>25</v>
      </c>
      <c r="D30" s="6" t="s">
        <v>49</v>
      </c>
      <c r="E30" s="5">
        <v>1</v>
      </c>
      <c r="F30" s="34">
        <v>2000</v>
      </c>
      <c r="G30" s="6" t="s">
        <v>160</v>
      </c>
      <c r="H30" s="6" t="s">
        <v>148</v>
      </c>
      <c r="I30" s="6">
        <v>2</v>
      </c>
      <c r="J30" s="48">
        <v>175000</v>
      </c>
      <c r="K30" s="49">
        <f t="shared" si="3"/>
        <v>33250</v>
      </c>
      <c r="L30" s="49">
        <f t="shared" si="4"/>
        <v>208250</v>
      </c>
      <c r="M30" s="50">
        <f t="shared" si="5"/>
        <v>416500</v>
      </c>
    </row>
    <row r="31" spans="1:13" ht="15" x14ac:dyDescent="0.2">
      <c r="A31" s="90"/>
      <c r="B31" s="5">
        <v>24</v>
      </c>
      <c r="C31" s="6" t="s">
        <v>27</v>
      </c>
      <c r="D31" s="6" t="s">
        <v>51</v>
      </c>
      <c r="E31" s="5">
        <v>1</v>
      </c>
      <c r="F31" s="6">
        <v>22</v>
      </c>
      <c r="G31" s="6" t="s">
        <v>161</v>
      </c>
      <c r="H31" s="6" t="s">
        <v>149</v>
      </c>
      <c r="I31" s="6">
        <v>2</v>
      </c>
      <c r="J31" s="48">
        <v>235000</v>
      </c>
      <c r="K31" s="49">
        <f t="shared" si="3"/>
        <v>44650</v>
      </c>
      <c r="L31" s="49">
        <f t="shared" si="4"/>
        <v>279650</v>
      </c>
      <c r="M31" s="50">
        <f t="shared" si="5"/>
        <v>559300</v>
      </c>
    </row>
    <row r="32" spans="1:13" ht="23" customHeight="1" x14ac:dyDescent="0.2">
      <c r="A32" s="90"/>
      <c r="B32" s="103">
        <v>25</v>
      </c>
      <c r="C32" s="111" t="s">
        <v>30</v>
      </c>
      <c r="D32" s="111" t="s">
        <v>54</v>
      </c>
      <c r="E32" s="5">
        <v>2</v>
      </c>
      <c r="F32" s="6">
        <v>500</v>
      </c>
      <c r="G32" s="6" t="s">
        <v>160</v>
      </c>
      <c r="H32" s="6" t="s">
        <v>148</v>
      </c>
      <c r="I32" s="6">
        <v>4</v>
      </c>
      <c r="J32" s="48">
        <v>197000</v>
      </c>
      <c r="K32" s="49">
        <f t="shared" si="3"/>
        <v>37430</v>
      </c>
      <c r="L32" s="49">
        <f t="shared" si="4"/>
        <v>234430</v>
      </c>
      <c r="M32" s="50">
        <f t="shared" si="5"/>
        <v>937720</v>
      </c>
    </row>
    <row r="33" spans="1:13" ht="15" x14ac:dyDescent="0.2">
      <c r="A33" s="90"/>
      <c r="B33" s="104"/>
      <c r="C33" s="111"/>
      <c r="D33" s="111"/>
      <c r="E33" s="6">
        <v>5</v>
      </c>
      <c r="F33" s="34">
        <v>1000</v>
      </c>
      <c r="G33" s="6" t="s">
        <v>160</v>
      </c>
      <c r="H33" s="6" t="s">
        <v>148</v>
      </c>
      <c r="I33" s="6">
        <v>10</v>
      </c>
      <c r="J33" s="48">
        <v>197000</v>
      </c>
      <c r="K33" s="49">
        <f t="shared" si="3"/>
        <v>37430</v>
      </c>
      <c r="L33" s="49">
        <f t="shared" si="4"/>
        <v>234430</v>
      </c>
      <c r="M33" s="50">
        <f t="shared" si="5"/>
        <v>2344300</v>
      </c>
    </row>
    <row r="34" spans="1:13" ht="15" x14ac:dyDescent="0.2">
      <c r="A34" s="90"/>
      <c r="B34" s="103">
        <v>26</v>
      </c>
      <c r="C34" s="111" t="s">
        <v>20</v>
      </c>
      <c r="D34" s="111" t="s">
        <v>45</v>
      </c>
      <c r="E34" s="6">
        <v>1</v>
      </c>
      <c r="F34" s="6">
        <v>12</v>
      </c>
      <c r="G34" s="6" t="s">
        <v>161</v>
      </c>
      <c r="H34" s="6" t="s">
        <v>149</v>
      </c>
      <c r="I34" s="6">
        <v>2</v>
      </c>
      <c r="J34" s="48">
        <v>174000</v>
      </c>
      <c r="K34" s="49">
        <f t="shared" si="3"/>
        <v>33060</v>
      </c>
      <c r="L34" s="49">
        <f t="shared" si="4"/>
        <v>207060</v>
      </c>
      <c r="M34" s="50">
        <f t="shared" si="5"/>
        <v>414120</v>
      </c>
    </row>
    <row r="35" spans="1:13" ht="15" x14ac:dyDescent="0.2">
      <c r="A35" s="90"/>
      <c r="B35" s="104"/>
      <c r="C35" s="111"/>
      <c r="D35" s="111"/>
      <c r="E35" s="6">
        <v>2</v>
      </c>
      <c r="F35" s="34">
        <v>1000</v>
      </c>
      <c r="G35" s="6" t="s">
        <v>160</v>
      </c>
      <c r="H35" s="6" t="s">
        <v>148</v>
      </c>
      <c r="I35" s="6">
        <v>4</v>
      </c>
      <c r="J35" s="48">
        <v>197000</v>
      </c>
      <c r="K35" s="49">
        <f t="shared" si="3"/>
        <v>37430</v>
      </c>
      <c r="L35" s="49">
        <f t="shared" si="4"/>
        <v>234430</v>
      </c>
      <c r="M35" s="50">
        <f t="shared" si="5"/>
        <v>937720</v>
      </c>
    </row>
    <row r="36" spans="1:13" ht="15" x14ac:dyDescent="0.2">
      <c r="A36" s="90"/>
      <c r="B36" s="5">
        <v>27</v>
      </c>
      <c r="C36" s="10" t="s">
        <v>28</v>
      </c>
      <c r="D36" s="10" t="s">
        <v>119</v>
      </c>
      <c r="E36" s="10">
        <v>1</v>
      </c>
      <c r="F36" s="6">
        <v>12</v>
      </c>
      <c r="G36" s="6" t="s">
        <v>161</v>
      </c>
      <c r="H36" s="6" t="s">
        <v>149</v>
      </c>
      <c r="I36" s="6">
        <v>2</v>
      </c>
      <c r="J36" s="48">
        <v>174000</v>
      </c>
      <c r="K36" s="49">
        <f t="shared" si="3"/>
        <v>33060</v>
      </c>
      <c r="L36" s="49">
        <f t="shared" si="4"/>
        <v>207060</v>
      </c>
      <c r="M36" s="50">
        <f t="shared" si="5"/>
        <v>414120</v>
      </c>
    </row>
    <row r="37" spans="1:13" ht="28" customHeight="1" x14ac:dyDescent="0.2">
      <c r="A37" s="101" t="s">
        <v>66</v>
      </c>
      <c r="B37" s="103">
        <v>28</v>
      </c>
      <c r="C37" s="109" t="s">
        <v>13</v>
      </c>
      <c r="D37" s="109" t="s">
        <v>146</v>
      </c>
      <c r="E37" s="19">
        <v>2</v>
      </c>
      <c r="F37" s="34">
        <v>5000</v>
      </c>
      <c r="G37" s="6" t="s">
        <v>160</v>
      </c>
      <c r="H37" s="6" t="s">
        <v>148</v>
      </c>
      <c r="I37" s="6">
        <v>4</v>
      </c>
      <c r="J37" s="48">
        <v>224000</v>
      </c>
      <c r="K37" s="49">
        <f t="shared" si="3"/>
        <v>42560</v>
      </c>
      <c r="L37" s="49">
        <f t="shared" si="4"/>
        <v>266560</v>
      </c>
      <c r="M37" s="50">
        <f t="shared" si="5"/>
        <v>1066240</v>
      </c>
    </row>
    <row r="38" spans="1:13" ht="15" x14ac:dyDescent="0.2">
      <c r="A38" s="102"/>
      <c r="B38" s="104"/>
      <c r="C38" s="112"/>
      <c r="D38" s="112"/>
      <c r="E38" s="19">
        <v>1</v>
      </c>
      <c r="F38" s="34">
        <v>20</v>
      </c>
      <c r="G38" s="6" t="s">
        <v>161</v>
      </c>
      <c r="H38" s="6" t="s">
        <v>149</v>
      </c>
      <c r="I38" s="6">
        <v>2</v>
      </c>
      <c r="J38" s="48">
        <v>174000</v>
      </c>
      <c r="K38" s="49">
        <f t="shared" si="3"/>
        <v>33060</v>
      </c>
      <c r="L38" s="49">
        <f t="shared" si="4"/>
        <v>207060</v>
      </c>
      <c r="M38" s="50">
        <f t="shared" si="5"/>
        <v>414120</v>
      </c>
    </row>
    <row r="39" spans="1:13" ht="28" x14ac:dyDescent="0.2">
      <c r="A39" s="87" t="s">
        <v>81</v>
      </c>
      <c r="B39" s="5">
        <v>29</v>
      </c>
      <c r="C39" s="6" t="s">
        <v>86</v>
      </c>
      <c r="D39" s="6" t="s">
        <v>53</v>
      </c>
      <c r="E39" s="19">
        <v>1</v>
      </c>
      <c r="F39" s="34">
        <v>20</v>
      </c>
      <c r="G39" s="6" t="s">
        <v>161</v>
      </c>
      <c r="H39" s="6" t="s">
        <v>149</v>
      </c>
      <c r="I39" s="6">
        <v>2</v>
      </c>
      <c r="J39" s="48">
        <v>174000</v>
      </c>
      <c r="K39" s="49">
        <f t="shared" si="3"/>
        <v>33060</v>
      </c>
      <c r="L39" s="49">
        <f t="shared" si="4"/>
        <v>207060</v>
      </c>
      <c r="M39" s="50">
        <f t="shared" si="5"/>
        <v>414120</v>
      </c>
    </row>
    <row r="40" spans="1:13" ht="15" x14ac:dyDescent="0.2">
      <c r="A40" s="88"/>
      <c r="B40" s="5">
        <v>30</v>
      </c>
      <c r="C40" s="16" t="s">
        <v>88</v>
      </c>
      <c r="D40" s="16" t="s">
        <v>87</v>
      </c>
      <c r="E40" s="19">
        <v>1</v>
      </c>
      <c r="F40" s="34">
        <v>1000</v>
      </c>
      <c r="G40" s="6" t="s">
        <v>160</v>
      </c>
      <c r="H40" s="6" t="s">
        <v>148</v>
      </c>
      <c r="I40" s="6">
        <v>2</v>
      </c>
      <c r="J40" s="48">
        <v>197000</v>
      </c>
      <c r="K40" s="49">
        <f t="shared" si="3"/>
        <v>37430</v>
      </c>
      <c r="L40" s="49">
        <f t="shared" si="4"/>
        <v>234430</v>
      </c>
      <c r="M40" s="50">
        <f t="shared" si="5"/>
        <v>468860</v>
      </c>
    </row>
    <row r="41" spans="1:13" ht="15" x14ac:dyDescent="0.2">
      <c r="A41" s="88"/>
      <c r="B41" s="5">
        <v>31</v>
      </c>
      <c r="C41" s="6" t="s">
        <v>14</v>
      </c>
      <c r="D41" s="6" t="s">
        <v>38</v>
      </c>
      <c r="E41" s="19">
        <v>6</v>
      </c>
      <c r="F41" s="34">
        <v>1000</v>
      </c>
      <c r="G41" s="6" t="s">
        <v>160</v>
      </c>
      <c r="H41" s="6" t="s">
        <v>148</v>
      </c>
      <c r="I41" s="6">
        <v>12</v>
      </c>
      <c r="J41" s="48">
        <v>197000</v>
      </c>
      <c r="K41" s="49">
        <f t="shared" si="3"/>
        <v>37430</v>
      </c>
      <c r="L41" s="49">
        <f t="shared" si="4"/>
        <v>234430</v>
      </c>
      <c r="M41" s="50">
        <f t="shared" si="5"/>
        <v>2813160</v>
      </c>
    </row>
    <row r="42" spans="1:13" ht="15" x14ac:dyDescent="0.2">
      <c r="A42" s="88"/>
      <c r="B42" s="103">
        <v>32</v>
      </c>
      <c r="C42" s="109" t="s">
        <v>15</v>
      </c>
      <c r="D42" s="109" t="s">
        <v>39</v>
      </c>
      <c r="E42" s="19">
        <v>1</v>
      </c>
      <c r="F42" s="34">
        <v>5000</v>
      </c>
      <c r="G42" s="6" t="s">
        <v>160</v>
      </c>
      <c r="H42" s="6" t="s">
        <v>148</v>
      </c>
      <c r="I42" s="6">
        <v>2</v>
      </c>
      <c r="J42" s="48">
        <v>224000</v>
      </c>
      <c r="K42" s="49">
        <f t="shared" si="3"/>
        <v>42560</v>
      </c>
      <c r="L42" s="49">
        <f t="shared" si="4"/>
        <v>266560</v>
      </c>
      <c r="M42" s="50">
        <f t="shared" si="5"/>
        <v>533120</v>
      </c>
    </row>
    <row r="43" spans="1:13" ht="15" x14ac:dyDescent="0.2">
      <c r="A43" s="88"/>
      <c r="B43" s="105"/>
      <c r="C43" s="110"/>
      <c r="D43" s="110"/>
      <c r="E43" s="19">
        <v>1</v>
      </c>
      <c r="F43" s="34">
        <v>1000</v>
      </c>
      <c r="G43" s="6" t="s">
        <v>160</v>
      </c>
      <c r="H43" s="6" t="s">
        <v>148</v>
      </c>
      <c r="I43" s="6">
        <v>2</v>
      </c>
      <c r="J43" s="48">
        <v>197000</v>
      </c>
      <c r="K43" s="49">
        <f t="shared" si="3"/>
        <v>37430</v>
      </c>
      <c r="L43" s="49">
        <f t="shared" si="4"/>
        <v>234430</v>
      </c>
      <c r="M43" s="50">
        <f t="shared" si="5"/>
        <v>468860</v>
      </c>
    </row>
    <row r="44" spans="1:13" ht="15" x14ac:dyDescent="0.2">
      <c r="A44" s="88"/>
      <c r="B44" s="104"/>
      <c r="C44" s="112"/>
      <c r="D44" s="112"/>
      <c r="E44" s="19">
        <v>1</v>
      </c>
      <c r="F44" s="34">
        <v>10</v>
      </c>
      <c r="G44" s="6" t="s">
        <v>161</v>
      </c>
      <c r="H44" s="6" t="s">
        <v>149</v>
      </c>
      <c r="I44" s="6">
        <v>2</v>
      </c>
      <c r="J44" s="48">
        <v>174000</v>
      </c>
      <c r="K44" s="49">
        <f t="shared" si="3"/>
        <v>33060</v>
      </c>
      <c r="L44" s="49">
        <f t="shared" si="4"/>
        <v>207060</v>
      </c>
      <c r="M44" s="50">
        <f t="shared" si="5"/>
        <v>414120</v>
      </c>
    </row>
    <row r="45" spans="1:13" ht="15" x14ac:dyDescent="0.2">
      <c r="A45" s="88"/>
      <c r="B45" s="5">
        <v>33</v>
      </c>
      <c r="C45" s="6" t="s">
        <v>16</v>
      </c>
      <c r="D45" s="6" t="s">
        <v>40</v>
      </c>
      <c r="E45" s="19">
        <v>1</v>
      </c>
      <c r="F45" s="6">
        <v>20</v>
      </c>
      <c r="G45" s="6" t="s">
        <v>161</v>
      </c>
      <c r="H45" s="6" t="s">
        <v>149</v>
      </c>
      <c r="I45" s="6">
        <v>2</v>
      </c>
      <c r="J45" s="48">
        <v>174000</v>
      </c>
      <c r="K45" s="49">
        <f t="shared" si="3"/>
        <v>33060</v>
      </c>
      <c r="L45" s="49">
        <f t="shared" si="4"/>
        <v>207060</v>
      </c>
      <c r="M45" s="50">
        <f t="shared" si="5"/>
        <v>414120</v>
      </c>
    </row>
    <row r="46" spans="1:13" ht="15" x14ac:dyDescent="0.2">
      <c r="A46" s="88"/>
      <c r="B46" s="5">
        <v>34</v>
      </c>
      <c r="C46" s="6" t="s">
        <v>17</v>
      </c>
      <c r="D46" s="6" t="s">
        <v>41</v>
      </c>
      <c r="E46" s="19">
        <v>4</v>
      </c>
      <c r="F46" s="34">
        <v>1000</v>
      </c>
      <c r="G46" s="6" t="s">
        <v>160</v>
      </c>
      <c r="H46" s="6" t="s">
        <v>148</v>
      </c>
      <c r="I46" s="6">
        <v>8</v>
      </c>
      <c r="J46" s="48">
        <v>197000</v>
      </c>
      <c r="K46" s="49">
        <f t="shared" si="3"/>
        <v>37430</v>
      </c>
      <c r="L46" s="49">
        <f t="shared" si="4"/>
        <v>234430</v>
      </c>
      <c r="M46" s="50">
        <f t="shared" si="5"/>
        <v>1875440</v>
      </c>
    </row>
    <row r="47" spans="1:13" ht="15" x14ac:dyDescent="0.2">
      <c r="A47" s="88"/>
      <c r="B47" s="5">
        <v>35</v>
      </c>
      <c r="C47" s="6" t="s">
        <v>13</v>
      </c>
      <c r="D47" s="6" t="s">
        <v>42</v>
      </c>
      <c r="E47" s="19">
        <v>1</v>
      </c>
      <c r="F47" s="6">
        <v>50</v>
      </c>
      <c r="G47" s="6" t="s">
        <v>161</v>
      </c>
      <c r="H47" s="6" t="s">
        <v>149</v>
      </c>
      <c r="I47" s="6">
        <v>2</v>
      </c>
      <c r="J47" s="48">
        <v>235000</v>
      </c>
      <c r="K47" s="49">
        <f t="shared" si="3"/>
        <v>44650</v>
      </c>
      <c r="L47" s="49">
        <f t="shared" si="4"/>
        <v>279650</v>
      </c>
      <c r="M47" s="50">
        <f t="shared" si="5"/>
        <v>559300</v>
      </c>
    </row>
    <row r="48" spans="1:13" ht="15" x14ac:dyDescent="0.2">
      <c r="A48" s="88"/>
      <c r="B48" s="5">
        <v>36</v>
      </c>
      <c r="C48" s="6" t="s">
        <v>18</v>
      </c>
      <c r="D48" s="6" t="s">
        <v>43</v>
      </c>
      <c r="E48" s="19">
        <v>1</v>
      </c>
      <c r="F48" s="6">
        <v>50</v>
      </c>
      <c r="G48" s="6" t="s">
        <v>161</v>
      </c>
      <c r="H48" s="6" t="s">
        <v>149</v>
      </c>
      <c r="I48" s="6">
        <v>2</v>
      </c>
      <c r="J48" s="48">
        <v>235000</v>
      </c>
      <c r="K48" s="49">
        <f t="shared" si="3"/>
        <v>44650</v>
      </c>
      <c r="L48" s="49">
        <f t="shared" si="4"/>
        <v>279650</v>
      </c>
      <c r="M48" s="50">
        <f t="shared" si="5"/>
        <v>559300</v>
      </c>
    </row>
    <row r="49" spans="1:13" ht="28" x14ac:dyDescent="0.2">
      <c r="A49" s="88"/>
      <c r="B49" s="5">
        <v>37</v>
      </c>
      <c r="C49" s="6" t="s">
        <v>127</v>
      </c>
      <c r="D49" s="6" t="s">
        <v>126</v>
      </c>
      <c r="E49" s="19">
        <v>1</v>
      </c>
      <c r="F49" s="6">
        <v>30</v>
      </c>
      <c r="G49" s="6" t="s">
        <v>161</v>
      </c>
      <c r="H49" s="6" t="s">
        <v>149</v>
      </c>
      <c r="I49" s="6">
        <v>2</v>
      </c>
      <c r="J49" s="48">
        <v>235000</v>
      </c>
      <c r="K49" s="49">
        <f t="shared" si="3"/>
        <v>44650</v>
      </c>
      <c r="L49" s="49">
        <f t="shared" si="4"/>
        <v>279650</v>
      </c>
      <c r="M49" s="50">
        <f t="shared" si="5"/>
        <v>559300</v>
      </c>
    </row>
    <row r="50" spans="1:13" ht="15" x14ac:dyDescent="0.2">
      <c r="A50" s="88"/>
      <c r="B50" s="103">
        <v>38</v>
      </c>
      <c r="C50" s="109" t="s">
        <v>19</v>
      </c>
      <c r="D50" s="109" t="s">
        <v>44</v>
      </c>
      <c r="E50" s="19">
        <v>3</v>
      </c>
      <c r="F50" s="34">
        <v>1000</v>
      </c>
      <c r="G50" s="6" t="s">
        <v>160</v>
      </c>
      <c r="H50" s="6" t="s">
        <v>148</v>
      </c>
      <c r="I50" s="6">
        <v>6</v>
      </c>
      <c r="J50" s="48">
        <v>197000</v>
      </c>
      <c r="K50" s="49">
        <f t="shared" si="3"/>
        <v>37430</v>
      </c>
      <c r="L50" s="49">
        <f t="shared" si="4"/>
        <v>234430</v>
      </c>
      <c r="M50" s="50">
        <f t="shared" si="5"/>
        <v>1406580</v>
      </c>
    </row>
    <row r="51" spans="1:13" ht="16" thickBot="1" x14ac:dyDescent="0.25">
      <c r="A51" s="100"/>
      <c r="B51" s="104"/>
      <c r="C51" s="112"/>
      <c r="D51" s="112"/>
      <c r="E51" s="19">
        <v>1</v>
      </c>
      <c r="F51" s="6">
        <v>14</v>
      </c>
      <c r="G51" s="6" t="s">
        <v>161</v>
      </c>
      <c r="H51" s="6" t="s">
        <v>149</v>
      </c>
      <c r="I51" s="6">
        <v>2</v>
      </c>
      <c r="J51" s="48">
        <v>174000</v>
      </c>
      <c r="K51" s="49">
        <f t="shared" si="3"/>
        <v>33060</v>
      </c>
      <c r="L51" s="49">
        <f t="shared" si="4"/>
        <v>207060</v>
      </c>
      <c r="M51" s="50">
        <f t="shared" si="5"/>
        <v>414120</v>
      </c>
    </row>
    <row r="52" spans="1:13" ht="26.5" customHeight="1" thickBot="1" x14ac:dyDescent="0.2">
      <c r="D52" s="13" t="s">
        <v>162</v>
      </c>
      <c r="E52" s="13">
        <f>SUM(E3:E51)</f>
        <v>80</v>
      </c>
      <c r="F52" s="114" t="s">
        <v>163</v>
      </c>
      <c r="G52" s="115"/>
      <c r="H52" s="116"/>
      <c r="I52" s="14">
        <f>SUM(I3:I51)</f>
        <v>160</v>
      </c>
      <c r="M52" s="47">
        <f>SUM(M3:M51)</f>
        <v>37061360</v>
      </c>
    </row>
  </sheetData>
  <mergeCells count="39">
    <mergeCell ref="F52:H52"/>
    <mergeCell ref="J1:J2"/>
    <mergeCell ref="K1:K2"/>
    <mergeCell ref="L1:L2"/>
    <mergeCell ref="M1:M2"/>
    <mergeCell ref="B1:I1"/>
    <mergeCell ref="D3:D4"/>
    <mergeCell ref="C3:C4"/>
    <mergeCell ref="C7:C8"/>
    <mergeCell ref="D7:D8"/>
    <mergeCell ref="B7:B8"/>
    <mergeCell ref="B3:B4"/>
    <mergeCell ref="C32:C33"/>
    <mergeCell ref="D32:D33"/>
    <mergeCell ref="C34:C35"/>
    <mergeCell ref="D34:D35"/>
    <mergeCell ref="D50:D51"/>
    <mergeCell ref="D37:D38"/>
    <mergeCell ref="C37:C38"/>
    <mergeCell ref="B37:B38"/>
    <mergeCell ref="D42:D44"/>
    <mergeCell ref="C42:C44"/>
    <mergeCell ref="C50:C51"/>
    <mergeCell ref="B50:B51"/>
    <mergeCell ref="A3:A11"/>
    <mergeCell ref="A12:A21"/>
    <mergeCell ref="B32:B33"/>
    <mergeCell ref="D17:D19"/>
    <mergeCell ref="D20:D21"/>
    <mergeCell ref="C17:C19"/>
    <mergeCell ref="C20:C21"/>
    <mergeCell ref="B20:B21"/>
    <mergeCell ref="B17:B19"/>
    <mergeCell ref="A39:A51"/>
    <mergeCell ref="A37:A38"/>
    <mergeCell ref="A27:A36"/>
    <mergeCell ref="B34:B35"/>
    <mergeCell ref="A22:A26"/>
    <mergeCell ref="B42:B4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D2:E8"/>
  <sheetViews>
    <sheetView tabSelected="1" workbookViewId="0">
      <selection activeCell="E11" sqref="E11"/>
    </sheetView>
  </sheetViews>
  <sheetFormatPr baseColWidth="10" defaultRowHeight="15" x14ac:dyDescent="0.2"/>
  <cols>
    <col min="4" max="4" width="35" customWidth="1"/>
    <col min="5" max="5" width="21.5" customWidth="1"/>
  </cols>
  <sheetData>
    <row r="2" spans="4:5" ht="16" thickBot="1" x14ac:dyDescent="0.25"/>
    <row r="3" spans="4:5" x14ac:dyDescent="0.2">
      <c r="E3" s="51" t="s">
        <v>183</v>
      </c>
    </row>
    <row r="4" spans="4:5" x14ac:dyDescent="0.2">
      <c r="D4" s="52" t="s">
        <v>178</v>
      </c>
      <c r="E4" s="53">
        <f>+Fumigación!J62</f>
        <v>94088073.519999966</v>
      </c>
    </row>
    <row r="5" spans="4:5" x14ac:dyDescent="0.2">
      <c r="D5" s="52" t="s">
        <v>179</v>
      </c>
      <c r="E5" s="53">
        <f>+Desratizacion!J60+Desratizacion!J74</f>
        <v>85087694.159999996</v>
      </c>
    </row>
    <row r="6" spans="4:5" x14ac:dyDescent="0.2">
      <c r="D6" s="52" t="s">
        <v>180</v>
      </c>
      <c r="E6" s="53">
        <f>+Voladores!J10+Voladores!J23</f>
        <v>12202902.6</v>
      </c>
    </row>
    <row r="7" spans="4:5" x14ac:dyDescent="0.2">
      <c r="D7" s="52" t="s">
        <v>181</v>
      </c>
      <c r="E7" s="53">
        <f>+'Tanques elevados y subterraneo '!M52</f>
        <v>37061360</v>
      </c>
    </row>
    <row r="8" spans="4:5" ht="16" thickBot="1" x14ac:dyDescent="0.25">
      <c r="D8" s="54" t="s">
        <v>182</v>
      </c>
      <c r="E8" s="55">
        <f>SUM(E4:E7)</f>
        <v>228440030.27999994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Fumigación</vt:lpstr>
      <vt:lpstr>Desratizacion</vt:lpstr>
      <vt:lpstr>Voladores</vt:lpstr>
      <vt:lpstr>Tanques elevados y subterraneo </vt:lpstr>
      <vt:lpstr>GRAN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Saneamiento Cota</dc:creator>
  <cp:lastModifiedBy>Microsoft Office User</cp:lastModifiedBy>
  <dcterms:created xsi:type="dcterms:W3CDTF">2024-07-29T15:46:16Z</dcterms:created>
  <dcterms:modified xsi:type="dcterms:W3CDTF">2026-08-27T19:18:22Z</dcterms:modified>
</cp:coreProperties>
</file>