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CAS 2026\MINIMA CUANTÍA\MC2-019-2026 - COMBUSTIBLE\"/>
    </mc:Choice>
  </mc:AlternateContent>
  <xr:revisionPtr revIDLastSave="0" documentId="13_ncr:1_{FD641A8A-2E16-4290-B762-470CD597FD93}" xr6:coauthVersionLast="47" xr6:coauthVersionMax="47" xr10:uidLastSave="{00000000-0000-0000-0000-000000000000}"/>
  <bookViews>
    <workbookView xWindow="-120" yWindow="-120" windowWidth="29040" windowHeight="15840" xr2:uid="{00000000-000D-0000-FFFF-FFFF00000000}"/>
  </bookViews>
  <sheets>
    <sheet name="Hoja1" sheetId="1" r:id="rId1"/>
    <sheet name="CLASE" sheetId="2" r:id="rId2"/>
    <sheet name="VALORACION DEL RIESGO" sheetId="3" r:id="rId3"/>
  </sheets>
  <definedNames>
    <definedName name="_xlnm.Print_Titles" localSheetId="0">Hoja1!$1:$6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5" i="1" l="1"/>
  <c r="Q15" i="1" s="1"/>
  <c r="J15" i="1"/>
  <c r="K15" i="1" s="1"/>
  <c r="P14" i="1"/>
  <c r="Q14" i="1" s="1"/>
  <c r="J14" i="1"/>
  <c r="K14" i="1" s="1"/>
  <c r="P8" i="1"/>
  <c r="Q8" i="1" s="1"/>
  <c r="P9" i="1"/>
  <c r="Q9" i="1" s="1"/>
  <c r="P10" i="1"/>
  <c r="Q10" i="1" s="1"/>
  <c r="P11" i="1"/>
  <c r="Q11" i="1" s="1"/>
  <c r="P12" i="1"/>
  <c r="Q12" i="1" s="1"/>
  <c r="P13" i="1"/>
  <c r="Q13" i="1" s="1"/>
  <c r="J8" i="1"/>
  <c r="K8" i="1" s="1"/>
  <c r="K9" i="1"/>
  <c r="J10" i="1"/>
  <c r="K10" i="1" s="1"/>
  <c r="J11" i="1"/>
  <c r="K11" i="1" s="1"/>
  <c r="J12" i="1"/>
  <c r="K12" i="1" s="1"/>
  <c r="J13" i="1"/>
  <c r="K13" i="1" s="1"/>
  <c r="P7" i="1"/>
  <c r="Q7" i="1" s="1"/>
  <c r="J7" i="1"/>
  <c r="K7" i="1" s="1"/>
</calcChain>
</file>

<file path=xl/sharedStrings.xml><?xml version="1.0" encoding="utf-8"?>
<sst xmlns="http://schemas.openxmlformats.org/spreadsheetml/2006/main" count="207" uniqueCount="126">
  <si>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</si>
  <si>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</si>
  <si>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</si>
  <si>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</si>
  <si>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</si>
  <si>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</si>
  <si>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</si>
  <si>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</si>
  <si>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</si>
  <si>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</si>
  <si>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</si>
  <si>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</si>
  <si>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</si>
  <si>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</si>
  <si>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</si>
  <si>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</si>
  <si>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</si>
  <si>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</si>
  <si>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</si>
  <si>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</si>
  <si>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</si>
  <si>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</si>
  <si>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CLASE </t>
  </si>
  <si>
    <t>es un Riesgo de todos los Procesos de Contratación adelantados por la Entidad Estatal, por lo cual está presente en toda su actividad contractual</t>
  </si>
  <si>
    <t>Específico</t>
  </si>
  <si>
    <t xml:space="preserve"> es un Riesgo propio del Proceso de Contratación objeto de análisis.</t>
  </si>
  <si>
    <t>es un Riesgo asociado a la operación, capacidad, o situación particular de la Entidad Estatal (reputacional, tecnológico).</t>
  </si>
  <si>
    <t>Externo</t>
  </si>
  <si>
    <t>es un Riesgo del sector del objeto del Proceso de Contratación, o asociado a asuntos no referidos a la Entidad Estatal (desastres económicos, existencia de monopolios, circunstancias electorales).</t>
  </si>
  <si>
    <t>Etapa:</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</si>
  <si>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t>
  </si>
  <si>
    <t>la etapa de selección está comprendida entre el acto de Apertura del Proceso de Contratación y la Adjudicación o la declaración de desierto del Proceso de 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</si>
  <si>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t>
  </si>
  <si>
    <t>la etapa de ejecución inicia una vez cumplidos los requisitos previstos para iniciar la ejecución del contrato respectivo y termina con el vencimiento del plazo del contrato o la fecha de liquidación si hay lugar a ella.</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</si>
  <si>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</si>
  <si>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</si>
  <si>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</si>
  <si>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</si>
  <si>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</si>
  <si>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</si>
  <si>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</si>
  <si>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son los derivados de fallas en los sistemas de comunicación de voz y de datos, suspensión de servicios públicos, nuevos desarrollos tecnológicos o estándares que deben ser tenidos en cuenta para la ejecución del contrato, obsolescencia tecnológica.</t>
  </si>
  <si>
    <t>valoracion del riesgo</t>
  </si>
  <si>
    <t>categoria</t>
  </si>
  <si>
    <t>8, 9 y 10</t>
  </si>
  <si>
    <t>riesgo extremo</t>
  </si>
  <si>
    <t>6 y 7</t>
  </si>
  <si>
    <t>riesgo alto</t>
  </si>
  <si>
    <t>riesgo medio</t>
  </si>
  <si>
    <t>2, 3 y 4</t>
  </si>
  <si>
    <t>riesgo bajo</t>
  </si>
  <si>
    <t>General</t>
  </si>
  <si>
    <t>Interno</t>
  </si>
  <si>
    <t>Planeación</t>
  </si>
  <si>
    <t>Selección</t>
  </si>
  <si>
    <t>Contratación</t>
  </si>
  <si>
    <t>Ejecución</t>
  </si>
  <si>
    <t>Riesgos Económicos</t>
  </si>
  <si>
    <t>Riesgos Sociales o Políticos</t>
  </si>
  <si>
    <t>Riesgos Operacionales</t>
  </si>
  <si>
    <t xml:space="preserve">Riesgos Financieros
</t>
  </si>
  <si>
    <t>Riesgos Regulatorios</t>
  </si>
  <si>
    <t>Riesgos de la Naturaleza</t>
  </si>
  <si>
    <t>Riesgos Ambientales</t>
  </si>
  <si>
    <t xml:space="preserve">Riesgos Tecnológicos </t>
  </si>
  <si>
    <t>SI</t>
  </si>
  <si>
    <t>NO</t>
  </si>
  <si>
    <t>CAS</t>
  </si>
  <si>
    <t>CONTRATISTA</t>
  </si>
  <si>
    <t>CORPORACION AUTONOMA REGIONAL DE SANTANDER CAS</t>
  </si>
  <si>
    <t xml:space="preserve">NOTA: Los riesgos previsibles asignados al contratista, se deberán entender siempre incorporados en la propuesta del mismo. Así, en caso de que el riesgo que se materialice haya sido aceptado por el contratista, NO podrá alegarse por parte de este algún desequilibrio económico del contrato </t>
  </si>
  <si>
    <t>En caso de que la entidad no reciba observaciones a la presente Matriz de Riesgos, esta se entiende ACEPTADA.</t>
  </si>
  <si>
    <t xml:space="preserve">MATRIZ DE RIESGOS </t>
  </si>
  <si>
    <t>Identificacion errada de la modalidad de contratacion</t>
  </si>
  <si>
    <t>Adelantar un proceso que no cumple con el lleno de los requistos prescritos en la Ley para este tipo de proceso</t>
  </si>
  <si>
    <t>Buscar el mecanismo legal para subsanar la deficiencia a traves de los mecanismos de solucion alternativa y/o la revocatoria directa -Se verificara de acuerdo a las actividades y el valor la modalidad de contratacion cada vez que se inicie un proceso .</t>
  </si>
  <si>
    <t>en el momento en que se presente el riesgo</t>
  </si>
  <si>
    <t>verificando el proceso de contratación adelantado</t>
  </si>
  <si>
    <t>interno</t>
  </si>
  <si>
    <t>Riesgos Operacionales:</t>
  </si>
  <si>
    <t>Falta de capacidad de la Entidad Estatal para promover y adelantar la selección del contratista, incluyendo el riesgo de seleccionar aquellos que no cumplan con la totalidad de los requisitos habilitantes o se encuentren incursos en alguna inhabilidad o incompatibilidad</t>
  </si>
  <si>
    <t>Suscribir contrato con una persona que no cumpla el lleno de los requisitos</t>
  </si>
  <si>
    <t>Realizar una verificación  y aprobación de las propuestas de acuerdo a los requisitos habilitantes de los pliegos de condiciones</t>
  </si>
  <si>
    <t>Que no se presenten las garantías requeridas en los Documentos del Proceso de Contratación o que su presentación sea tardía</t>
  </si>
  <si>
    <t>Que el contrato no se pueda perfeccionar en el tiempo estipulado</t>
  </si>
  <si>
    <t>Hacer efectiva la garantia de seriedad de la oferta</t>
  </si>
  <si>
    <t>Riesgos tecnológicos</t>
  </si>
  <si>
    <t>Falla en la plataforma para realizar la publicación del documento del contrato</t>
  </si>
  <si>
    <t xml:space="preserve">La Entidad Estatal está obligada a publicar en el SECOP II los Documentos del Proceso </t>
  </si>
  <si>
    <t>Contacto permanente con el SECOP para publicar en el menor tiempo posible</t>
  </si>
  <si>
    <t>contratación</t>
  </si>
  <si>
    <t>Que no se expida el registro presupuestal del contrato</t>
  </si>
  <si>
    <t>Que el contrato no se puede perfeccionar ni iniciar por no cumplir con esta obligación</t>
  </si>
  <si>
    <t>Seguimiento estricto a la legalización del contrato -elaboración inmediata del registro presupuestal</t>
  </si>
  <si>
    <t>Selección - Ejecucion</t>
  </si>
  <si>
    <t>Riesgo Economico - Riesgo Operacional</t>
  </si>
  <si>
    <t>Impacto económico desfavorable al Contratista</t>
  </si>
  <si>
    <t>cas y contratista</t>
  </si>
  <si>
    <t>Implementacion de Controles en la Fase precontractual y contractual que aseguren la eficiencia del contratista en la ejecucion del contrato conforme a la oferta tecnica y economica presentada.</t>
  </si>
  <si>
    <t>Si son muy bajos puede afectar la ejecución del contrato</t>
  </si>
  <si>
    <t>Al inicio de la ejecución del contrato</t>
  </si>
  <si>
    <t>A la terminación de la ejecución del contrato</t>
  </si>
  <si>
    <t xml:space="preserve"> Comites Técnicos, Seguimiento a informes, requerimientos escritos-Retroalimentación en los procedimientos adelantados por los responsables del tratamiento.</t>
  </si>
  <si>
    <t>Ejecucion</t>
  </si>
  <si>
    <t>Atención al comportamiento de precios. Retroalimentación en los procedimientos adelantados por los responsables del tratamiento.</t>
  </si>
  <si>
    <t xml:space="preserve">Externo </t>
  </si>
  <si>
    <t>Riesgo Sociales o Politicos</t>
  </si>
  <si>
    <t>Solicitar y disponer de Información confiable sobre aspectos de orden público en la zonas de influencia de los Estudios y Diseños. Labor a cargo del Consultor, solicitud de Gestión y/o acompañamiento de las autoridades competentes. Establecer un plan de contingencia.</t>
  </si>
  <si>
    <t>Imposibilidad parcial o total de realizar las labores inherentes</t>
  </si>
  <si>
    <t>contratista</t>
  </si>
  <si>
    <t>riesgos operacionales</t>
  </si>
  <si>
    <t>Supervisores, Contratista</t>
  </si>
  <si>
    <t>Contratista</t>
  </si>
  <si>
    <t xml:space="preserve">a la liquidacion del contrato </t>
  </si>
  <si>
    <t>Precios Artificialmente Bajos. Se refiere a la posibilidad de que la propuesta económica adjudicada disponga de precios muy por debajo del presupuesto oficial, ó por debajo de los ítems que lo conforman</t>
  </si>
  <si>
    <t xml:space="preserve">Orden Público y Seguridad: Posible alteración social u ocurrencia de actos terroristas, paros, huelgas y demás que afecten el orden público y se situen en la zonas de influencia </t>
  </si>
  <si>
    <t>Contar con plan de contingencia y dado el caso la aplicación de las polizas de cumplimiento</t>
  </si>
  <si>
    <t>Incumplimiento de las obligaciones suscritas en el contrato</t>
  </si>
  <si>
    <t>Retrasos en la ejecución del contrato y generación de incumplimiento</t>
  </si>
  <si>
    <t>Reducir el impacto mediante lla solución del conflicto a cargo de las partes, el aseguramiento de bienes por parte del contratista y la definición de planes de contingencia para
superar los atrasos.</t>
  </si>
  <si>
    <t>especifico</t>
  </si>
  <si>
    <t>externo</t>
  </si>
  <si>
    <t>no cumplimiento con el objeto de contrato</t>
  </si>
  <si>
    <t xml:space="preserve">Que  no se cumplan con las especificaciones tecnicas </t>
  </si>
  <si>
    <t xml:space="preserve">garantizar el cumplimiento de las especificaciones tecnicas </t>
  </si>
  <si>
    <t>OBJETO: CONTRATAR EL SUMINISTRO DE COMBUSTIBLE (GASOLINA EXTRA, GASOLINA CORRIENTE, ACPM y UREA), PARA EL PARQUE AUTOMOTOR, MAQUINARIA PESADA, GUADAÑADORA, PLANTA ELECTRICA Y DEMAS EQUIPOS ADSCRITOS A LA SEDE PRINCIPAL, Y LAS REGIONALES COMUNERA SOCORRO, REGIONAL VELEZ, GARCIA ROVIRA MALAGA, REGIONAL MARES BARRANCABERMEJA DE LA CORPORACIÓN AUTÓNOMA REGIONAL DE SANTANDER – 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</si>
</sst>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8"/>
      <color rgb="FF000000"/>
      <name val="Arial"/>
      <family val="2"/>
    </font>
    <font>
      <b/>
      <sz val="11"/>
      <color theme="1"/>
      <name val="Calibri"/>
      <family val="2"/>
      <scheme val="minor"/>
    </font>
    <font>
      <sz val="8"/>
      <color theme="1"/>
      <name val="Arial"/>
      <family val="2"/>
    </font>
    <font>
      <b/>
      <sz val="8"/>
      <name val="Arial"/>
      <family val="2"/>
    </font>
    <font>
      <sz val="6"/>
      <color theme="1"/>
      <name val="Arial"/>
      <family val="2"/>
    </font>
    <font>
      <sz val="6"/>
      <color rgb="FF000000"/>
      <name val="Arial"/>
      <family val="2"/>
    </font>
    <font>
      <b/>
      <sz val="8"/>
      <color theme="1"/>
      <name val="Arial"/>
      <family val="2"/>
    </font>
    <font>
      <sz val="8"/>
      <name val="Arial"/>
      <family val="2"/>
    </font>
    <font>
      <sz val="12"/>
      <color theme="1"/>
      <name val="Arial"/>
      <family val="2"/>
    </font>
    <font>
      <b/>
      <sz val="12"/>
      <color theme="1"/>
      <name val="Arial"/>
      <family val="2"/>
    </font>
    <font>
      <sz val="6"/>
      <color rgb="FFFFFFFF"/>
      <name val="Arial"/>
      <family val="2"/>
    </font>
  </fonts>
  <fills count="8">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CC1300"/>
        <bgColor indexed="64"/>
      </patternFill>
    </fill>
    <fill>
      <patternFill patternType="solid">
        <fgColor rgb="FFFF9933"/>
        <bgColor indexed="64"/>
      </patternFill>
    </fill>
    <fill>
      <patternFill patternType="solid">
        <fgColor rgb="FFFFFF00"/>
        <bgColor indexed="64"/>
      </patternFill>
    </fill>
    <fill>
      <patternFill patternType="solid">
        <fgColor rgb="FF00B050"/>
        <bgColor indexed="64"/>
      </patternFill>
    </fill>
  </fills>
  <borders count="4">
    <border>
      <left/>
      <right/>
      <top/>
      <bottom/>
      <diagonal/>
    </border>
    <border>
      <left style="medium">
        <color rgb="FFA6A6A6"/>
      </left>
      <right style="medium">
        <color rgb="FFA6A6A6"/>
      </right>
      <top style="medium">
        <color rgb="FFA6A6A6"/>
      </top>
      <bottom/>
      <diagonal/>
    </border>
    <border>
      <left/>
      <right/>
      <top/>
      <bottom style="medium">
        <color rgb="FFA6A6A6"/>
      </bottom>
      <diagonal/>
    </border>
    <border>
      <left style="medium">
        <color rgb="FFA6A6A6"/>
      </left>
      <right style="medium">
        <color rgb="FFA6A6A6"/>
      </right>
      <top style="medium">
        <color rgb="FFA6A6A6"/>
      </top>
      <bottom style="medium">
        <color rgb="FFA6A6A6"/>
      </bottom>
      <diagonal/>
    </border>
  </borders>
  <cellStyleXfs count="1">
    <xf numFmtId="0" fontId="0" fillId="0" borderId="0"/>
  </cellStyleXfs>
  <cellXfs count="50">
    <xf numFmtId="0" fontId="0" fillId="0" borderId="0" xfId="0"/>
    <xf numFmtId="0" fontId="0" fillId="0" borderId="0" xfId="0" applyAlignment="1">
      <alignment wrapText="1"/>
    </xf>
    <xf numFmtId="0" fontId="2" fillId="0" borderId="0" xfId="0" applyFont="1" applyAlignment="1">
      <alignment horizontal="center" vertical="center" wrapText="1"/>
    </xf>
    <xf numFmtId="0" fontId="0" fillId="0" borderId="0" xfId="0" applyAlignment="1">
      <alignment horizontal="center" vertical="center" wrapText="1"/>
    </xf>
    <xf numFmtId="0" fontId="2" fillId="4" borderId="0" xfId="0" applyFont="1" applyFill="1" applyAlignment="1">
      <alignment horizontal="center" vertical="center"/>
    </xf>
    <xf numFmtId="0" fontId="2" fillId="5" borderId="0" xfId="0" applyFont="1" applyFill="1" applyAlignment="1">
      <alignment horizontal="center" vertical="center"/>
    </xf>
    <xf numFmtId="0" fontId="2" fillId="6" borderId="0" xfId="0" applyFont="1" applyFill="1" applyAlignment="1">
      <alignment horizontal="center" vertical="center"/>
    </xf>
    <xf numFmtId="0" fontId="2" fillId="7" borderId="0" xfId="0" applyFont="1" applyFill="1" applyAlignment="1">
      <alignment horizontal="center" vertical="center"/>
    </xf>
    <xf numFmtId="0" fontId="1" fillId="3" borderId="1" xfId="0" applyFont="1" applyFill="1" applyBorder="1" applyAlignment="1">
      <alignment vertical="center"/>
    </xf>
    <xf numFmtId="0" fontId="3" fillId="0" borderId="3" xfId="0" applyFont="1" applyBorder="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xf numFmtId="0" fontId="7" fillId="0" borderId="0" xfId="0" applyFont="1"/>
    <xf numFmtId="0" fontId="7" fillId="0" borderId="0" xfId="0" applyFont="1" applyAlignment="1">
      <alignment textRotation="90"/>
    </xf>
    <xf numFmtId="0" fontId="7" fillId="0" borderId="0" xfId="0" applyFont="1" applyAlignment="1">
      <alignment horizontal="center" vertical="center" wrapText="1"/>
    </xf>
    <xf numFmtId="0" fontId="3" fillId="0" borderId="0" xfId="0" applyFont="1" applyAlignment="1">
      <alignment textRotation="90"/>
    </xf>
    <xf numFmtId="0" fontId="5" fillId="0" borderId="0" xfId="0" applyFont="1" applyAlignment="1">
      <alignment vertical="center" wrapText="1"/>
    </xf>
    <xf numFmtId="0" fontId="5" fillId="0" borderId="0" xfId="0" applyFont="1"/>
    <xf numFmtId="0" fontId="7" fillId="0" borderId="0" xfId="0" applyFont="1" applyAlignment="1">
      <alignment horizontal="center" vertical="center"/>
    </xf>
    <xf numFmtId="0" fontId="3" fillId="0" borderId="3" xfId="0" applyFont="1" applyBorder="1" applyAlignment="1">
      <alignment horizontal="center" vertical="center"/>
    </xf>
    <xf numFmtId="0" fontId="3" fillId="0" borderId="3" xfId="0" applyFont="1" applyBorder="1" applyAlignment="1">
      <alignment horizontal="center" vertical="center" textRotation="90"/>
    </xf>
    <xf numFmtId="0" fontId="4" fillId="0" borderId="3" xfId="0" applyFont="1" applyBorder="1" applyAlignment="1">
      <alignment horizontal="center" vertical="center" wrapText="1"/>
    </xf>
    <xf numFmtId="0" fontId="1" fillId="0" borderId="3" xfId="0" applyFont="1" applyBorder="1" applyAlignment="1">
      <alignment horizontal="center" vertical="center" textRotation="90"/>
    </xf>
    <xf numFmtId="0" fontId="1" fillId="0" borderId="3" xfId="0" applyFont="1" applyBorder="1" applyAlignment="1">
      <alignment horizontal="center" vertical="center" textRotation="90" wrapText="1"/>
    </xf>
    <xf numFmtId="0" fontId="1" fillId="0" borderId="3" xfId="0" applyFont="1" applyBorder="1" applyAlignment="1">
      <alignment horizontal="justify" vertical="center" wrapText="1"/>
    </xf>
    <xf numFmtId="0" fontId="1" fillId="0" borderId="3" xfId="0" applyFont="1" applyBorder="1" applyAlignment="1">
      <alignment horizontal="center" vertical="center" wrapText="1"/>
    </xf>
    <xf numFmtId="0" fontId="7" fillId="0" borderId="3" xfId="0" applyFont="1" applyBorder="1" applyAlignment="1">
      <alignment horizontal="center" vertical="center"/>
    </xf>
    <xf numFmtId="0" fontId="3" fillId="0" borderId="3" xfId="0" applyFont="1" applyFill="1" applyBorder="1" applyAlignment="1">
      <alignment horizontal="center" vertical="center"/>
    </xf>
    <xf numFmtId="0" fontId="8" fillId="0" borderId="3" xfId="0" applyFont="1" applyBorder="1" applyAlignment="1">
      <alignment horizontal="center" vertical="center" textRotation="90"/>
    </xf>
    <xf numFmtId="0" fontId="8" fillId="0" borderId="3" xfId="0" applyFont="1" applyBorder="1" applyAlignment="1">
      <alignment horizontal="center" vertical="center" textRotation="90" wrapText="1"/>
    </xf>
    <xf numFmtId="0" fontId="8" fillId="0" borderId="3" xfId="0" applyFont="1" applyBorder="1" applyAlignment="1">
      <alignment horizontal="center" vertical="center" wrapText="1"/>
    </xf>
    <xf numFmtId="0" fontId="8" fillId="0" borderId="3" xfId="0" applyFont="1" applyBorder="1" applyAlignment="1">
      <alignment horizontal="center" vertical="center"/>
    </xf>
    <xf numFmtId="0" fontId="1" fillId="0" borderId="3" xfId="0" applyFont="1" applyFill="1" applyBorder="1" applyAlignment="1">
      <alignment horizontal="center" vertical="center" wrapText="1"/>
    </xf>
    <xf numFmtId="0" fontId="1" fillId="0" borderId="3" xfId="0" applyFont="1" applyFill="1" applyBorder="1" applyAlignment="1">
      <alignment horizontal="justify" vertical="center" wrapText="1"/>
    </xf>
    <xf numFmtId="0" fontId="8" fillId="0" borderId="3" xfId="0"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Fill="1" applyBorder="1" applyAlignment="1">
      <alignment horizontal="center" vertical="center"/>
    </xf>
    <xf numFmtId="0" fontId="3" fillId="0" borderId="0" xfId="0" applyFont="1" applyBorder="1" applyAlignment="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wrapText="1"/>
    </xf>
    <xf numFmtId="0" fontId="3" fillId="0" borderId="0" xfId="0" applyFont="1" applyAlignment="1">
      <alignment vertical="center"/>
    </xf>
    <xf numFmtId="0" fontId="10" fillId="0" borderId="0" xfId="0" applyFont="1" applyAlignment="1">
      <alignment horizontal="center"/>
    </xf>
    <xf numFmtId="0" fontId="10" fillId="0" borderId="2" xfId="0" applyFont="1" applyBorder="1" applyAlignment="1">
      <alignment horizontal="center" wrapText="1"/>
    </xf>
    <xf numFmtId="0" fontId="7" fillId="0" borderId="0" xfId="0" applyFont="1" applyAlignment="1">
      <alignment horizontal="left" vertical="top" wrapText="1"/>
    </xf>
    <xf numFmtId="0" fontId="9" fillId="0" borderId="0" xfId="0" applyFont="1" applyAlignment="1">
      <alignment horizontal="center"/>
    </xf>
    <xf numFmtId="0" fontId="6" fillId="3" borderId="3" xfId="0" applyFont="1" applyFill="1" applyBorder="1" applyAlignment="1">
      <alignment horizontal="center" vertical="center" textRotation="90" wrapText="1"/>
    </xf>
    <xf numFmtId="0" fontId="11" fillId="2" borderId="3" xfId="0" applyFont="1" applyFill="1" applyBorder="1" applyAlignment="1">
      <alignment horizontal="center" vertical="center" wrapText="1"/>
    </xf>
    <xf numFmtId="0" fontId="11" fillId="2" borderId="3" xfId="0" applyFont="1" applyFill="1" applyBorder="1" applyAlignment="1">
      <alignment horizontal="center" vertical="center" textRotation="90" wrapText="1"/>
    </xf>
    <xf numFmtId="0" fontId="6" fillId="3" borderId="3" xfId="0" applyFont="1" applyFill="1" applyBorder="1" applyAlignment="1">
      <alignment horizontal="center" vertical="center" wrapText="1"/>
    </xf>
  </cellXfs>
  <cellStyles count="1">
    <cellStyle name="Normal" xfId="0" builtinId="0"/>
  </cellStyles>
  <dxfs count="15">
    <dxf>
      <fill>
        <patternFill>
          <bgColor rgb="FF00B050"/>
        </patternFill>
      </fill>
    </dxf>
    <dxf>
      <fill>
        <patternFill>
          <bgColor rgb="FFFFFF00"/>
        </patternFill>
      </fill>
    </dxf>
    <dxf>
      <fill>
        <patternFill>
          <bgColor rgb="FFFFFF00"/>
        </patternFill>
      </fill>
    </dxf>
    <dxf>
      <fill>
        <patternFill>
          <bgColor rgb="FFFFC000"/>
        </patternFill>
      </fill>
    </dxf>
    <dxf>
      <fill>
        <patternFill>
          <bgColor rgb="FFFF0000"/>
        </patternFill>
      </fill>
    </dxf>
    <dxf>
      <font>
        <color rgb="FF006100"/>
      </font>
      <fill>
        <patternFill>
          <bgColor rgb="FFC6EFCE"/>
        </patternFill>
      </fill>
    </dxf>
    <dxf>
      <font>
        <color rgb="FF9C5700"/>
      </font>
      <fill>
        <patternFill>
          <bgColor rgb="FFFFEB9C"/>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9900"/>
        </patternFill>
      </fill>
    </dxf>
  </dxfs>
  <tableStyles count="0" defaultTableStyle="TableStyleMedium2" defaultPivotStyle="PivotStyleLight16"/>
  <colors>
    <mruColors>
      <color rgb="FFFF9900"/>
      <color rgb="FFFFFFFF"/>
      <color rgb="FFFF9933"/>
      <color rgb="FFFFFFCC"/>
      <color rgb="FFCC1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8506</xdr:rowOff>
    </xdr:from>
    <xdr:to>
      <xdr:col>5</xdr:col>
      <xdr:colOff>65505</xdr:colOff>
      <xdr:row>1</xdr:row>
      <xdr:rowOff>1879</xdr:rowOff>
    </xdr:to>
    <xdr:pic>
      <xdr:nvPicPr>
        <xdr:cNvPr id="5" name="Imagen 4">
          <a:extLst>
            <a:ext uri="{FF2B5EF4-FFF2-40B4-BE49-F238E27FC236}">
              <a16:creationId xmlns:a16="http://schemas.microsoft.com/office/drawing/2014/main" id="{DB782497-761B-4B5F-9EE9-CDC2193867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8506"/>
          <a:ext cx="1241650" cy="50364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7"/>
  <sheetViews>
    <sheetView tabSelected="1" view="pageBreakPreview" topLeftCell="A3" zoomScale="120" zoomScaleNormal="184" zoomScaleSheetLayoutView="120" workbookViewId="0">
      <selection activeCell="A3" sqref="A3:W3"/>
    </sheetView>
  </sheetViews>
  <sheetFormatPr baseColWidth="10" defaultRowHeight="11.25" x14ac:dyDescent="0.2"/>
  <cols>
    <col min="1" max="1" width="2.7109375" style="12" bestFit="1" customWidth="1"/>
    <col min="2" max="2" width="3.7109375" style="16" bestFit="1" customWidth="1"/>
    <col min="3" max="3" width="5.140625" style="16" bestFit="1" customWidth="1"/>
    <col min="4" max="5" width="3" style="16" bestFit="1" customWidth="1"/>
    <col min="6" max="7" width="11.42578125" style="12"/>
    <col min="8" max="10" width="4" style="10" bestFit="1" customWidth="1"/>
    <col min="11" max="11" width="11.42578125" style="11"/>
    <col min="12" max="12" width="11.42578125" style="10"/>
    <col min="13" max="13" width="13" style="12" customWidth="1"/>
    <col min="14" max="14" width="7.42578125" style="12" customWidth="1"/>
    <col min="15" max="15" width="6.42578125" style="12" customWidth="1"/>
    <col min="16" max="16" width="7.7109375" style="10" customWidth="1"/>
    <col min="17" max="17" width="11.42578125" style="11"/>
    <col min="18" max="16384" width="11.42578125" style="12"/>
  </cols>
  <sheetData>
    <row r="1" spans="1:24" ht="40.5" customHeight="1" x14ac:dyDescent="0.25">
      <c r="A1" s="45"/>
      <c r="B1" s="45"/>
      <c r="C1" s="42" t="s">
        <v>69</v>
      </c>
      <c r="D1" s="42"/>
      <c r="E1" s="42"/>
      <c r="F1" s="42"/>
      <c r="G1" s="42"/>
      <c r="H1" s="42"/>
      <c r="I1" s="42"/>
      <c r="J1" s="42"/>
      <c r="K1" s="42"/>
      <c r="L1" s="42"/>
      <c r="M1" s="42"/>
      <c r="N1" s="42"/>
      <c r="O1" s="42"/>
      <c r="P1" s="42"/>
      <c r="Q1" s="42"/>
      <c r="R1" s="42"/>
      <c r="S1" s="42"/>
      <c r="T1" s="42"/>
      <c r="U1" s="42"/>
      <c r="V1" s="42"/>
      <c r="W1" s="42"/>
    </row>
    <row r="2" spans="1:24" ht="15.75" x14ac:dyDescent="0.25">
      <c r="A2" s="42" t="s">
        <v>72</v>
      </c>
      <c r="B2" s="42"/>
      <c r="C2" s="42"/>
      <c r="D2" s="42"/>
      <c r="E2" s="42"/>
      <c r="F2" s="42"/>
      <c r="G2" s="42"/>
      <c r="H2" s="42"/>
      <c r="I2" s="42"/>
      <c r="J2" s="42"/>
      <c r="K2" s="42"/>
      <c r="L2" s="42"/>
      <c r="M2" s="42"/>
      <c r="N2" s="42"/>
      <c r="O2" s="42"/>
      <c r="P2" s="42"/>
      <c r="Q2" s="42"/>
      <c r="R2" s="42"/>
      <c r="S2" s="42"/>
      <c r="T2" s="42"/>
      <c r="U2" s="42"/>
      <c r="V2" s="42"/>
      <c r="W2" s="42"/>
    </row>
    <row r="3" spans="1:24" ht="66" customHeight="1" thickBot="1" x14ac:dyDescent="0.3">
      <c r="A3" s="43" t="s">
        <v>125</v>
      </c>
      <c r="B3" s="43"/>
      <c r="C3" s="43"/>
      <c r="D3" s="43"/>
      <c r="E3" s="43"/>
      <c r="F3" s="43"/>
      <c r="G3" s="43"/>
      <c r="H3" s="43"/>
      <c r="I3" s="43"/>
      <c r="J3" s="43"/>
      <c r="K3" s="43"/>
      <c r="L3" s="43"/>
      <c r="M3" s="43"/>
      <c r="N3" s="43"/>
      <c r="O3" s="43"/>
      <c r="P3" s="43"/>
      <c r="Q3" s="43"/>
      <c r="R3" s="43"/>
      <c r="S3" s="43"/>
      <c r="T3" s="43"/>
      <c r="U3" s="43"/>
      <c r="V3" s="43"/>
      <c r="W3" s="43"/>
    </row>
    <row r="4" spans="1:24" s="18" customFormat="1" ht="26.25" customHeight="1" thickBot="1" x14ac:dyDescent="0.2">
      <c r="A4" s="47" t="s">
        <v>0</v>
      </c>
      <c r="B4" s="48" t="s">
        <v>1</v>
      </c>
      <c r="C4" s="48" t="s">
        <v>2</v>
      </c>
      <c r="D4" s="48" t="s">
        <v>3</v>
      </c>
      <c r="E4" s="48" t="s">
        <v>4</v>
      </c>
      <c r="F4" s="47" t="s">
        <v>5</v>
      </c>
      <c r="G4" s="47" t="s">
        <v>6</v>
      </c>
      <c r="H4" s="48" t="s">
        <v>7</v>
      </c>
      <c r="I4" s="48" t="s">
        <v>8</v>
      </c>
      <c r="J4" s="48" t="s">
        <v>9</v>
      </c>
      <c r="K4" s="48" t="s">
        <v>10</v>
      </c>
      <c r="L4" s="46" t="s">
        <v>11</v>
      </c>
      <c r="M4" s="49" t="s">
        <v>12</v>
      </c>
      <c r="N4" s="49" t="s">
        <v>13</v>
      </c>
      <c r="O4" s="49"/>
      <c r="P4" s="49"/>
      <c r="Q4" s="49"/>
      <c r="R4" s="46" t="s">
        <v>14</v>
      </c>
      <c r="S4" s="46" t="s">
        <v>15</v>
      </c>
      <c r="T4" s="46" t="s">
        <v>16</v>
      </c>
      <c r="U4" s="46" t="s">
        <v>17</v>
      </c>
      <c r="V4" s="49" t="s">
        <v>18</v>
      </c>
      <c r="W4" s="49"/>
      <c r="X4" s="17"/>
    </row>
    <row r="5" spans="1:24" s="18" customFormat="1" ht="9" thickBot="1" x14ac:dyDescent="0.2">
      <c r="A5" s="47"/>
      <c r="B5" s="48"/>
      <c r="C5" s="48"/>
      <c r="D5" s="48"/>
      <c r="E5" s="48"/>
      <c r="F5" s="47"/>
      <c r="G5" s="47"/>
      <c r="H5" s="48"/>
      <c r="I5" s="48"/>
      <c r="J5" s="48"/>
      <c r="K5" s="48"/>
      <c r="L5" s="46"/>
      <c r="M5" s="49"/>
      <c r="N5" s="46" t="s">
        <v>7</v>
      </c>
      <c r="O5" s="46" t="s">
        <v>8</v>
      </c>
      <c r="P5" s="46" t="s">
        <v>19</v>
      </c>
      <c r="Q5" s="46" t="s">
        <v>10</v>
      </c>
      <c r="R5" s="46"/>
      <c r="S5" s="46"/>
      <c r="T5" s="46"/>
      <c r="U5" s="46"/>
      <c r="V5" s="46" t="s">
        <v>20</v>
      </c>
      <c r="W5" s="46" t="s">
        <v>21</v>
      </c>
      <c r="X5" s="17"/>
    </row>
    <row r="6" spans="1:24" s="18" customFormat="1" ht="23.25" customHeight="1" thickBot="1" x14ac:dyDescent="0.2">
      <c r="A6" s="47"/>
      <c r="B6" s="48"/>
      <c r="C6" s="48"/>
      <c r="D6" s="48"/>
      <c r="E6" s="48"/>
      <c r="F6" s="47"/>
      <c r="G6" s="47"/>
      <c r="H6" s="48"/>
      <c r="I6" s="48"/>
      <c r="J6" s="48"/>
      <c r="K6" s="48"/>
      <c r="L6" s="46"/>
      <c r="M6" s="49"/>
      <c r="N6" s="46"/>
      <c r="O6" s="46"/>
      <c r="P6" s="46"/>
      <c r="Q6" s="46"/>
      <c r="R6" s="46"/>
      <c r="S6" s="46"/>
      <c r="T6" s="46"/>
      <c r="U6" s="46"/>
      <c r="V6" s="46"/>
      <c r="W6" s="46"/>
      <c r="X6" s="17"/>
    </row>
    <row r="7" spans="1:24" ht="214.5" thickBot="1" x14ac:dyDescent="0.25">
      <c r="A7" s="20">
        <v>1</v>
      </c>
      <c r="B7" s="21" t="s">
        <v>51</v>
      </c>
      <c r="C7" s="21" t="s">
        <v>52</v>
      </c>
      <c r="D7" s="21" t="s">
        <v>54</v>
      </c>
      <c r="E7" s="21" t="s">
        <v>59</v>
      </c>
      <c r="F7" s="9" t="s">
        <v>73</v>
      </c>
      <c r="G7" s="9" t="s">
        <v>74</v>
      </c>
      <c r="H7" s="20">
        <v>1</v>
      </c>
      <c r="I7" s="20">
        <v>1</v>
      </c>
      <c r="J7" s="20">
        <f>+H7+I7</f>
        <v>2</v>
      </c>
      <c r="K7" s="22" t="str">
        <f>+IF(J7&lt;=4,"RIESGO BAJO",IF(J7=5,"RIESGO MEDIO",IF(J7&lt;=7,"RIESGO ALTO",IF(J7&lt;=10,"RIESGO EXTREMO"))))</f>
        <v>RIESGO BAJO</v>
      </c>
      <c r="L7" s="20" t="s">
        <v>67</v>
      </c>
      <c r="M7" s="9" t="s">
        <v>75</v>
      </c>
      <c r="N7" s="20">
        <v>1</v>
      </c>
      <c r="O7" s="20">
        <v>1</v>
      </c>
      <c r="P7" s="20">
        <f>+N7+O7</f>
        <v>2</v>
      </c>
      <c r="Q7" s="9" t="str">
        <f>+IF(P7&lt;=4,"RIESGO BAJO",IF(P7=5,"RIESGO MEDIO",IF(P7&lt;=7,"RIESGO ALTO",IF(P7&lt;=10,"RIESGO EXTREMO"))))</f>
        <v>RIESGO BAJO</v>
      </c>
      <c r="R7" s="20" t="s">
        <v>66</v>
      </c>
      <c r="S7" s="20" t="s">
        <v>67</v>
      </c>
      <c r="T7" s="9" t="s">
        <v>76</v>
      </c>
      <c r="U7" s="9" t="s">
        <v>76</v>
      </c>
      <c r="V7" s="9" t="s">
        <v>77</v>
      </c>
      <c r="W7" s="9" t="s">
        <v>113</v>
      </c>
    </row>
    <row r="8" spans="1:24" ht="259.5" thickBot="1" x14ac:dyDescent="0.25">
      <c r="A8" s="20">
        <v>2</v>
      </c>
      <c r="B8" s="23" t="s">
        <v>51</v>
      </c>
      <c r="C8" s="23" t="s">
        <v>78</v>
      </c>
      <c r="D8" s="23" t="s">
        <v>54</v>
      </c>
      <c r="E8" s="24" t="s">
        <v>79</v>
      </c>
      <c r="F8" s="25" t="s">
        <v>80</v>
      </c>
      <c r="G8" s="25" t="s">
        <v>81</v>
      </c>
      <c r="H8" s="26">
        <v>2</v>
      </c>
      <c r="I8" s="26">
        <v>2</v>
      </c>
      <c r="J8" s="20">
        <f t="shared" ref="J8:J15" si="0">+H8+I8</f>
        <v>4</v>
      </c>
      <c r="K8" s="22" t="str">
        <f t="shared" ref="K8:K15" si="1">+IF(J8&lt;=4,"RIESGO BAJO",IF(J8=5,"RIESGO MEDIO",IF(J8&lt;=7,"RIESGO ALTO",IF(J8&lt;=10,"RIESGO EXTREMO"))))</f>
        <v>RIESGO BAJO</v>
      </c>
      <c r="L8" s="26" t="s">
        <v>67</v>
      </c>
      <c r="M8" s="25" t="s">
        <v>82</v>
      </c>
      <c r="N8" s="26">
        <v>1</v>
      </c>
      <c r="O8" s="26">
        <v>3</v>
      </c>
      <c r="P8" s="20">
        <f t="shared" ref="P8:P15" si="2">+N8+O8</f>
        <v>4</v>
      </c>
      <c r="Q8" s="9" t="str">
        <f t="shared" ref="Q8:Q14" si="3">+IF(P8&lt;=4,"RIESGO BAJO",IF(P8=5,"RIESGO MEDIO",IF(P8&lt;=7,"RIESGO ALTO",IF(P8&lt;=10,"RIESGO EXTREMO"))))</f>
        <v>RIESGO BAJO</v>
      </c>
      <c r="R8" s="20" t="s">
        <v>65</v>
      </c>
      <c r="S8" s="20" t="s">
        <v>67</v>
      </c>
      <c r="T8" s="9" t="s">
        <v>76</v>
      </c>
      <c r="U8" s="9" t="s">
        <v>76</v>
      </c>
      <c r="V8" s="9" t="s">
        <v>77</v>
      </c>
      <c r="W8" s="9" t="s">
        <v>113</v>
      </c>
    </row>
    <row r="9" spans="1:24" ht="124.5" thickBot="1" x14ac:dyDescent="0.25">
      <c r="A9" s="20">
        <v>3</v>
      </c>
      <c r="B9" s="23" t="s">
        <v>51</v>
      </c>
      <c r="C9" s="23" t="s">
        <v>78</v>
      </c>
      <c r="D9" s="23" t="s">
        <v>55</v>
      </c>
      <c r="E9" s="24" t="s">
        <v>79</v>
      </c>
      <c r="F9" s="25" t="s">
        <v>83</v>
      </c>
      <c r="G9" s="25" t="s">
        <v>84</v>
      </c>
      <c r="H9" s="26">
        <v>2</v>
      </c>
      <c r="I9" s="26">
        <v>2</v>
      </c>
      <c r="J9" s="27">
        <v>4</v>
      </c>
      <c r="K9" s="22" t="str">
        <f t="shared" si="1"/>
        <v>RIESGO BAJO</v>
      </c>
      <c r="L9" s="26" t="s">
        <v>68</v>
      </c>
      <c r="M9" s="25" t="s">
        <v>85</v>
      </c>
      <c r="N9" s="26">
        <v>1</v>
      </c>
      <c r="O9" s="26">
        <v>1</v>
      </c>
      <c r="P9" s="20">
        <f t="shared" si="2"/>
        <v>2</v>
      </c>
      <c r="Q9" s="9" t="str">
        <f t="shared" si="3"/>
        <v>RIESGO BAJO</v>
      </c>
      <c r="R9" s="20" t="s">
        <v>66</v>
      </c>
      <c r="S9" s="20" t="s">
        <v>67</v>
      </c>
      <c r="T9" s="9" t="s">
        <v>76</v>
      </c>
      <c r="U9" s="9" t="s">
        <v>76</v>
      </c>
      <c r="V9" s="9" t="s">
        <v>77</v>
      </c>
      <c r="W9" s="9" t="s">
        <v>113</v>
      </c>
    </row>
    <row r="10" spans="1:24" ht="83.25" thickBot="1" x14ac:dyDescent="0.25">
      <c r="A10" s="20">
        <v>4</v>
      </c>
      <c r="B10" s="23" t="s">
        <v>51</v>
      </c>
      <c r="C10" s="23" t="s">
        <v>27</v>
      </c>
      <c r="D10" s="23" t="s">
        <v>55</v>
      </c>
      <c r="E10" s="24" t="s">
        <v>86</v>
      </c>
      <c r="F10" s="25" t="s">
        <v>87</v>
      </c>
      <c r="G10" s="25" t="s">
        <v>88</v>
      </c>
      <c r="H10" s="26">
        <v>3</v>
      </c>
      <c r="I10" s="26">
        <v>1</v>
      </c>
      <c r="J10" s="20">
        <f t="shared" si="0"/>
        <v>4</v>
      </c>
      <c r="K10" s="22" t="str">
        <f t="shared" si="1"/>
        <v>RIESGO BAJO</v>
      </c>
      <c r="L10" s="26" t="s">
        <v>67</v>
      </c>
      <c r="M10" s="25" t="s">
        <v>89</v>
      </c>
      <c r="N10" s="26">
        <v>1</v>
      </c>
      <c r="O10" s="26">
        <v>1</v>
      </c>
      <c r="P10" s="20">
        <f t="shared" si="2"/>
        <v>2</v>
      </c>
      <c r="Q10" s="9" t="str">
        <f t="shared" si="3"/>
        <v>RIESGO BAJO</v>
      </c>
      <c r="R10" s="20" t="s">
        <v>66</v>
      </c>
      <c r="S10" s="20" t="s">
        <v>67</v>
      </c>
      <c r="T10" s="9" t="s">
        <v>76</v>
      </c>
      <c r="U10" s="9" t="s">
        <v>76</v>
      </c>
      <c r="V10" s="9" t="s">
        <v>77</v>
      </c>
      <c r="W10" s="9" t="s">
        <v>113</v>
      </c>
    </row>
    <row r="11" spans="1:24" ht="93" thickBot="1" x14ac:dyDescent="0.25">
      <c r="A11" s="20">
        <v>5</v>
      </c>
      <c r="B11" s="23" t="s">
        <v>51</v>
      </c>
      <c r="C11" s="23" t="s">
        <v>78</v>
      </c>
      <c r="D11" s="23" t="s">
        <v>90</v>
      </c>
      <c r="E11" s="24" t="s">
        <v>79</v>
      </c>
      <c r="F11" s="25" t="s">
        <v>91</v>
      </c>
      <c r="G11" s="25" t="s">
        <v>92</v>
      </c>
      <c r="H11" s="26">
        <v>1</v>
      </c>
      <c r="I11" s="26">
        <v>5</v>
      </c>
      <c r="J11" s="20">
        <f t="shared" si="0"/>
        <v>6</v>
      </c>
      <c r="K11" s="22" t="str">
        <f t="shared" si="1"/>
        <v>RIESGO ALTO</v>
      </c>
      <c r="L11" s="26" t="s">
        <v>67</v>
      </c>
      <c r="M11" s="25" t="s">
        <v>93</v>
      </c>
      <c r="N11" s="26">
        <v>1</v>
      </c>
      <c r="O11" s="26">
        <v>1</v>
      </c>
      <c r="P11" s="20">
        <f t="shared" si="2"/>
        <v>2</v>
      </c>
      <c r="Q11" s="9" t="str">
        <f t="shared" si="3"/>
        <v>RIESGO BAJO</v>
      </c>
      <c r="R11" s="20" t="s">
        <v>66</v>
      </c>
      <c r="S11" s="20" t="s">
        <v>67</v>
      </c>
      <c r="T11" s="9" t="s">
        <v>76</v>
      </c>
      <c r="U11" s="9" t="s">
        <v>76</v>
      </c>
      <c r="V11" s="9" t="s">
        <v>77</v>
      </c>
      <c r="W11" s="9" t="s">
        <v>113</v>
      </c>
    </row>
    <row r="12" spans="1:24" ht="192" thickBot="1" x14ac:dyDescent="0.25">
      <c r="A12" s="28">
        <v>6</v>
      </c>
      <c r="B12" s="29" t="s">
        <v>51</v>
      </c>
      <c r="C12" s="29" t="s">
        <v>27</v>
      </c>
      <c r="D12" s="29" t="s">
        <v>94</v>
      </c>
      <c r="E12" s="30" t="s">
        <v>95</v>
      </c>
      <c r="F12" s="31" t="s">
        <v>114</v>
      </c>
      <c r="G12" s="31" t="s">
        <v>96</v>
      </c>
      <c r="H12" s="32">
        <v>2</v>
      </c>
      <c r="I12" s="32">
        <v>2</v>
      </c>
      <c r="J12" s="20">
        <f t="shared" si="0"/>
        <v>4</v>
      </c>
      <c r="K12" s="22" t="str">
        <f t="shared" si="1"/>
        <v>RIESGO BAJO</v>
      </c>
      <c r="L12" s="33" t="s">
        <v>97</v>
      </c>
      <c r="M12" s="34" t="s">
        <v>98</v>
      </c>
      <c r="N12" s="33">
        <v>2</v>
      </c>
      <c r="O12" s="33">
        <v>1</v>
      </c>
      <c r="P12" s="20">
        <f t="shared" si="2"/>
        <v>3</v>
      </c>
      <c r="Q12" s="9" t="str">
        <f t="shared" si="3"/>
        <v>RIESGO BAJO</v>
      </c>
      <c r="R12" s="31" t="s">
        <v>99</v>
      </c>
      <c r="S12" s="31" t="s">
        <v>111</v>
      </c>
      <c r="T12" s="31" t="s">
        <v>100</v>
      </c>
      <c r="U12" s="31" t="s">
        <v>101</v>
      </c>
      <c r="V12" s="31" t="s">
        <v>102</v>
      </c>
      <c r="W12" s="9" t="s">
        <v>113</v>
      </c>
    </row>
    <row r="13" spans="1:24" ht="237" thickBot="1" x14ac:dyDescent="0.25">
      <c r="A13" s="28">
        <v>7</v>
      </c>
      <c r="B13" s="21" t="s">
        <v>51</v>
      </c>
      <c r="C13" s="21" t="s">
        <v>105</v>
      </c>
      <c r="D13" s="21" t="s">
        <v>56</v>
      </c>
      <c r="E13" s="21" t="s">
        <v>106</v>
      </c>
      <c r="F13" s="9" t="s">
        <v>115</v>
      </c>
      <c r="G13" s="9" t="s">
        <v>108</v>
      </c>
      <c r="H13" s="20">
        <v>3</v>
      </c>
      <c r="I13" s="20">
        <v>2</v>
      </c>
      <c r="J13" s="20">
        <f t="shared" si="0"/>
        <v>5</v>
      </c>
      <c r="K13" s="22" t="str">
        <f t="shared" si="1"/>
        <v>RIESGO MEDIO</v>
      </c>
      <c r="L13" s="33" t="s">
        <v>112</v>
      </c>
      <c r="M13" s="34" t="s">
        <v>107</v>
      </c>
      <c r="N13" s="33">
        <v>1</v>
      </c>
      <c r="O13" s="33">
        <v>1</v>
      </c>
      <c r="P13" s="20">
        <f t="shared" si="2"/>
        <v>2</v>
      </c>
      <c r="Q13" s="9" t="str">
        <f t="shared" si="3"/>
        <v>RIESGO BAJO</v>
      </c>
      <c r="R13" s="31" t="s">
        <v>65</v>
      </c>
      <c r="S13" s="31" t="s">
        <v>111</v>
      </c>
      <c r="T13" s="31" t="s">
        <v>100</v>
      </c>
      <c r="U13" s="31" t="s">
        <v>101</v>
      </c>
      <c r="V13" s="31" t="s">
        <v>104</v>
      </c>
      <c r="W13" s="9" t="s">
        <v>113</v>
      </c>
    </row>
    <row r="14" spans="1:24" ht="169.5" thickBot="1" x14ac:dyDescent="0.25">
      <c r="A14" s="41">
        <v>8</v>
      </c>
      <c r="B14" s="21" t="s">
        <v>51</v>
      </c>
      <c r="C14" s="21" t="s">
        <v>27</v>
      </c>
      <c r="D14" s="21" t="s">
        <v>103</v>
      </c>
      <c r="E14" s="21" t="s">
        <v>110</v>
      </c>
      <c r="F14" s="36" t="s">
        <v>117</v>
      </c>
      <c r="G14" s="36" t="s">
        <v>118</v>
      </c>
      <c r="H14" s="37">
        <v>3</v>
      </c>
      <c r="I14" s="37">
        <v>2</v>
      </c>
      <c r="J14" s="38">
        <f t="shared" si="0"/>
        <v>5</v>
      </c>
      <c r="K14" s="11" t="str">
        <f t="shared" si="1"/>
        <v>RIESGO MEDIO</v>
      </c>
      <c r="L14" s="33" t="s">
        <v>109</v>
      </c>
      <c r="M14" s="40" t="s">
        <v>119</v>
      </c>
      <c r="N14" s="39">
        <v>2</v>
      </c>
      <c r="O14" s="39">
        <v>1</v>
      </c>
      <c r="P14" s="38">
        <f t="shared" si="2"/>
        <v>3</v>
      </c>
      <c r="Q14" s="11" t="str">
        <f t="shared" si="3"/>
        <v>RIESGO BAJO</v>
      </c>
      <c r="R14" s="35" t="s">
        <v>65</v>
      </c>
      <c r="S14" s="31" t="s">
        <v>111</v>
      </c>
      <c r="T14" s="31" t="s">
        <v>100</v>
      </c>
      <c r="U14" s="31" t="s">
        <v>101</v>
      </c>
      <c r="V14" s="9" t="s">
        <v>116</v>
      </c>
      <c r="W14" s="9" t="s">
        <v>113</v>
      </c>
    </row>
    <row r="15" spans="1:24" ht="87" thickBot="1" x14ac:dyDescent="0.25">
      <c r="A15" s="41">
        <v>9</v>
      </c>
      <c r="B15" s="21" t="s">
        <v>120</v>
      </c>
      <c r="C15" s="21" t="s">
        <v>121</v>
      </c>
      <c r="D15" s="21" t="s">
        <v>103</v>
      </c>
      <c r="E15" s="21" t="s">
        <v>110</v>
      </c>
      <c r="F15" s="36" t="s">
        <v>123</v>
      </c>
      <c r="G15" s="36" t="s">
        <v>122</v>
      </c>
      <c r="H15" s="37">
        <v>3</v>
      </c>
      <c r="I15" s="37">
        <v>2</v>
      </c>
      <c r="J15" s="38">
        <f t="shared" si="0"/>
        <v>5</v>
      </c>
      <c r="K15" s="11" t="str">
        <f t="shared" si="1"/>
        <v>RIESGO MEDIO</v>
      </c>
      <c r="L15" s="33" t="s">
        <v>68</v>
      </c>
      <c r="M15" s="40" t="s">
        <v>124</v>
      </c>
      <c r="N15" s="39">
        <v>2</v>
      </c>
      <c r="O15" s="39">
        <v>1</v>
      </c>
      <c r="P15" s="38">
        <f t="shared" si="2"/>
        <v>3</v>
      </c>
      <c r="Q15" s="11" t="e">
        <f>A=+IF(P15&lt;=4,"RIESGO BAJO",IF(P15=5,"RIESGO MEDIO",IF(P15&lt;=7,"RIESGO ALTO",IF(P15&lt;=10,"RIESGO EXTREMO"))))</f>
        <v>#NAME?</v>
      </c>
      <c r="R15" s="35" t="s">
        <v>65</v>
      </c>
      <c r="S15" s="31" t="s">
        <v>111</v>
      </c>
      <c r="T15" s="31" t="s">
        <v>100</v>
      </c>
      <c r="U15" s="31" t="s">
        <v>101</v>
      </c>
      <c r="V15" s="9" t="s">
        <v>116</v>
      </c>
      <c r="W15" s="9" t="s">
        <v>113</v>
      </c>
    </row>
    <row r="16" spans="1:24" ht="38.25" customHeight="1" x14ac:dyDescent="0.2">
      <c r="A16" s="44" t="s">
        <v>70</v>
      </c>
      <c r="B16" s="44"/>
      <c r="C16" s="44"/>
      <c r="D16" s="44"/>
      <c r="E16" s="44"/>
      <c r="F16" s="44"/>
      <c r="G16" s="44"/>
      <c r="H16" s="44"/>
      <c r="I16" s="44"/>
      <c r="J16" s="44"/>
      <c r="K16" s="44"/>
      <c r="L16" s="44"/>
      <c r="M16" s="44"/>
      <c r="N16" s="44"/>
      <c r="O16" s="44"/>
      <c r="P16" s="44"/>
      <c r="Q16" s="44"/>
      <c r="R16" s="44"/>
      <c r="S16" s="44"/>
      <c r="T16" s="44"/>
      <c r="U16" s="44"/>
      <c r="V16" s="44"/>
      <c r="W16" s="44"/>
    </row>
    <row r="17" spans="1:23" x14ac:dyDescent="0.2">
      <c r="A17" s="13" t="s">
        <v>71</v>
      </c>
      <c r="B17" s="14"/>
      <c r="C17" s="14"/>
      <c r="D17" s="14"/>
      <c r="E17" s="14"/>
      <c r="F17" s="13"/>
      <c r="G17" s="13"/>
      <c r="H17" s="19"/>
      <c r="I17" s="19"/>
      <c r="J17" s="19"/>
      <c r="K17" s="15"/>
      <c r="L17" s="19"/>
      <c r="M17" s="13"/>
      <c r="N17" s="13"/>
      <c r="O17" s="13"/>
      <c r="P17" s="19"/>
      <c r="Q17" s="15"/>
      <c r="R17" s="13"/>
      <c r="S17" s="13"/>
      <c r="T17" s="13"/>
      <c r="U17" s="13"/>
      <c r="V17" s="13"/>
      <c r="W17" s="13"/>
    </row>
  </sheetData>
  <mergeCells count="30">
    <mergeCell ref="T4:T6"/>
    <mergeCell ref="V4:W4"/>
    <mergeCell ref="N5:N6"/>
    <mergeCell ref="O5:O6"/>
    <mergeCell ref="P5:P6"/>
    <mergeCell ref="Q5:Q6"/>
    <mergeCell ref="V5:V6"/>
    <mergeCell ref="W5:W6"/>
    <mergeCell ref="U4:U6"/>
    <mergeCell ref="K4:K6"/>
    <mergeCell ref="M4:M6"/>
    <mergeCell ref="N4:Q4"/>
    <mergeCell ref="R4:R6"/>
    <mergeCell ref="S4:S6"/>
    <mergeCell ref="C1:W1"/>
    <mergeCell ref="A2:W2"/>
    <mergeCell ref="A3:W3"/>
    <mergeCell ref="A16:W16"/>
    <mergeCell ref="A1:B1"/>
    <mergeCell ref="L4:L6"/>
    <mergeCell ref="A4:A6"/>
    <mergeCell ref="B4:B6"/>
    <mergeCell ref="C4:C6"/>
    <mergeCell ref="D4:D6"/>
    <mergeCell ref="E4:E6"/>
    <mergeCell ref="F4:F6"/>
    <mergeCell ref="G4:G6"/>
    <mergeCell ref="H4:H6"/>
    <mergeCell ref="I4:I6"/>
    <mergeCell ref="J4:J6"/>
  </mergeCells>
  <conditionalFormatting sqref="K17:K1048576 K4:K15">
    <cfRule type="containsText" dxfId="14" priority="6" operator="containsText" text="RIESGO ALTO">
      <formula>NOT(ISERROR(SEARCH("RIESGO ALTO",K4)))</formula>
    </cfRule>
    <cfRule type="containsText" dxfId="13" priority="7" operator="containsText" text="RIESGO ALTO">
      <formula>NOT(ISERROR(SEARCH("RIESGO ALTO",K4)))</formula>
    </cfRule>
    <cfRule type="containsText" dxfId="12" priority="8" operator="containsText" text="RIESGO MEDIO">
      <formula>NOT(ISERROR(SEARCH("RIESGO MEDIO",K4)))</formula>
    </cfRule>
    <cfRule type="containsText" dxfId="11" priority="9" operator="containsText" text="RIESGO BAJO">
      <formula>NOT(ISERROR(SEARCH("RIESGO BAJO",K4)))</formula>
    </cfRule>
    <cfRule type="containsText" dxfId="10" priority="10" operator="containsText" text="RIESGO EXTREMO">
      <formula>NOT(ISERROR(SEARCH("RIESGO EXTREMO",K4)))</formula>
    </cfRule>
    <cfRule type="containsText" dxfId="9" priority="11" operator="containsText" text="RIESGO ALTO">
      <formula>NOT(ISERROR(SEARCH("RIESGO ALTO",K4)))</formula>
    </cfRule>
    <cfRule type="containsText" dxfId="8" priority="12" operator="containsText" text="RIESGO ALTO">
      <formula>NOT(ISERROR(SEARCH("RIESGO ALTO",K4)))</formula>
    </cfRule>
    <cfRule type="containsText" dxfId="7" priority="13" operator="containsText" text="RIESGO MEDIO">
      <formula>NOT(ISERROR(SEARCH("RIESGO MEDIO",K4)))</formula>
    </cfRule>
    <cfRule type="containsText" dxfId="6" priority="14" operator="containsText" text="RIESGO MEDIO">
      <formula>NOT(ISERROR(SEARCH("RIESGO MEDIO",K4)))</formula>
    </cfRule>
    <cfRule type="containsText" dxfId="5" priority="15" operator="containsText" text="RIESGO BAJO">
      <formula>NOT(ISERROR(SEARCH("RIESGO BAJO",K4)))</formula>
    </cfRule>
  </conditionalFormatting>
  <conditionalFormatting sqref="Q17:Q1048576 Q4:Q15">
    <cfRule type="containsText" dxfId="4" priority="1" operator="containsText" text="RIESGO EXTREMO">
      <formula>NOT(ISERROR(SEARCH("RIESGO EXTREMO",Q4)))</formula>
    </cfRule>
    <cfRule type="containsText" dxfId="3" priority="2" operator="containsText" text="RIESGO ALTO">
      <formula>NOT(ISERROR(SEARCH("RIESGO ALTO",Q4)))</formula>
    </cfRule>
    <cfRule type="containsText" dxfId="2" priority="3" operator="containsText" text="RIESGO MEDIO">
      <formula>NOT(ISERROR(SEARCH("RIESGO MEDIO",Q4)))</formula>
    </cfRule>
    <cfRule type="containsText" dxfId="1" priority="4" operator="containsText" text="RIESGO MEDIO">
      <formula>NOT(ISERROR(SEARCH("RIESGO MEDIO",Q4)))</formula>
    </cfRule>
    <cfRule type="containsText" dxfId="0" priority="5" operator="containsText" text="RIESGO BAJO">
      <formula>NOT(ISERROR(SEARCH("RIESGO BAJO",Q4)))</formula>
    </cfRule>
  </conditionalFormatting>
  <pageMargins left="0.70866141732283472" right="0.70866141732283472" top="0.74803149606299213" bottom="0.74803149606299213" header="0.31496062992125984" footer="0.31496062992125984"/>
  <pageSetup paperSize="9" scale="5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0"/>
  <sheetViews>
    <sheetView topLeftCell="A12" workbookViewId="0">
      <selection activeCell="B15" sqref="B15"/>
    </sheetView>
  </sheetViews>
  <sheetFormatPr baseColWidth="10" defaultRowHeight="15" x14ac:dyDescent="0.25"/>
  <cols>
    <col min="1" max="1" width="22.140625" style="3" customWidth="1"/>
    <col min="2" max="2" width="70" customWidth="1"/>
  </cols>
  <sheetData>
    <row r="1" spans="1:2" x14ac:dyDescent="0.25">
      <c r="A1" s="2" t="s">
        <v>22</v>
      </c>
    </row>
    <row r="2" spans="1:2" ht="30" x14ac:dyDescent="0.25">
      <c r="A2" s="2" t="s">
        <v>51</v>
      </c>
      <c r="B2" s="1" t="s">
        <v>23</v>
      </c>
    </row>
    <row r="3" spans="1:2" x14ac:dyDescent="0.25">
      <c r="A3" s="2" t="s">
        <v>24</v>
      </c>
      <c r="B3" s="1" t="s">
        <v>25</v>
      </c>
    </row>
    <row r="4" spans="1:2" x14ac:dyDescent="0.25">
      <c r="A4" s="2" t="s">
        <v>2</v>
      </c>
    </row>
    <row r="5" spans="1:2" ht="30" x14ac:dyDescent="0.25">
      <c r="A5" s="2" t="s">
        <v>52</v>
      </c>
      <c r="B5" s="1" t="s">
        <v>26</v>
      </c>
    </row>
    <row r="6" spans="1:2" ht="45" x14ac:dyDescent="0.25">
      <c r="A6" s="2" t="s">
        <v>27</v>
      </c>
      <c r="B6" s="1" t="s">
        <v>28</v>
      </c>
    </row>
    <row r="7" spans="1:2" x14ac:dyDescent="0.25">
      <c r="A7" s="2" t="s">
        <v>29</v>
      </c>
    </row>
    <row r="8" spans="1:2" ht="60" x14ac:dyDescent="0.25">
      <c r="A8" s="2" t="s">
        <v>53</v>
      </c>
      <c r="B8" s="1" t="s">
        <v>30</v>
      </c>
    </row>
    <row r="9" spans="1:2" ht="45" x14ac:dyDescent="0.25">
      <c r="A9" s="2" t="s">
        <v>54</v>
      </c>
      <c r="B9" s="1" t="s">
        <v>31</v>
      </c>
    </row>
    <row r="10" spans="1:2" ht="75" x14ac:dyDescent="0.25">
      <c r="A10" s="2" t="s">
        <v>55</v>
      </c>
      <c r="B10" s="1" t="s">
        <v>32</v>
      </c>
    </row>
    <row r="11" spans="1:2" ht="45" x14ac:dyDescent="0.25">
      <c r="A11" s="2" t="s">
        <v>56</v>
      </c>
      <c r="B11" s="1" t="s">
        <v>33</v>
      </c>
    </row>
    <row r="12" spans="1:2" x14ac:dyDescent="0.25">
      <c r="A12" s="2" t="s">
        <v>4</v>
      </c>
    </row>
    <row r="13" spans="1:2" ht="45" x14ac:dyDescent="0.25">
      <c r="A13" s="2" t="s">
        <v>57</v>
      </c>
      <c r="B13" s="1" t="s">
        <v>34</v>
      </c>
    </row>
    <row r="14" spans="1:2" ht="45" x14ac:dyDescent="0.25">
      <c r="A14" s="3" t="s">
        <v>58</v>
      </c>
      <c r="B14" s="1" t="s">
        <v>35</v>
      </c>
    </row>
    <row r="15" spans="1:2" ht="75" x14ac:dyDescent="0.25">
      <c r="A15" s="3" t="s">
        <v>59</v>
      </c>
      <c r="B15" s="1" t="s">
        <v>36</v>
      </c>
    </row>
    <row r="16" spans="1:2" ht="75" x14ac:dyDescent="0.25">
      <c r="A16" s="3" t="s">
        <v>60</v>
      </c>
      <c r="B16" s="1" t="s">
        <v>37</v>
      </c>
    </row>
    <row r="17" spans="1:2" ht="30" x14ac:dyDescent="0.25">
      <c r="A17" s="3" t="s">
        <v>61</v>
      </c>
      <c r="B17" s="1" t="s">
        <v>38</v>
      </c>
    </row>
    <row r="18" spans="1:2" ht="45" x14ac:dyDescent="0.25">
      <c r="A18" s="3" t="s">
        <v>62</v>
      </c>
      <c r="B18" s="1" t="s">
        <v>39</v>
      </c>
    </row>
    <row r="19" spans="1:2" ht="75" x14ac:dyDescent="0.25">
      <c r="A19" s="3" t="s">
        <v>63</v>
      </c>
      <c r="B19" s="1" t="s">
        <v>40</v>
      </c>
    </row>
    <row r="20" spans="1:2" ht="60" x14ac:dyDescent="0.25">
      <c r="A20" s="3" t="s">
        <v>64</v>
      </c>
      <c r="B20" s="1" t="s">
        <v>41</v>
      </c>
    </row>
  </sheetData>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2"/>
  <sheetViews>
    <sheetView workbookViewId="0">
      <selection activeCell="A13" sqref="A13"/>
    </sheetView>
  </sheetViews>
  <sheetFormatPr baseColWidth="10" defaultRowHeight="15" x14ac:dyDescent="0.25"/>
  <cols>
    <col min="1" max="1" width="13.5703125" customWidth="1"/>
    <col min="2" max="2" width="16.85546875" customWidth="1"/>
  </cols>
  <sheetData>
    <row r="1" spans="1:2" ht="30" x14ac:dyDescent="0.25">
      <c r="A1" s="2" t="s">
        <v>42</v>
      </c>
      <c r="B1" s="2" t="s">
        <v>43</v>
      </c>
    </row>
    <row r="2" spans="1:2" x14ac:dyDescent="0.25">
      <c r="A2" s="4" t="s">
        <v>44</v>
      </c>
      <c r="B2" t="s">
        <v>45</v>
      </c>
    </row>
    <row r="3" spans="1:2" x14ac:dyDescent="0.25">
      <c r="A3" s="5" t="s">
        <v>46</v>
      </c>
      <c r="B3" t="s">
        <v>47</v>
      </c>
    </row>
    <row r="4" spans="1:2" x14ac:dyDescent="0.25">
      <c r="A4" s="6">
        <v>5</v>
      </c>
      <c r="B4" t="s">
        <v>48</v>
      </c>
    </row>
    <row r="5" spans="1:2" x14ac:dyDescent="0.25">
      <c r="A5" s="7" t="s">
        <v>49</v>
      </c>
      <c r="B5" t="s">
        <v>50</v>
      </c>
    </row>
    <row r="6" spans="1:2" ht="15.75" thickBot="1" x14ac:dyDescent="0.3"/>
    <row r="7" spans="1:2" x14ac:dyDescent="0.25">
      <c r="A7" s="8" t="s">
        <v>14</v>
      </c>
    </row>
    <row r="8" spans="1:2" x14ac:dyDescent="0.25">
      <c r="A8" t="s">
        <v>65</v>
      </c>
    </row>
    <row r="9" spans="1:2" x14ac:dyDescent="0.25">
      <c r="A9" t="s">
        <v>66</v>
      </c>
    </row>
    <row r="10" spans="1:2" x14ac:dyDescent="0.25">
      <c r="A10" t="s">
        <v>15</v>
      </c>
    </row>
    <row r="11" spans="1:2" x14ac:dyDescent="0.25">
      <c r="A11" t="s">
        <v>67</v>
      </c>
    </row>
    <row r="12" spans="1:2" x14ac:dyDescent="0.25">
      <c r="A12" t="s">
        <v>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CLASE</vt:lpstr>
      <vt:lpstr>VALORACION DEL RIESGO</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Usuario</cp:lastModifiedBy>
  <cp:lastPrinted>2023-06-21T16:17:07Z</cp:lastPrinted>
  <dcterms:created xsi:type="dcterms:W3CDTF">2023-01-27T13:49:32Z</dcterms:created>
  <dcterms:modified xsi:type="dcterms:W3CDTF">2026-09-16T20:57:01Z</dcterms:modified>
</cp:coreProperties>
</file>