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pivotTables/pivotTable3.xml" ContentType="application/vnd.openxmlformats-officedocument.spreadsheetml.pivotTable+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updateLinks="never" codeName="ThisWorkbook" defaultThemeVersion="202300"/>
  <mc:AlternateContent xmlns:mc="http://schemas.openxmlformats.org/markup-compatibility/2006">
    <mc:Choice Requires="x15">
      <x15ac:absPath xmlns:x15ac="http://schemas.microsoft.com/office/spreadsheetml/2010/11/ac" url="C:\Users\57321\Downloads\"/>
    </mc:Choice>
  </mc:AlternateContent>
  <xr:revisionPtr revIDLastSave="0" documentId="13_ncr:1_{4E08BB18-20BA-46EF-83F2-265BD84C0E7B}" xr6:coauthVersionLast="47" xr6:coauthVersionMax="47" xr10:uidLastSave="{00000000-0000-0000-0000-000000000000}"/>
  <bookViews>
    <workbookView xWindow="-108" yWindow="-108" windowWidth="23256" windowHeight="12456" firstSheet="2" activeTab="2" xr2:uid="{6AE49A48-5C1E-49FE-96E4-86AAF7CA509A}"/>
  </bookViews>
  <sheets>
    <sheet name="Tres_Proveedores" sheetId="4" state="hidden" r:id="rId1"/>
    <sheet name="TablaD_3Provedores" sheetId="9" state="hidden" r:id="rId2"/>
    <sheet name="TresProveedores" sheetId="10" r:id="rId3"/>
    <sheet name="Tres_Entidad" sheetId="7" state="hidden" r:id="rId4"/>
    <sheet name="TablaDinamicaTres_Entidad" sheetId="8" state="hidden" r:id="rId5"/>
    <sheet name="Lista" sheetId="2" state="hidden" r:id="rId6"/>
  </sheets>
  <externalReferences>
    <externalReference r:id="rId7"/>
  </externalReferences>
  <definedNames>
    <definedName name="_xlnm._FilterDatabase" localSheetId="2" hidden="1">TresProveedores!$A$9:$BH$16</definedName>
    <definedName name="_xleta.ROUND" hidden="1" xlm="1">#NAME?</definedName>
    <definedName name="_xleta.STDEV.P" hidden="1" xlm="1">#NAME?</definedName>
    <definedName name="_xlnm.Print_Area" localSheetId="0">Tres_Proveedores!$A$1:$BD$104</definedName>
    <definedName name="_xlnm.Print_Area" localSheetId="2">TresProveedores!$A$1:$AP$22</definedName>
  </definedNames>
  <calcPr calcId="191028"/>
  <pivotCaches>
    <pivotCache cacheId="0" r:id="rId8"/>
    <pivotCache cacheId="1" r:id="rId9"/>
    <pivotCache cacheId="2"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E13" i="10" l="1"/>
  <c r="AE12" i="10"/>
  <c r="AE10" i="10"/>
  <c r="AE14" i="10"/>
  <c r="AE11" i="10"/>
  <c r="X15" i="10"/>
  <c r="R15" i="10"/>
  <c r="L15" i="10"/>
  <c r="AG13" i="10"/>
  <c r="AF13" i="10"/>
  <c r="AG12" i="10"/>
  <c r="AF12" i="10"/>
  <c r="AG10" i="10"/>
  <c r="AF10" i="10"/>
  <c r="AG11" i="10"/>
  <c r="AG14" i="10"/>
  <c r="AF11" i="10"/>
  <c r="AF14" i="10"/>
  <c r="AF16" i="10" l="1"/>
  <c r="AH10" i="10"/>
  <c r="Y10" i="10" l="1"/>
  <c r="AA10" i="10" s="1"/>
  <c r="AC10" i="10" l="1"/>
  <c r="Z10" i="10"/>
  <c r="AB10" i="10" s="1"/>
  <c r="AD10" i="10" s="1"/>
  <c r="AC14" i="10"/>
  <c r="AA14" i="10"/>
  <c r="AB14" i="10" s="1"/>
  <c r="AD14" i="10" s="1"/>
  <c r="AC13" i="10"/>
  <c r="AA13" i="10"/>
  <c r="AB13" i="10" s="1"/>
  <c r="AD13" i="10" s="1"/>
  <c r="AC12" i="10"/>
  <c r="AA12" i="10"/>
  <c r="AB12" i="10" s="1"/>
  <c r="AD12" i="10" s="1"/>
  <c r="AC11" i="10"/>
  <c r="AA11" i="10"/>
  <c r="AB11" i="10" s="1"/>
  <c r="AD11" i="10" s="1"/>
  <c r="AA5" i="4"/>
  <c r="AA4" i="4"/>
  <c r="AH12" i="10" l="1"/>
  <c r="AH13" i="10"/>
  <c r="AH11" i="10"/>
  <c r="AH14" i="10"/>
  <c r="K11" i="4"/>
  <c r="AA12" i="4"/>
  <c r="AA13" i="4"/>
  <c r="AA14" i="4"/>
  <c r="AA15" i="4"/>
  <c r="AA16" i="4"/>
  <c r="AA17" i="4"/>
  <c r="AA18" i="4"/>
  <c r="AA19" i="4"/>
  <c r="AA20" i="4"/>
  <c r="AA21" i="4"/>
  <c r="AA22" i="4"/>
  <c r="AA23" i="4"/>
  <c r="AA24" i="4"/>
  <c r="AA25" i="4"/>
  <c r="AA26" i="4"/>
  <c r="AA27" i="4"/>
  <c r="AA28" i="4"/>
  <c r="AA29" i="4"/>
  <c r="AA30" i="4"/>
  <c r="AA31" i="4"/>
  <c r="AA32" i="4"/>
  <c r="AA33" i="4"/>
  <c r="AA34" i="4"/>
  <c r="AA35" i="4"/>
  <c r="AA36" i="4"/>
  <c r="AA37" i="4"/>
  <c r="AA38" i="4"/>
  <c r="AA39" i="4"/>
  <c r="AA40" i="4"/>
  <c r="AA41" i="4"/>
  <c r="AA42" i="4"/>
  <c r="AA43" i="4"/>
  <c r="AA44" i="4"/>
  <c r="AA45" i="4"/>
  <c r="AA46" i="4"/>
  <c r="AA47" i="4"/>
  <c r="AA48" i="4"/>
  <c r="AA49" i="4"/>
  <c r="AA50" i="4"/>
  <c r="AA51" i="4"/>
  <c r="AA52" i="4"/>
  <c r="AA53" i="4"/>
  <c r="AA54" i="4"/>
  <c r="AA55" i="4"/>
  <c r="AA56" i="4"/>
  <c r="AA57" i="4"/>
  <c r="AA58" i="4"/>
  <c r="AA59" i="4"/>
  <c r="AA60" i="4"/>
  <c r="AA61" i="4"/>
  <c r="AA62" i="4"/>
  <c r="AA63" i="4"/>
  <c r="AA64" i="4"/>
  <c r="AA65" i="4"/>
  <c r="AA66" i="4"/>
  <c r="AA67" i="4"/>
  <c r="AA68" i="4"/>
  <c r="AA69" i="4"/>
  <c r="AA70" i="4"/>
  <c r="AA71" i="4"/>
  <c r="AA72" i="4"/>
  <c r="AA73" i="4"/>
  <c r="AA74" i="4"/>
  <c r="AA75" i="4"/>
  <c r="AA76" i="4"/>
  <c r="AA77" i="4"/>
  <c r="AA78" i="4"/>
  <c r="AA79" i="4"/>
  <c r="AA80" i="4"/>
  <c r="AA81" i="4"/>
  <c r="AA82" i="4"/>
  <c r="AA83" i="4"/>
  <c r="AA84" i="4"/>
  <c r="AA85" i="4"/>
  <c r="AA86" i="4"/>
  <c r="AA87" i="4"/>
  <c r="AA88" i="4"/>
  <c r="AA89" i="4"/>
  <c r="AA90" i="4"/>
  <c r="AA91" i="4"/>
  <c r="AA92" i="4"/>
  <c r="AA93" i="4"/>
  <c r="AA94" i="4"/>
  <c r="AA95" i="4"/>
  <c r="AA96" i="4"/>
  <c r="AA97" i="4"/>
  <c r="Z12" i="4"/>
  <c r="Z13" i="4"/>
  <c r="Z14" i="4"/>
  <c r="Z15" i="4"/>
  <c r="Z16" i="4"/>
  <c r="Z17" i="4"/>
  <c r="Z18" i="4"/>
  <c r="Z19" i="4"/>
  <c r="Z20" i="4"/>
  <c r="Z21" i="4"/>
  <c r="Z22" i="4"/>
  <c r="Z23" i="4"/>
  <c r="Z24" i="4"/>
  <c r="Z25" i="4"/>
  <c r="Z26" i="4"/>
  <c r="Z27" i="4"/>
  <c r="Z28" i="4"/>
  <c r="Z29" i="4"/>
  <c r="Z30" i="4"/>
  <c r="Z31" i="4"/>
  <c r="Z32" i="4"/>
  <c r="Z33" i="4"/>
  <c r="Z34" i="4"/>
  <c r="Z35" i="4"/>
  <c r="Z36" i="4"/>
  <c r="Z37" i="4"/>
  <c r="Z38" i="4"/>
  <c r="Z39" i="4"/>
  <c r="Z40" i="4"/>
  <c r="Z41" i="4"/>
  <c r="Z42" i="4"/>
  <c r="Z43" i="4"/>
  <c r="Z44" i="4"/>
  <c r="Z45" i="4"/>
  <c r="Z46" i="4"/>
  <c r="Z47" i="4"/>
  <c r="Z48" i="4"/>
  <c r="Z49" i="4"/>
  <c r="Z50" i="4"/>
  <c r="Z51" i="4"/>
  <c r="Z52" i="4"/>
  <c r="Z53" i="4"/>
  <c r="Z54" i="4"/>
  <c r="Z55" i="4"/>
  <c r="Z56" i="4"/>
  <c r="Z57" i="4"/>
  <c r="Z58" i="4"/>
  <c r="Z59" i="4"/>
  <c r="Z60" i="4"/>
  <c r="Z61" i="4"/>
  <c r="Z62" i="4"/>
  <c r="Z63" i="4"/>
  <c r="Z64" i="4"/>
  <c r="Z65" i="4"/>
  <c r="Z66" i="4"/>
  <c r="Z67" i="4"/>
  <c r="Z68" i="4"/>
  <c r="Z69" i="4"/>
  <c r="Z70" i="4"/>
  <c r="Z71" i="4"/>
  <c r="Z72" i="4"/>
  <c r="Z73" i="4"/>
  <c r="Z74" i="4"/>
  <c r="Z75" i="4"/>
  <c r="Z76" i="4"/>
  <c r="Z77" i="4"/>
  <c r="Z78" i="4"/>
  <c r="Z79" i="4"/>
  <c r="Z80" i="4"/>
  <c r="Z81" i="4"/>
  <c r="Z82" i="4"/>
  <c r="Z83" i="4"/>
  <c r="Z84" i="4"/>
  <c r="Z85" i="4"/>
  <c r="Z86" i="4"/>
  <c r="Z87" i="4"/>
  <c r="Z88" i="4"/>
  <c r="Z89" i="4"/>
  <c r="Z90" i="4"/>
  <c r="Z91" i="4"/>
  <c r="Z92" i="4"/>
  <c r="Z93" i="4"/>
  <c r="Z94" i="4"/>
  <c r="Z95" i="4"/>
  <c r="Z96" i="4"/>
  <c r="Z97" i="4"/>
  <c r="Y74" i="4"/>
  <c r="Y75" i="4"/>
  <c r="Y76" i="4"/>
  <c r="BL46" i="7"/>
  <c r="AV97" i="7"/>
  <c r="AU97" i="7"/>
  <c r="AT97" i="7"/>
  <c r="AS97" i="7"/>
  <c r="AR97" i="7"/>
  <c r="AQ97" i="7"/>
  <c r="AP97" i="7"/>
  <c r="AO97" i="7"/>
  <c r="AM97" i="7"/>
  <c r="AN97" i="7" s="1"/>
  <c r="AL97" i="7"/>
  <c r="AK97" i="7"/>
  <c r="AJ97" i="7"/>
  <c r="AI97" i="7"/>
  <c r="AH97" i="7"/>
  <c r="AG97" i="7"/>
  <c r="AF97" i="7"/>
  <c r="AE97" i="7"/>
  <c r="AD97" i="7"/>
  <c r="AC97" i="7"/>
  <c r="AA97" i="7"/>
  <c r="AB97" i="7" s="1"/>
  <c r="X97" i="7"/>
  <c r="W97" i="7"/>
  <c r="U97" i="7"/>
  <c r="V97" i="7" s="1"/>
  <c r="R97" i="7"/>
  <c r="Q97" i="7"/>
  <c r="O97" i="7"/>
  <c r="P97" i="7" s="1"/>
  <c r="L97" i="7"/>
  <c r="K97" i="7"/>
  <c r="I97" i="7"/>
  <c r="J97" i="7" s="1"/>
  <c r="A97" i="7"/>
  <c r="AV96" i="7"/>
  <c r="AU96" i="7"/>
  <c r="AR96" i="7"/>
  <c r="AQ96" i="7"/>
  <c r="AP96" i="7"/>
  <c r="AM96" i="7"/>
  <c r="AN96" i="7" s="1"/>
  <c r="AL96" i="7"/>
  <c r="AK96" i="7"/>
  <c r="AJ96" i="7"/>
  <c r="AI96" i="7"/>
  <c r="AH96" i="7"/>
  <c r="AG96" i="7"/>
  <c r="AF96" i="7"/>
  <c r="AD96" i="7"/>
  <c r="AC96" i="7"/>
  <c r="AB96" i="7"/>
  <c r="AA96" i="7"/>
  <c r="X96" i="7"/>
  <c r="W96" i="7"/>
  <c r="U96" i="7"/>
  <c r="V96" i="7" s="1"/>
  <c r="R96" i="7"/>
  <c r="Q96" i="7"/>
  <c r="O96" i="7"/>
  <c r="P96" i="7" s="1"/>
  <c r="L96" i="7"/>
  <c r="K96" i="7"/>
  <c r="I96" i="7"/>
  <c r="J96" i="7" s="1"/>
  <c r="A96" i="7"/>
  <c r="AO96" i="7" s="1"/>
  <c r="AV95" i="7"/>
  <c r="AU95" i="7"/>
  <c r="AS95" i="7"/>
  <c r="AR95" i="7"/>
  <c r="AQ95" i="7"/>
  <c r="AP95" i="7"/>
  <c r="AO95" i="7"/>
  <c r="AL95" i="7"/>
  <c r="AK95" i="7"/>
  <c r="AJ95" i="7"/>
  <c r="AI95" i="7"/>
  <c r="AH95" i="7"/>
  <c r="AG95" i="7"/>
  <c r="AF95" i="7"/>
  <c r="AD95" i="7"/>
  <c r="AC95" i="7"/>
  <c r="AA95" i="7"/>
  <c r="AB95" i="7" s="1"/>
  <c r="X95" i="7"/>
  <c r="AM95" i="7" s="1"/>
  <c r="AN95" i="7" s="1"/>
  <c r="W95" i="7"/>
  <c r="U95" i="7"/>
  <c r="V95" i="7" s="1"/>
  <c r="R95" i="7"/>
  <c r="Q95" i="7"/>
  <c r="O95" i="7"/>
  <c r="P95" i="7" s="1"/>
  <c r="L95" i="7"/>
  <c r="AT95" i="7" s="1"/>
  <c r="K95" i="7"/>
  <c r="J95" i="7"/>
  <c r="I95" i="7"/>
  <c r="A95" i="7"/>
  <c r="AE95" i="7" s="1"/>
  <c r="AV94" i="7"/>
  <c r="AU94" i="7"/>
  <c r="AR94" i="7"/>
  <c r="AQ94" i="7"/>
  <c r="AP94" i="7"/>
  <c r="AO94" i="7"/>
  <c r="AL94" i="7"/>
  <c r="AK94" i="7"/>
  <c r="AJ94" i="7"/>
  <c r="AI94" i="7"/>
  <c r="AH94" i="7"/>
  <c r="AG94" i="7"/>
  <c r="AF94" i="7"/>
  <c r="AE94" i="7"/>
  <c r="AD94" i="7"/>
  <c r="AC94" i="7"/>
  <c r="AA94" i="7"/>
  <c r="AB94" i="7" s="1"/>
  <c r="X94" i="7"/>
  <c r="W94" i="7"/>
  <c r="U94" i="7"/>
  <c r="V94" i="7" s="1"/>
  <c r="R94" i="7"/>
  <c r="Q94" i="7"/>
  <c r="O94" i="7"/>
  <c r="P94" i="7" s="1"/>
  <c r="L94" i="7"/>
  <c r="K94" i="7"/>
  <c r="I94" i="7"/>
  <c r="J94" i="7" s="1"/>
  <c r="A94" i="7"/>
  <c r="AV93" i="7"/>
  <c r="AU93" i="7"/>
  <c r="AT93" i="7"/>
  <c r="AS93" i="7"/>
  <c r="AR93" i="7"/>
  <c r="AQ93" i="7"/>
  <c r="AP93" i="7"/>
  <c r="AL93" i="7"/>
  <c r="AK93" i="7"/>
  <c r="AJ93" i="7"/>
  <c r="AI93" i="7"/>
  <c r="AH93" i="7"/>
  <c r="AG93" i="7"/>
  <c r="AF93" i="7"/>
  <c r="AD93" i="7"/>
  <c r="AC93" i="7"/>
  <c r="AA93" i="7"/>
  <c r="AB93" i="7" s="1"/>
  <c r="X93" i="7"/>
  <c r="W93" i="7"/>
  <c r="U93" i="7"/>
  <c r="V93" i="7" s="1"/>
  <c r="R93" i="7"/>
  <c r="AM93" i="7" s="1"/>
  <c r="AN93" i="7" s="1"/>
  <c r="Q93" i="7"/>
  <c r="O93" i="7"/>
  <c r="P93" i="7" s="1"/>
  <c r="L93" i="7"/>
  <c r="K93" i="7"/>
  <c r="J93" i="7"/>
  <c r="I93" i="7"/>
  <c r="A93" i="7"/>
  <c r="AO93" i="7" s="1"/>
  <c r="AV92" i="7"/>
  <c r="AU92" i="7"/>
  <c r="AR92" i="7"/>
  <c r="AQ92" i="7"/>
  <c r="AP92" i="7"/>
  <c r="AO92" i="7"/>
  <c r="AM92" i="7"/>
  <c r="AN92" i="7" s="1"/>
  <c r="AL92" i="7"/>
  <c r="AK92" i="7"/>
  <c r="AJ92" i="7"/>
  <c r="AI92" i="7"/>
  <c r="AH92" i="7"/>
  <c r="AG92" i="7"/>
  <c r="AF92" i="7"/>
  <c r="AD92" i="7"/>
  <c r="AC92" i="7"/>
  <c r="AA92" i="7"/>
  <c r="AB92" i="7" s="1"/>
  <c r="X92" i="7"/>
  <c r="W92" i="7"/>
  <c r="U92" i="7"/>
  <c r="V92" i="7" s="1"/>
  <c r="R92" i="7"/>
  <c r="AW92" i="7" s="1"/>
  <c r="AX92" i="7" s="1"/>
  <c r="Q92" i="7"/>
  <c r="P92" i="7"/>
  <c r="O92" i="7"/>
  <c r="L92" i="7"/>
  <c r="K92" i="7"/>
  <c r="J92" i="7"/>
  <c r="I92" i="7"/>
  <c r="A92" i="7"/>
  <c r="AE92" i="7" s="1"/>
  <c r="AV91" i="7"/>
  <c r="AU91" i="7"/>
  <c r="AT91" i="7"/>
  <c r="AS91" i="7"/>
  <c r="AR91" i="7"/>
  <c r="AQ91" i="7"/>
  <c r="AP91" i="7"/>
  <c r="AO91" i="7"/>
  <c r="AL91" i="7"/>
  <c r="AK91" i="7"/>
  <c r="AJ91" i="7"/>
  <c r="AI91" i="7"/>
  <c r="AH91" i="7"/>
  <c r="AG91" i="7"/>
  <c r="AF91" i="7"/>
  <c r="AD91" i="7"/>
  <c r="AC91" i="7"/>
  <c r="AA91" i="7"/>
  <c r="AB91" i="7" s="1"/>
  <c r="X91" i="7"/>
  <c r="W91" i="7"/>
  <c r="V91" i="7"/>
  <c r="U91" i="7"/>
  <c r="R91" i="7"/>
  <c r="AM91" i="7" s="1"/>
  <c r="AN91" i="7" s="1"/>
  <c r="Q91" i="7"/>
  <c r="P91" i="7"/>
  <c r="O91" i="7"/>
  <c r="L91" i="7"/>
  <c r="K91" i="7"/>
  <c r="I91" i="7"/>
  <c r="J91" i="7" s="1"/>
  <c r="A91" i="7"/>
  <c r="AE91" i="7" s="1"/>
  <c r="AV90" i="7"/>
  <c r="AU90" i="7"/>
  <c r="AT90" i="7"/>
  <c r="AS90" i="7"/>
  <c r="AR90" i="7"/>
  <c r="AQ90" i="7"/>
  <c r="AP90" i="7"/>
  <c r="AL90" i="7"/>
  <c r="AK90" i="7"/>
  <c r="AJ90" i="7"/>
  <c r="AI90" i="7"/>
  <c r="AH90" i="7"/>
  <c r="AG90" i="7"/>
  <c r="AF90" i="7"/>
  <c r="AD90" i="7"/>
  <c r="AC90" i="7"/>
  <c r="AA90" i="7"/>
  <c r="AB90" i="7" s="1"/>
  <c r="X90" i="7"/>
  <c r="AW90" i="7" s="1"/>
  <c r="AX90" i="7" s="1"/>
  <c r="W90" i="7"/>
  <c r="U90" i="7"/>
  <c r="V90" i="7" s="1"/>
  <c r="R90" i="7"/>
  <c r="Q90" i="7"/>
  <c r="O90" i="7"/>
  <c r="P90" i="7" s="1"/>
  <c r="L90" i="7"/>
  <c r="K90" i="7"/>
  <c r="I90" i="7"/>
  <c r="J90" i="7" s="1"/>
  <c r="A90" i="7"/>
  <c r="AO90" i="7" s="1"/>
  <c r="AV89" i="7"/>
  <c r="AU89" i="7"/>
  <c r="AR89" i="7"/>
  <c r="AQ89" i="7"/>
  <c r="AP89" i="7"/>
  <c r="AO89" i="7"/>
  <c r="AL89" i="7"/>
  <c r="AK89" i="7"/>
  <c r="AJ89" i="7"/>
  <c r="AI89" i="7"/>
  <c r="AH89" i="7"/>
  <c r="AG89" i="7"/>
  <c r="AF89" i="7"/>
  <c r="AE89" i="7"/>
  <c r="AD89" i="7"/>
  <c r="AC89" i="7"/>
  <c r="AA89" i="7"/>
  <c r="AB89" i="7" s="1"/>
  <c r="X89" i="7"/>
  <c r="AW89" i="7" s="1"/>
  <c r="AX89" i="7" s="1"/>
  <c r="W89" i="7"/>
  <c r="U89" i="7"/>
  <c r="V89" i="7" s="1"/>
  <c r="R89" i="7"/>
  <c r="Q89" i="7"/>
  <c r="O89" i="7"/>
  <c r="P89" i="7" s="1"/>
  <c r="L89" i="7"/>
  <c r="K89" i="7"/>
  <c r="I89" i="7"/>
  <c r="J89" i="7" s="1"/>
  <c r="A89" i="7"/>
  <c r="AV88" i="7"/>
  <c r="AU88" i="7"/>
  <c r="AT88" i="7"/>
  <c r="AS88" i="7"/>
  <c r="AR88" i="7"/>
  <c r="AQ88" i="7"/>
  <c r="AP88" i="7"/>
  <c r="AL88" i="7"/>
  <c r="AK88" i="7"/>
  <c r="AJ88" i="7"/>
  <c r="AI88" i="7"/>
  <c r="AH88" i="7"/>
  <c r="AG88" i="7"/>
  <c r="AF88" i="7"/>
  <c r="AD88" i="7"/>
  <c r="AC88" i="7"/>
  <c r="AB88" i="7"/>
  <c r="AA88" i="7"/>
  <c r="X88" i="7"/>
  <c r="W88" i="7"/>
  <c r="U88" i="7"/>
  <c r="V88" i="7" s="1"/>
  <c r="R88" i="7"/>
  <c r="Q88" i="7"/>
  <c r="P88" i="7"/>
  <c r="O88" i="7"/>
  <c r="L88" i="7"/>
  <c r="K88" i="7"/>
  <c r="J88" i="7"/>
  <c r="I88" i="7"/>
  <c r="A88" i="7"/>
  <c r="AO88" i="7" s="1"/>
  <c r="AV87" i="7"/>
  <c r="AU87" i="7"/>
  <c r="AS87" i="7"/>
  <c r="AR87" i="7"/>
  <c r="AQ87" i="7"/>
  <c r="AP87" i="7"/>
  <c r="AL87" i="7"/>
  <c r="AK87" i="7"/>
  <c r="AJ87" i="7"/>
  <c r="AI87" i="7"/>
  <c r="AH87" i="7"/>
  <c r="AG87" i="7"/>
  <c r="AF87" i="7"/>
  <c r="AD87" i="7"/>
  <c r="AC87" i="7"/>
  <c r="AA87" i="7"/>
  <c r="AB87" i="7" s="1"/>
  <c r="X87" i="7"/>
  <c r="AW87" i="7" s="1"/>
  <c r="AX87" i="7" s="1"/>
  <c r="W87" i="7"/>
  <c r="U87" i="7"/>
  <c r="V87" i="7" s="1"/>
  <c r="R87" i="7"/>
  <c r="Q87" i="7"/>
  <c r="O87" i="7"/>
  <c r="P87" i="7" s="1"/>
  <c r="L87" i="7"/>
  <c r="K87" i="7"/>
  <c r="I87" i="7"/>
  <c r="J87" i="7" s="1"/>
  <c r="A87" i="7"/>
  <c r="AO87" i="7" s="1"/>
  <c r="AV86" i="7"/>
  <c r="AU86" i="7"/>
  <c r="AT86" i="7"/>
  <c r="AR86" i="7"/>
  <c r="AQ86" i="7"/>
  <c r="AP86" i="7"/>
  <c r="AO86" i="7"/>
  <c r="AL86" i="7"/>
  <c r="AK86" i="7"/>
  <c r="AJ86" i="7"/>
  <c r="AI86" i="7"/>
  <c r="AH86" i="7"/>
  <c r="AG86" i="7"/>
  <c r="AF86" i="7"/>
  <c r="AD86" i="7"/>
  <c r="AC86" i="7"/>
  <c r="AA86" i="7"/>
  <c r="AB86" i="7" s="1"/>
  <c r="X86" i="7"/>
  <c r="W86" i="7"/>
  <c r="U86" i="7"/>
  <c r="V86" i="7" s="1"/>
  <c r="R86" i="7"/>
  <c r="Q86" i="7"/>
  <c r="O86" i="7"/>
  <c r="P86" i="7" s="1"/>
  <c r="L86" i="7"/>
  <c r="K86" i="7"/>
  <c r="I86" i="7"/>
  <c r="J86" i="7" s="1"/>
  <c r="A86" i="7"/>
  <c r="AE86" i="7" s="1"/>
  <c r="AV85" i="7"/>
  <c r="AU85" i="7"/>
  <c r="AT85" i="7"/>
  <c r="AS85" i="7"/>
  <c r="AR85" i="7"/>
  <c r="AQ85" i="7"/>
  <c r="AP85" i="7"/>
  <c r="AL85" i="7"/>
  <c r="AK85" i="7"/>
  <c r="AJ85" i="7"/>
  <c r="AI85" i="7"/>
  <c r="AH85" i="7"/>
  <c r="AG85" i="7"/>
  <c r="AF85" i="7"/>
  <c r="AE85" i="7"/>
  <c r="AD85" i="7"/>
  <c r="AC85" i="7"/>
  <c r="AA85" i="7"/>
  <c r="AB85" i="7" s="1"/>
  <c r="X85" i="7"/>
  <c r="W85" i="7"/>
  <c r="U85" i="7"/>
  <c r="V85" i="7" s="1"/>
  <c r="R85" i="7"/>
  <c r="Q85" i="7"/>
  <c r="P85" i="7"/>
  <c r="O85" i="7"/>
  <c r="L85" i="7"/>
  <c r="K85" i="7"/>
  <c r="I85" i="7"/>
  <c r="J85" i="7" s="1"/>
  <c r="A85" i="7"/>
  <c r="AO85" i="7" s="1"/>
  <c r="AV84" i="7"/>
  <c r="AU84" i="7"/>
  <c r="AR84" i="7"/>
  <c r="AQ84" i="7"/>
  <c r="AP84" i="7"/>
  <c r="AL84" i="7"/>
  <c r="AK84" i="7"/>
  <c r="AJ84" i="7"/>
  <c r="AI84" i="7"/>
  <c r="AH84" i="7"/>
  <c r="AG84" i="7"/>
  <c r="AF84" i="7"/>
  <c r="AD84" i="7"/>
  <c r="AC84" i="7"/>
  <c r="AA84" i="7"/>
  <c r="AB84" i="7" s="1"/>
  <c r="AW84" i="7" s="1"/>
  <c r="AX84" i="7" s="1"/>
  <c r="X84" i="7"/>
  <c r="W84" i="7"/>
  <c r="V84" i="7"/>
  <c r="U84" i="7"/>
  <c r="R84" i="7"/>
  <c r="Q84" i="7"/>
  <c r="O84" i="7"/>
  <c r="P84" i="7" s="1"/>
  <c r="L84" i="7"/>
  <c r="K84" i="7"/>
  <c r="I84" i="7"/>
  <c r="J84" i="7" s="1"/>
  <c r="A84" i="7"/>
  <c r="AO84" i="7" s="1"/>
  <c r="AV83" i="7"/>
  <c r="AU83" i="7"/>
  <c r="AR83" i="7"/>
  <c r="AQ83" i="7"/>
  <c r="AP83" i="7"/>
  <c r="AM83" i="7"/>
  <c r="AN83" i="7" s="1"/>
  <c r="AL83" i="7"/>
  <c r="AK83" i="7"/>
  <c r="AJ83" i="7"/>
  <c r="AI83" i="7"/>
  <c r="AH83" i="7"/>
  <c r="AG83" i="7"/>
  <c r="AF83" i="7"/>
  <c r="AE83" i="7"/>
  <c r="AD83" i="7"/>
  <c r="AC83" i="7"/>
  <c r="AA83" i="7"/>
  <c r="AB83" i="7" s="1"/>
  <c r="X83" i="7"/>
  <c r="W83" i="7"/>
  <c r="U83" i="7"/>
  <c r="V83" i="7" s="1"/>
  <c r="R83" i="7"/>
  <c r="Q83" i="7"/>
  <c r="P83" i="7"/>
  <c r="O83" i="7"/>
  <c r="L83" i="7"/>
  <c r="K83" i="7"/>
  <c r="I83" i="7"/>
  <c r="J83" i="7" s="1"/>
  <c r="A83" i="7"/>
  <c r="AO83" i="7" s="1"/>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O81" i="7"/>
  <c r="AL81" i="7"/>
  <c r="AK81" i="7"/>
  <c r="AJ81" i="7"/>
  <c r="AI81" i="7"/>
  <c r="AH81" i="7"/>
  <c r="AG81" i="7"/>
  <c r="AF81" i="7"/>
  <c r="AD81" i="7"/>
  <c r="AC81" i="7"/>
  <c r="AA81" i="7"/>
  <c r="AB81" i="7" s="1"/>
  <c r="X81" i="7"/>
  <c r="W81" i="7"/>
  <c r="V81" i="7"/>
  <c r="U81" i="7"/>
  <c r="R81" i="7"/>
  <c r="Q81" i="7"/>
  <c r="O81" i="7"/>
  <c r="P81" i="7" s="1"/>
  <c r="L81" i="7"/>
  <c r="AM81" i="7" s="1"/>
  <c r="AN81" i="7" s="1"/>
  <c r="K81" i="7"/>
  <c r="I81" i="7"/>
  <c r="J81" i="7" s="1"/>
  <c r="A81" i="7"/>
  <c r="AE81" i="7" s="1"/>
  <c r="AV80" i="7"/>
  <c r="AU80" i="7"/>
  <c r="AT80" i="7"/>
  <c r="AS80" i="7"/>
  <c r="AR80" i="7"/>
  <c r="AQ80" i="7"/>
  <c r="AP80" i="7"/>
  <c r="AL80" i="7"/>
  <c r="AK80" i="7"/>
  <c r="AJ80" i="7"/>
  <c r="AI80" i="7"/>
  <c r="AH80" i="7"/>
  <c r="AG80" i="7"/>
  <c r="AF80" i="7"/>
  <c r="AD80" i="7"/>
  <c r="AC80" i="7"/>
  <c r="AB80" i="7"/>
  <c r="AA80" i="7"/>
  <c r="X80" i="7"/>
  <c r="W80" i="7"/>
  <c r="U80" i="7"/>
  <c r="V80" i="7" s="1"/>
  <c r="R80" i="7"/>
  <c r="AW80" i="7" s="1"/>
  <c r="AX80" i="7" s="1"/>
  <c r="Q80" i="7"/>
  <c r="O80" i="7"/>
  <c r="P80" i="7" s="1"/>
  <c r="L80" i="7"/>
  <c r="K80" i="7"/>
  <c r="I80" i="7"/>
  <c r="J80" i="7" s="1"/>
  <c r="A80" i="7"/>
  <c r="AO80" i="7" s="1"/>
  <c r="AV79" i="7"/>
  <c r="AU79" i="7"/>
  <c r="AS79" i="7"/>
  <c r="AR79" i="7"/>
  <c r="AQ79" i="7"/>
  <c r="AP79" i="7"/>
  <c r="AO79" i="7"/>
  <c r="AL79" i="7"/>
  <c r="AK79" i="7"/>
  <c r="AJ79" i="7"/>
  <c r="AI79" i="7"/>
  <c r="AH79" i="7"/>
  <c r="AG79" i="7"/>
  <c r="AF79" i="7"/>
  <c r="AD79" i="7"/>
  <c r="AC79" i="7"/>
  <c r="AA79" i="7"/>
  <c r="AB79" i="7" s="1"/>
  <c r="X79" i="7"/>
  <c r="AW79" i="7" s="1"/>
  <c r="AX79" i="7" s="1"/>
  <c r="W79" i="7"/>
  <c r="V79" i="7"/>
  <c r="U79" i="7"/>
  <c r="R79" i="7"/>
  <c r="Q79" i="7"/>
  <c r="O79" i="7"/>
  <c r="P79" i="7" s="1"/>
  <c r="L79" i="7"/>
  <c r="K79" i="7"/>
  <c r="I79" i="7"/>
  <c r="J79" i="7" s="1"/>
  <c r="A79" i="7"/>
  <c r="AE79" i="7" s="1"/>
  <c r="AV78" i="7"/>
  <c r="AU78" i="7"/>
  <c r="AT78" i="7"/>
  <c r="AS78" i="7"/>
  <c r="AR78" i="7"/>
  <c r="AQ78" i="7"/>
  <c r="AP78" i="7"/>
  <c r="AL78" i="7"/>
  <c r="AK78" i="7"/>
  <c r="AJ78" i="7"/>
  <c r="AI78" i="7"/>
  <c r="AH78" i="7"/>
  <c r="AG78" i="7"/>
  <c r="AF78" i="7"/>
  <c r="AD78" i="7"/>
  <c r="AC78" i="7"/>
  <c r="AB78" i="7"/>
  <c r="AA78" i="7"/>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E77" i="7"/>
  <c r="AD77" i="7"/>
  <c r="AC77" i="7"/>
  <c r="AA77" i="7"/>
  <c r="AB77" i="7" s="1"/>
  <c r="X77" i="7"/>
  <c r="W77" i="7"/>
  <c r="U77" i="7"/>
  <c r="V77" i="7" s="1"/>
  <c r="R77" i="7"/>
  <c r="AM77" i="7" s="1"/>
  <c r="AN77" i="7" s="1"/>
  <c r="Q77" i="7"/>
  <c r="P77" i="7"/>
  <c r="O77" i="7"/>
  <c r="L77" i="7"/>
  <c r="K77" i="7"/>
  <c r="I77" i="7"/>
  <c r="J77" i="7" s="1"/>
  <c r="A77" i="7"/>
  <c r="AO77" i="7" s="1"/>
  <c r="AV76" i="7"/>
  <c r="AU76" i="7"/>
  <c r="AR76" i="7"/>
  <c r="AQ76" i="7"/>
  <c r="AP76" i="7"/>
  <c r="AO76" i="7"/>
  <c r="AM76" i="7"/>
  <c r="AN76" i="7" s="1"/>
  <c r="AL76" i="7"/>
  <c r="AK76" i="7"/>
  <c r="AJ76" i="7"/>
  <c r="AI76" i="7"/>
  <c r="AH76" i="7"/>
  <c r="AG76" i="7"/>
  <c r="AF76" i="7"/>
  <c r="AD76" i="7"/>
  <c r="AC76" i="7"/>
  <c r="AA76" i="7"/>
  <c r="AB76" i="7" s="1"/>
  <c r="X76" i="7"/>
  <c r="W76" i="7"/>
  <c r="U76" i="7"/>
  <c r="V76" i="7" s="1"/>
  <c r="R76" i="7"/>
  <c r="Q76" i="7"/>
  <c r="P76" i="7"/>
  <c r="O76" i="7"/>
  <c r="L76" i="7"/>
  <c r="K76" i="7"/>
  <c r="J76" i="7"/>
  <c r="I76" i="7"/>
  <c r="A76" i="7"/>
  <c r="AE76" i="7" s="1"/>
  <c r="AV75" i="7"/>
  <c r="AU75" i="7"/>
  <c r="AT75" i="7"/>
  <c r="AS75" i="7"/>
  <c r="AR75" i="7"/>
  <c r="AQ75" i="7"/>
  <c r="AP75" i="7"/>
  <c r="AO75" i="7"/>
  <c r="AM75" i="7"/>
  <c r="AN75" i="7" s="1"/>
  <c r="AL75" i="7"/>
  <c r="AK75" i="7"/>
  <c r="AJ75" i="7"/>
  <c r="AI75" i="7"/>
  <c r="AH75" i="7"/>
  <c r="AG75" i="7"/>
  <c r="AF75" i="7"/>
  <c r="AE75" i="7"/>
  <c r="AD75" i="7"/>
  <c r="AC75" i="7"/>
  <c r="AA75" i="7"/>
  <c r="AB75" i="7" s="1"/>
  <c r="X75" i="7"/>
  <c r="W75" i="7"/>
  <c r="U75" i="7"/>
  <c r="V75" i="7" s="1"/>
  <c r="R75" i="7"/>
  <c r="Q75" i="7"/>
  <c r="O75" i="7"/>
  <c r="P75" i="7" s="1"/>
  <c r="L75" i="7"/>
  <c r="K75" i="7"/>
  <c r="I75" i="7"/>
  <c r="J75" i="7" s="1"/>
  <c r="A75" i="7"/>
  <c r="AV74" i="7"/>
  <c r="AU74" i="7"/>
  <c r="AT74" i="7"/>
  <c r="AS74" i="7"/>
  <c r="AR74" i="7"/>
  <c r="AQ74" i="7"/>
  <c r="AP74" i="7"/>
  <c r="AL74" i="7"/>
  <c r="AK74" i="7"/>
  <c r="AJ74" i="7"/>
  <c r="AI74" i="7"/>
  <c r="AH74" i="7"/>
  <c r="AG74" i="7"/>
  <c r="AF74" i="7"/>
  <c r="AE74" i="7"/>
  <c r="AD74" i="7"/>
  <c r="AC74" i="7"/>
  <c r="AA74" i="7"/>
  <c r="AB74" i="7" s="1"/>
  <c r="X74" i="7"/>
  <c r="W74" i="7"/>
  <c r="U74" i="7"/>
  <c r="V74" i="7" s="1"/>
  <c r="R74" i="7"/>
  <c r="AW74" i="7" s="1"/>
  <c r="AX74" i="7" s="1"/>
  <c r="Q74" i="7"/>
  <c r="O74" i="7"/>
  <c r="P74" i="7" s="1"/>
  <c r="L74" i="7"/>
  <c r="K74" i="7"/>
  <c r="I74" i="7"/>
  <c r="J74" i="7" s="1"/>
  <c r="A74" i="7"/>
  <c r="AO74" i="7" s="1"/>
  <c r="AW73" i="7"/>
  <c r="AX73" i="7" s="1"/>
  <c r="AV73" i="7"/>
  <c r="AU73" i="7"/>
  <c r="AR73" i="7"/>
  <c r="AQ73" i="7"/>
  <c r="AP73" i="7"/>
  <c r="AO73" i="7"/>
  <c r="AL73" i="7"/>
  <c r="AK73" i="7"/>
  <c r="AJ73" i="7"/>
  <c r="AI73" i="7"/>
  <c r="AH73" i="7"/>
  <c r="AG73" i="7"/>
  <c r="AF73" i="7"/>
  <c r="AE73" i="7"/>
  <c r="AD73" i="7"/>
  <c r="AC73" i="7"/>
  <c r="AA73" i="7"/>
  <c r="AB73" i="7" s="1"/>
  <c r="X73" i="7"/>
  <c r="W73" i="7"/>
  <c r="U73" i="7"/>
  <c r="V73" i="7" s="1"/>
  <c r="R73" i="7"/>
  <c r="AM73" i="7" s="1"/>
  <c r="AN73" i="7" s="1"/>
  <c r="Q73" i="7"/>
  <c r="O73" i="7"/>
  <c r="P73" i="7" s="1"/>
  <c r="L73" i="7"/>
  <c r="K73" i="7"/>
  <c r="I73" i="7"/>
  <c r="J73" i="7" s="1"/>
  <c r="A73" i="7"/>
  <c r="AV72" i="7"/>
  <c r="AU72" i="7"/>
  <c r="AT72" i="7"/>
  <c r="AS72" i="7"/>
  <c r="AR72" i="7"/>
  <c r="AQ72" i="7"/>
  <c r="AP72" i="7"/>
  <c r="AO72" i="7"/>
  <c r="AL72" i="7"/>
  <c r="AK72" i="7"/>
  <c r="AJ72" i="7"/>
  <c r="AI72" i="7"/>
  <c r="AH72" i="7"/>
  <c r="AG72" i="7"/>
  <c r="AF72" i="7"/>
  <c r="AD72" i="7"/>
  <c r="AC72" i="7"/>
  <c r="AA72" i="7"/>
  <c r="AB72" i="7" s="1"/>
  <c r="X72" i="7"/>
  <c r="W72" i="7"/>
  <c r="V72" i="7"/>
  <c r="U72" i="7"/>
  <c r="R72" i="7"/>
  <c r="Q72" i="7"/>
  <c r="P72" i="7"/>
  <c r="O72" i="7"/>
  <c r="L72" i="7"/>
  <c r="K72" i="7"/>
  <c r="I72" i="7"/>
  <c r="J72" i="7" s="1"/>
  <c r="A72" i="7"/>
  <c r="AE72" i="7" s="1"/>
  <c r="AV71" i="7"/>
  <c r="AU71" i="7"/>
  <c r="AT71" i="7"/>
  <c r="AS71" i="7"/>
  <c r="AR71" i="7"/>
  <c r="AQ71" i="7"/>
  <c r="AP71" i="7"/>
  <c r="AL71" i="7"/>
  <c r="AK71" i="7"/>
  <c r="AJ71" i="7"/>
  <c r="AI71" i="7"/>
  <c r="AH71" i="7"/>
  <c r="AG71" i="7"/>
  <c r="AF71" i="7"/>
  <c r="AE71" i="7"/>
  <c r="AD71" i="7"/>
  <c r="AC71" i="7"/>
  <c r="AB71" i="7"/>
  <c r="AW71" i="7" s="1"/>
  <c r="AX71" i="7" s="1"/>
  <c r="AA71" i="7"/>
  <c r="X71" i="7"/>
  <c r="W71" i="7"/>
  <c r="U71" i="7"/>
  <c r="V71" i="7" s="1"/>
  <c r="R71" i="7"/>
  <c r="Q71" i="7"/>
  <c r="O71" i="7"/>
  <c r="P71" i="7" s="1"/>
  <c r="L71" i="7"/>
  <c r="AM71" i="7" s="1"/>
  <c r="AN71" i="7" s="1"/>
  <c r="K71" i="7"/>
  <c r="I71" i="7"/>
  <c r="J71" i="7" s="1"/>
  <c r="A71" i="7"/>
  <c r="AO71" i="7" s="1"/>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T69" i="7"/>
  <c r="AS69" i="7"/>
  <c r="AR69" i="7"/>
  <c r="AQ69" i="7"/>
  <c r="AP69" i="7"/>
  <c r="AO69" i="7"/>
  <c r="AM69" i="7"/>
  <c r="AN69" i="7" s="1"/>
  <c r="AL69" i="7"/>
  <c r="AK69" i="7"/>
  <c r="AJ69" i="7"/>
  <c r="AI69" i="7"/>
  <c r="AH69" i="7"/>
  <c r="AG69" i="7"/>
  <c r="AF69" i="7"/>
  <c r="AD69" i="7"/>
  <c r="AC69" i="7"/>
  <c r="AA69" i="7"/>
  <c r="AB69" i="7" s="1"/>
  <c r="X69" i="7"/>
  <c r="W69" i="7"/>
  <c r="U69" i="7"/>
  <c r="V69" i="7" s="1"/>
  <c r="R69" i="7"/>
  <c r="Q69" i="7"/>
  <c r="P69" i="7"/>
  <c r="O69" i="7"/>
  <c r="L69" i="7"/>
  <c r="K69" i="7"/>
  <c r="I69" i="7"/>
  <c r="J69" i="7" s="1"/>
  <c r="A69" i="7"/>
  <c r="AE69" i="7" s="1"/>
  <c r="AV68" i="7"/>
  <c r="AU68" i="7"/>
  <c r="AT68" i="7"/>
  <c r="AS68" i="7"/>
  <c r="AR68" i="7"/>
  <c r="AQ68" i="7"/>
  <c r="AP68" i="7"/>
  <c r="AO68" i="7"/>
  <c r="AL68" i="7"/>
  <c r="AK68" i="7"/>
  <c r="AJ68" i="7"/>
  <c r="AI68" i="7"/>
  <c r="AH68" i="7"/>
  <c r="AG68" i="7"/>
  <c r="AF68" i="7"/>
  <c r="AD68" i="7"/>
  <c r="AC68" i="7"/>
  <c r="AA68" i="7"/>
  <c r="AB68" i="7" s="1"/>
  <c r="X68" i="7"/>
  <c r="AW68" i="7" s="1"/>
  <c r="AX68" i="7" s="1"/>
  <c r="W68" i="7"/>
  <c r="V68" i="7"/>
  <c r="U68" i="7"/>
  <c r="R68" i="7"/>
  <c r="Q68" i="7"/>
  <c r="P68" i="7"/>
  <c r="O68" i="7"/>
  <c r="L68" i="7"/>
  <c r="K68" i="7"/>
  <c r="I68" i="7"/>
  <c r="J68" i="7" s="1"/>
  <c r="A68" i="7"/>
  <c r="AE68" i="7" s="1"/>
  <c r="AV67" i="7"/>
  <c r="AU67" i="7"/>
  <c r="AR67" i="7"/>
  <c r="AQ67" i="7"/>
  <c r="AP67" i="7"/>
  <c r="AO67" i="7"/>
  <c r="AL67" i="7"/>
  <c r="AK67" i="7"/>
  <c r="AJ67" i="7"/>
  <c r="AI67" i="7"/>
  <c r="AH67" i="7"/>
  <c r="AG67" i="7"/>
  <c r="AF67" i="7"/>
  <c r="AE67" i="7"/>
  <c r="AD67" i="7"/>
  <c r="AC67" i="7"/>
  <c r="AA67" i="7"/>
  <c r="AB67" i="7" s="1"/>
  <c r="X67" i="7"/>
  <c r="W67" i="7"/>
  <c r="U67" i="7"/>
  <c r="V67" i="7" s="1"/>
  <c r="R67" i="7"/>
  <c r="Q67" i="7"/>
  <c r="O67" i="7"/>
  <c r="P67" i="7" s="1"/>
  <c r="L67" i="7"/>
  <c r="K67" i="7"/>
  <c r="I67" i="7"/>
  <c r="J67" i="7" s="1"/>
  <c r="A67" i="7"/>
  <c r="AV66" i="7"/>
  <c r="AU66" i="7"/>
  <c r="AT66" i="7"/>
  <c r="AS66" i="7"/>
  <c r="AR66" i="7"/>
  <c r="AQ66" i="7"/>
  <c r="AP66" i="7"/>
  <c r="AL66" i="7"/>
  <c r="AK66" i="7"/>
  <c r="AJ66" i="7"/>
  <c r="AI66" i="7"/>
  <c r="AH66" i="7"/>
  <c r="AG66" i="7"/>
  <c r="AF66" i="7"/>
  <c r="AE66" i="7"/>
  <c r="AD66" i="7"/>
  <c r="AC66" i="7"/>
  <c r="AA66" i="7"/>
  <c r="AB66" i="7" s="1"/>
  <c r="X66" i="7"/>
  <c r="W66" i="7"/>
  <c r="U66" i="7"/>
  <c r="V66" i="7" s="1"/>
  <c r="R66" i="7"/>
  <c r="AM66" i="7" s="1"/>
  <c r="AN66" i="7" s="1"/>
  <c r="Q66" i="7"/>
  <c r="O66" i="7"/>
  <c r="P66" i="7" s="1"/>
  <c r="L66" i="7"/>
  <c r="K66" i="7"/>
  <c r="I66" i="7"/>
  <c r="J66" i="7" s="1"/>
  <c r="A66" i="7"/>
  <c r="AO66" i="7" s="1"/>
  <c r="AV65" i="7"/>
  <c r="AU65" i="7"/>
  <c r="AR65" i="7"/>
  <c r="AQ65" i="7"/>
  <c r="AP65" i="7"/>
  <c r="AO65" i="7"/>
  <c r="AL65" i="7"/>
  <c r="AK65" i="7"/>
  <c r="AJ65" i="7"/>
  <c r="AI65" i="7"/>
  <c r="AH65" i="7"/>
  <c r="AG65" i="7"/>
  <c r="AF65" i="7"/>
  <c r="AD65" i="7"/>
  <c r="AC65" i="7"/>
  <c r="AA65" i="7"/>
  <c r="AB65" i="7" s="1"/>
  <c r="X65" i="7"/>
  <c r="W65" i="7"/>
  <c r="V65" i="7"/>
  <c r="U65" i="7"/>
  <c r="R65" i="7"/>
  <c r="Q65" i="7"/>
  <c r="O65" i="7"/>
  <c r="P65" i="7" s="1"/>
  <c r="L65" i="7"/>
  <c r="K65" i="7"/>
  <c r="I65" i="7"/>
  <c r="J65" i="7" s="1"/>
  <c r="A65" i="7"/>
  <c r="AE65" i="7" s="1"/>
  <c r="AV64" i="7"/>
  <c r="AU64" i="7"/>
  <c r="AT64" i="7"/>
  <c r="AS64" i="7"/>
  <c r="AR64" i="7"/>
  <c r="AQ64" i="7"/>
  <c r="AP64" i="7"/>
  <c r="AO64" i="7"/>
  <c r="AM64" i="7"/>
  <c r="AN64" i="7" s="1"/>
  <c r="AL64" i="7"/>
  <c r="AK64" i="7"/>
  <c r="AJ64" i="7"/>
  <c r="AI64" i="7"/>
  <c r="AH64" i="7"/>
  <c r="AG64" i="7"/>
  <c r="AF64" i="7"/>
  <c r="AD64" i="7"/>
  <c r="AC64" i="7"/>
  <c r="AA64" i="7"/>
  <c r="AB64" i="7" s="1"/>
  <c r="X64" i="7"/>
  <c r="W64" i="7"/>
  <c r="U64" i="7"/>
  <c r="V64" i="7" s="1"/>
  <c r="R64" i="7"/>
  <c r="Q64" i="7"/>
  <c r="P64" i="7"/>
  <c r="O64" i="7"/>
  <c r="L64" i="7"/>
  <c r="K64" i="7"/>
  <c r="I64" i="7"/>
  <c r="J64" i="7" s="1"/>
  <c r="A64" i="7"/>
  <c r="AE64" i="7" s="1"/>
  <c r="AV63" i="7"/>
  <c r="AU63" i="7"/>
  <c r="AT63" i="7"/>
  <c r="AS63" i="7"/>
  <c r="AR63" i="7"/>
  <c r="AQ63" i="7"/>
  <c r="AP63" i="7"/>
  <c r="AO63" i="7"/>
  <c r="AL63" i="7"/>
  <c r="AK63" i="7"/>
  <c r="AJ63" i="7"/>
  <c r="AI63" i="7"/>
  <c r="AH63" i="7"/>
  <c r="AG63" i="7"/>
  <c r="AF63" i="7"/>
  <c r="AD63" i="7"/>
  <c r="AC63" i="7"/>
  <c r="AA63" i="7"/>
  <c r="AB63" i="7" s="1"/>
  <c r="X63" i="7"/>
  <c r="W63" i="7"/>
  <c r="U63" i="7"/>
  <c r="V63" i="7" s="1"/>
  <c r="R63" i="7"/>
  <c r="AM63" i="7" s="1"/>
  <c r="AN63" i="7" s="1"/>
  <c r="Q63" i="7"/>
  <c r="P63" i="7"/>
  <c r="O63" i="7"/>
  <c r="L63" i="7"/>
  <c r="K63" i="7"/>
  <c r="I63" i="7"/>
  <c r="J63" i="7" s="1"/>
  <c r="A63" i="7"/>
  <c r="AE63" i="7" s="1"/>
  <c r="AV62" i="7"/>
  <c r="AU62" i="7"/>
  <c r="AT62" i="7"/>
  <c r="AS62" i="7"/>
  <c r="AR62" i="7"/>
  <c r="AQ62" i="7"/>
  <c r="AP62" i="7"/>
  <c r="AL62" i="7"/>
  <c r="AK62" i="7"/>
  <c r="AJ62" i="7"/>
  <c r="AI62" i="7"/>
  <c r="AH62" i="7"/>
  <c r="AG62" i="7"/>
  <c r="AF62" i="7"/>
  <c r="AE62" i="7"/>
  <c r="AD62" i="7"/>
  <c r="AC62" i="7"/>
  <c r="AA62" i="7"/>
  <c r="AB62" i="7" s="1"/>
  <c r="AW62" i="7" s="1"/>
  <c r="AX62" i="7" s="1"/>
  <c r="X62" i="7"/>
  <c r="W62" i="7"/>
  <c r="V62" i="7"/>
  <c r="U62" i="7"/>
  <c r="R62" i="7"/>
  <c r="Q62" i="7"/>
  <c r="O62" i="7"/>
  <c r="P62" i="7" s="1"/>
  <c r="L62" i="7"/>
  <c r="K62" i="7"/>
  <c r="I62" i="7"/>
  <c r="J62" i="7" s="1"/>
  <c r="A62" i="7"/>
  <c r="AO62" i="7" s="1"/>
  <c r="AW61" i="7"/>
  <c r="AX61" i="7" s="1"/>
  <c r="AV61" i="7"/>
  <c r="AU61" i="7"/>
  <c r="AT61" i="7"/>
  <c r="AS61" i="7"/>
  <c r="AR61" i="7"/>
  <c r="AQ61" i="7"/>
  <c r="AP61" i="7"/>
  <c r="AL61" i="7"/>
  <c r="AK61" i="7"/>
  <c r="AJ61" i="7"/>
  <c r="AI61" i="7"/>
  <c r="AH61" i="7"/>
  <c r="AG61" i="7"/>
  <c r="AF61" i="7"/>
  <c r="AE61" i="7"/>
  <c r="AD61" i="7"/>
  <c r="AC61" i="7"/>
  <c r="AB61" i="7"/>
  <c r="AA61" i="7"/>
  <c r="X61" i="7"/>
  <c r="W61" i="7"/>
  <c r="U61" i="7"/>
  <c r="V61" i="7" s="1"/>
  <c r="R61" i="7"/>
  <c r="Q61" i="7"/>
  <c r="O61" i="7"/>
  <c r="P61" i="7" s="1"/>
  <c r="L61" i="7"/>
  <c r="AM61" i="7" s="1"/>
  <c r="AN61" i="7" s="1"/>
  <c r="K61" i="7"/>
  <c r="I61" i="7"/>
  <c r="J61" i="7" s="1"/>
  <c r="A61" i="7"/>
  <c r="AO61" i="7" s="1"/>
  <c r="AV60" i="7"/>
  <c r="AU60" i="7"/>
  <c r="AR60" i="7"/>
  <c r="AQ60" i="7"/>
  <c r="AP60" i="7"/>
  <c r="AO60" i="7"/>
  <c r="AL60" i="7"/>
  <c r="AK60" i="7"/>
  <c r="AJ60" i="7"/>
  <c r="AI60" i="7"/>
  <c r="AH60" i="7"/>
  <c r="AG60" i="7"/>
  <c r="AF60" i="7"/>
  <c r="AD60" i="7"/>
  <c r="AC60" i="7"/>
  <c r="AA60" i="7"/>
  <c r="AB60" i="7" s="1"/>
  <c r="X60" i="7"/>
  <c r="W60" i="7"/>
  <c r="U60" i="7"/>
  <c r="V60" i="7" s="1"/>
  <c r="R60" i="7"/>
  <c r="Q60" i="7"/>
  <c r="O60" i="7"/>
  <c r="P60" i="7" s="1"/>
  <c r="L60" i="7"/>
  <c r="K60" i="7"/>
  <c r="I60" i="7"/>
  <c r="J60" i="7" s="1"/>
  <c r="A60" i="7"/>
  <c r="AE60" i="7" s="1"/>
  <c r="AV59" i="7"/>
  <c r="AU59" i="7"/>
  <c r="AT59" i="7"/>
  <c r="AR59" i="7"/>
  <c r="AQ59" i="7"/>
  <c r="AP59" i="7"/>
  <c r="AO59" i="7"/>
  <c r="AL59" i="7"/>
  <c r="AK59" i="7"/>
  <c r="AJ59" i="7"/>
  <c r="AI59" i="7"/>
  <c r="AH59" i="7"/>
  <c r="AG59" i="7"/>
  <c r="AF59" i="7"/>
  <c r="AD59" i="7"/>
  <c r="AC59" i="7"/>
  <c r="AA59" i="7"/>
  <c r="AB59" i="7" s="1"/>
  <c r="X59" i="7"/>
  <c r="W59" i="7"/>
  <c r="U59" i="7"/>
  <c r="V59" i="7" s="1"/>
  <c r="R59" i="7"/>
  <c r="Q59" i="7"/>
  <c r="O59" i="7"/>
  <c r="P59" i="7" s="1"/>
  <c r="L59" i="7"/>
  <c r="K59" i="7"/>
  <c r="J59" i="7"/>
  <c r="I59" i="7"/>
  <c r="A59" i="7"/>
  <c r="AE59" i="7" s="1"/>
  <c r="AW58" i="7"/>
  <c r="AX58" i="7" s="1"/>
  <c r="AV58" i="7"/>
  <c r="AU58" i="7"/>
  <c r="AT58" i="7"/>
  <c r="AS58" i="7"/>
  <c r="AR58" i="7"/>
  <c r="AQ58" i="7"/>
  <c r="AP58" i="7"/>
  <c r="AL58" i="7"/>
  <c r="AK58" i="7"/>
  <c r="AJ58" i="7"/>
  <c r="AI58" i="7"/>
  <c r="AH58" i="7"/>
  <c r="AG58" i="7"/>
  <c r="AF58" i="7"/>
  <c r="AE58" i="7"/>
  <c r="AD58" i="7"/>
  <c r="AC58" i="7"/>
  <c r="AA58" i="7"/>
  <c r="AB58" i="7" s="1"/>
  <c r="X58" i="7"/>
  <c r="W58" i="7"/>
  <c r="U58" i="7"/>
  <c r="V58" i="7" s="1"/>
  <c r="R58" i="7"/>
  <c r="AM58" i="7" s="1"/>
  <c r="AN58" i="7" s="1"/>
  <c r="Q58" i="7"/>
  <c r="P58" i="7"/>
  <c r="O58" i="7"/>
  <c r="L58" i="7"/>
  <c r="K58" i="7"/>
  <c r="I58" i="7"/>
  <c r="J58" i="7" s="1"/>
  <c r="A58" i="7"/>
  <c r="AO58" i="7" s="1"/>
  <c r="AV57" i="7"/>
  <c r="AU57" i="7"/>
  <c r="AR57" i="7"/>
  <c r="AQ57" i="7"/>
  <c r="AP57" i="7"/>
  <c r="AO57" i="7"/>
  <c r="AM57" i="7"/>
  <c r="AN57" i="7" s="1"/>
  <c r="AL57" i="7"/>
  <c r="AK57" i="7"/>
  <c r="AJ57" i="7"/>
  <c r="AI57" i="7"/>
  <c r="AH57" i="7"/>
  <c r="AG57" i="7"/>
  <c r="AF57" i="7"/>
  <c r="AD57" i="7"/>
  <c r="AC57" i="7"/>
  <c r="AA57" i="7"/>
  <c r="AB57" i="7" s="1"/>
  <c r="X57" i="7"/>
  <c r="W57" i="7"/>
  <c r="U57" i="7"/>
  <c r="V57" i="7" s="1"/>
  <c r="R57" i="7"/>
  <c r="Q57" i="7"/>
  <c r="P57" i="7"/>
  <c r="O57" i="7"/>
  <c r="L57" i="7"/>
  <c r="K57" i="7"/>
  <c r="J57" i="7"/>
  <c r="I57" i="7"/>
  <c r="A57" i="7"/>
  <c r="AE57" i="7" s="1"/>
  <c r="AV56" i="7"/>
  <c r="AU56" i="7"/>
  <c r="AT56" i="7"/>
  <c r="AS56" i="7"/>
  <c r="AR56" i="7"/>
  <c r="AQ56" i="7"/>
  <c r="AP56" i="7"/>
  <c r="AO56" i="7"/>
  <c r="AL56" i="7"/>
  <c r="AK56" i="7"/>
  <c r="AJ56" i="7"/>
  <c r="AI56" i="7"/>
  <c r="AH56" i="7"/>
  <c r="AG56" i="7"/>
  <c r="AF56" i="7"/>
  <c r="AD56" i="7"/>
  <c r="AC56" i="7"/>
  <c r="AA56" i="7"/>
  <c r="AB56" i="7" s="1"/>
  <c r="X56" i="7"/>
  <c r="AW56" i="7" s="1"/>
  <c r="AX56" i="7" s="1"/>
  <c r="W56" i="7"/>
  <c r="V56" i="7"/>
  <c r="U56" i="7"/>
  <c r="R56" i="7"/>
  <c r="AM56" i="7" s="1"/>
  <c r="AN56" i="7" s="1"/>
  <c r="Q56" i="7"/>
  <c r="O56" i="7"/>
  <c r="P56" i="7" s="1"/>
  <c r="L56" i="7"/>
  <c r="K56" i="7"/>
  <c r="J56" i="7"/>
  <c r="I56" i="7"/>
  <c r="A56" i="7"/>
  <c r="AE56" i="7" s="1"/>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O54" i="7"/>
  <c r="AL54" i="7"/>
  <c r="AK54" i="7"/>
  <c r="AJ54" i="7"/>
  <c r="AI54" i="7"/>
  <c r="AH54" i="7"/>
  <c r="AG54" i="7"/>
  <c r="AF54" i="7"/>
  <c r="AE54" i="7"/>
  <c r="AD54" i="7"/>
  <c r="AC54" i="7"/>
  <c r="AA54" i="7"/>
  <c r="AB54" i="7" s="1"/>
  <c r="X54" i="7"/>
  <c r="W54" i="7"/>
  <c r="U54" i="7"/>
  <c r="V54" i="7" s="1"/>
  <c r="R54" i="7"/>
  <c r="Q54" i="7"/>
  <c r="O54" i="7"/>
  <c r="P54" i="7" s="1"/>
  <c r="L54" i="7"/>
  <c r="AM54" i="7" s="1"/>
  <c r="AN54" i="7" s="1"/>
  <c r="K54" i="7"/>
  <c r="I54" i="7"/>
  <c r="J54" i="7" s="1"/>
  <c r="A54" i="7"/>
  <c r="AV53" i="7"/>
  <c r="AU53" i="7"/>
  <c r="AT53" i="7"/>
  <c r="AS53" i="7"/>
  <c r="AR53" i="7"/>
  <c r="AQ53" i="7"/>
  <c r="AP53" i="7"/>
  <c r="AO53" i="7"/>
  <c r="AM53" i="7"/>
  <c r="AN53" i="7" s="1"/>
  <c r="AL53" i="7"/>
  <c r="AK53" i="7"/>
  <c r="AJ53" i="7"/>
  <c r="AI53" i="7"/>
  <c r="AH53" i="7"/>
  <c r="AG53" i="7"/>
  <c r="AF53" i="7"/>
  <c r="AD53" i="7"/>
  <c r="AC53" i="7"/>
  <c r="AA53" i="7"/>
  <c r="AB53" i="7" s="1"/>
  <c r="X53" i="7"/>
  <c r="W53" i="7"/>
  <c r="V53" i="7"/>
  <c r="U53" i="7"/>
  <c r="R53" i="7"/>
  <c r="Q53" i="7"/>
  <c r="P53" i="7"/>
  <c r="O53" i="7"/>
  <c r="L53" i="7"/>
  <c r="K53" i="7"/>
  <c r="I53" i="7"/>
  <c r="J53" i="7" s="1"/>
  <c r="A53" i="7"/>
  <c r="AE53" i="7" s="1"/>
  <c r="AV52" i="7"/>
  <c r="AU52" i="7"/>
  <c r="AT52" i="7"/>
  <c r="AS52" i="7"/>
  <c r="AR52" i="7"/>
  <c r="AQ52" i="7"/>
  <c r="AP52" i="7"/>
  <c r="AO52" i="7"/>
  <c r="AL52" i="7"/>
  <c r="AK52" i="7"/>
  <c r="AJ52" i="7"/>
  <c r="AI52" i="7"/>
  <c r="AH52" i="7"/>
  <c r="AG52" i="7"/>
  <c r="AF52" i="7"/>
  <c r="AD52" i="7"/>
  <c r="AC52" i="7"/>
  <c r="AA52" i="7"/>
  <c r="AB52" i="7" s="1"/>
  <c r="X52" i="7"/>
  <c r="W52" i="7"/>
  <c r="U52" i="7"/>
  <c r="V52" i="7" s="1"/>
  <c r="R52" i="7"/>
  <c r="Q52" i="7"/>
  <c r="O52" i="7"/>
  <c r="P52" i="7" s="1"/>
  <c r="L52" i="7"/>
  <c r="K52" i="7"/>
  <c r="J52" i="7"/>
  <c r="I52" i="7"/>
  <c r="A52" i="7"/>
  <c r="AE52" i="7" s="1"/>
  <c r="AV51" i="7"/>
  <c r="AU51" i="7"/>
  <c r="AT51" i="7"/>
  <c r="AR51" i="7"/>
  <c r="AQ51" i="7"/>
  <c r="AP51" i="7"/>
  <c r="AO51" i="7"/>
  <c r="AL51" i="7"/>
  <c r="AK51" i="7"/>
  <c r="AJ51" i="7"/>
  <c r="AI51" i="7"/>
  <c r="AH51" i="7"/>
  <c r="AG51" i="7"/>
  <c r="AF51" i="7"/>
  <c r="AE51" i="7"/>
  <c r="AD51" i="7"/>
  <c r="AC51" i="7"/>
  <c r="AA51" i="7"/>
  <c r="AB51" i="7" s="1"/>
  <c r="X51" i="7"/>
  <c r="W51" i="7"/>
  <c r="U51" i="7"/>
  <c r="V51" i="7" s="1"/>
  <c r="R51" i="7"/>
  <c r="AW51" i="7" s="1"/>
  <c r="AX51" i="7" s="1"/>
  <c r="Q51" i="7"/>
  <c r="O51" i="7"/>
  <c r="P51" i="7" s="1"/>
  <c r="L51" i="7"/>
  <c r="AS51" i="7" s="1"/>
  <c r="K51" i="7"/>
  <c r="I51" i="7"/>
  <c r="J51" i="7" s="1"/>
  <c r="A51" i="7"/>
  <c r="AV50" i="7"/>
  <c r="AU50" i="7"/>
  <c r="AT50" i="7"/>
  <c r="AS50" i="7"/>
  <c r="AR50" i="7"/>
  <c r="AQ50" i="7"/>
  <c r="AP50" i="7"/>
  <c r="AO50" i="7"/>
  <c r="AM50" i="7"/>
  <c r="AN50" i="7" s="1"/>
  <c r="AL50" i="7"/>
  <c r="AK50" i="7"/>
  <c r="AJ50" i="7"/>
  <c r="AI50" i="7"/>
  <c r="AH50" i="7"/>
  <c r="AG50" i="7"/>
  <c r="AF50" i="7"/>
  <c r="AE50" i="7"/>
  <c r="AD50" i="7"/>
  <c r="AC50" i="7"/>
  <c r="AA50" i="7"/>
  <c r="AB50" i="7" s="1"/>
  <c r="X50" i="7"/>
  <c r="W50" i="7"/>
  <c r="U50" i="7"/>
  <c r="V50" i="7" s="1"/>
  <c r="R50" i="7"/>
  <c r="Q50" i="7"/>
  <c r="O50" i="7"/>
  <c r="P50" i="7" s="1"/>
  <c r="L50" i="7"/>
  <c r="K50" i="7"/>
  <c r="I50" i="7"/>
  <c r="J50" i="7" s="1"/>
  <c r="A50" i="7"/>
  <c r="AV49" i="7"/>
  <c r="AU49" i="7"/>
  <c r="AT49" i="7"/>
  <c r="AS49" i="7"/>
  <c r="AR49" i="7"/>
  <c r="AQ49" i="7"/>
  <c r="AP49" i="7"/>
  <c r="AL49" i="7"/>
  <c r="AK49" i="7"/>
  <c r="AJ49" i="7"/>
  <c r="AI49" i="7"/>
  <c r="AH49" i="7"/>
  <c r="AG49" i="7"/>
  <c r="AF49" i="7"/>
  <c r="AD49" i="7"/>
  <c r="AC49" i="7"/>
  <c r="AB49" i="7"/>
  <c r="AW49" i="7" s="1"/>
  <c r="AX49" i="7" s="1"/>
  <c r="AA49" i="7"/>
  <c r="X49" i="7"/>
  <c r="W49" i="7"/>
  <c r="V49" i="7"/>
  <c r="U49" i="7"/>
  <c r="R49" i="7"/>
  <c r="Q49" i="7"/>
  <c r="O49" i="7"/>
  <c r="P49" i="7" s="1"/>
  <c r="L49" i="7"/>
  <c r="K49" i="7"/>
  <c r="I49" i="7"/>
  <c r="J49" i="7" s="1"/>
  <c r="A49" i="7"/>
  <c r="AW48" i="7"/>
  <c r="AX48" i="7" s="1"/>
  <c r="AV48" i="7"/>
  <c r="AU48" i="7"/>
  <c r="AT48" i="7"/>
  <c r="AR48" i="7"/>
  <c r="AQ48" i="7"/>
  <c r="AP48" i="7"/>
  <c r="AL48" i="7"/>
  <c r="AK48" i="7"/>
  <c r="AJ48" i="7"/>
  <c r="AI48" i="7"/>
  <c r="AH48" i="7"/>
  <c r="AG48" i="7"/>
  <c r="AF48" i="7"/>
  <c r="AE48" i="7"/>
  <c r="AD48" i="7"/>
  <c r="AC48" i="7"/>
  <c r="AA48" i="7"/>
  <c r="AB48" i="7" s="1"/>
  <c r="X48" i="7"/>
  <c r="W48" i="7"/>
  <c r="U48" i="7"/>
  <c r="V48" i="7" s="1"/>
  <c r="R48" i="7"/>
  <c r="Q48" i="7"/>
  <c r="O48" i="7"/>
  <c r="P48" i="7" s="1"/>
  <c r="L48" i="7"/>
  <c r="AS48" i="7" s="1"/>
  <c r="K48" i="7"/>
  <c r="I48" i="7"/>
  <c r="J48" i="7" s="1"/>
  <c r="A48" i="7"/>
  <c r="AO48" i="7" s="1"/>
  <c r="AV47" i="7"/>
  <c r="AU47" i="7"/>
  <c r="AS47" i="7"/>
  <c r="AR47" i="7"/>
  <c r="AQ47" i="7"/>
  <c r="AP47" i="7"/>
  <c r="AO47" i="7"/>
  <c r="AL47" i="7"/>
  <c r="AK47" i="7"/>
  <c r="AJ47" i="7"/>
  <c r="AI47" i="7"/>
  <c r="AH47" i="7"/>
  <c r="AG47" i="7"/>
  <c r="AF47" i="7"/>
  <c r="AD47" i="7"/>
  <c r="AC47" i="7"/>
  <c r="AB47" i="7"/>
  <c r="AA47" i="7"/>
  <c r="X47" i="7"/>
  <c r="W47" i="7"/>
  <c r="U47" i="7"/>
  <c r="V47" i="7" s="1"/>
  <c r="R47" i="7"/>
  <c r="Q47" i="7"/>
  <c r="O47" i="7"/>
  <c r="P47" i="7" s="1"/>
  <c r="L47" i="7"/>
  <c r="K47" i="7"/>
  <c r="I47" i="7"/>
  <c r="J47" i="7" s="1"/>
  <c r="A47" i="7"/>
  <c r="AE47" i="7" s="1"/>
  <c r="AV46" i="7"/>
  <c r="AU46" i="7"/>
  <c r="AT46" i="7"/>
  <c r="AS46" i="7"/>
  <c r="AR46" i="7"/>
  <c r="AQ46" i="7"/>
  <c r="AP46" i="7"/>
  <c r="AL46" i="7"/>
  <c r="AK46" i="7"/>
  <c r="AJ46" i="7"/>
  <c r="AI46" i="7"/>
  <c r="AH46" i="7"/>
  <c r="AG46" i="7"/>
  <c r="AF46" i="7"/>
  <c r="AD46" i="7"/>
  <c r="AC46" i="7"/>
  <c r="AA46" i="7"/>
  <c r="AB46" i="7" s="1"/>
  <c r="AW46" i="7" s="1"/>
  <c r="AX46" i="7" s="1"/>
  <c r="X46" i="7"/>
  <c r="W46" i="7"/>
  <c r="V46" i="7"/>
  <c r="U46" i="7"/>
  <c r="R46" i="7"/>
  <c r="Q46" i="7"/>
  <c r="P46" i="7"/>
  <c r="O46" i="7"/>
  <c r="L46" i="7"/>
  <c r="K46" i="7"/>
  <c r="I46" i="7"/>
  <c r="J46" i="7" s="1"/>
  <c r="A46" i="7"/>
  <c r="AO46" i="7" s="1"/>
  <c r="AV45" i="7"/>
  <c r="AU45" i="7"/>
  <c r="AR45" i="7"/>
  <c r="AQ45" i="7"/>
  <c r="AP45" i="7"/>
  <c r="AO45" i="7"/>
  <c r="AL45" i="7"/>
  <c r="AK45" i="7"/>
  <c r="AJ45" i="7"/>
  <c r="AI45" i="7"/>
  <c r="AH45" i="7"/>
  <c r="AG45" i="7"/>
  <c r="AF45" i="7"/>
  <c r="AD45" i="7"/>
  <c r="AC45" i="7"/>
  <c r="AA45" i="7"/>
  <c r="AB45" i="7" s="1"/>
  <c r="X45" i="7"/>
  <c r="W45" i="7"/>
  <c r="V45" i="7"/>
  <c r="U45" i="7"/>
  <c r="R45" i="7"/>
  <c r="Q45" i="7"/>
  <c r="O45" i="7"/>
  <c r="P45" i="7" s="1"/>
  <c r="L45" i="7"/>
  <c r="K45" i="7"/>
  <c r="J45" i="7"/>
  <c r="I45" i="7"/>
  <c r="A45" i="7"/>
  <c r="AE45" i="7" s="1"/>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O43" i="7"/>
  <c r="AL43" i="7"/>
  <c r="AK43" i="7"/>
  <c r="AJ43" i="7"/>
  <c r="AI43" i="7"/>
  <c r="AH43" i="7"/>
  <c r="AG43" i="7"/>
  <c r="AF43" i="7"/>
  <c r="AE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B42" i="7"/>
  <c r="AA42" i="7"/>
  <c r="X42" i="7"/>
  <c r="W42" i="7"/>
  <c r="U42" i="7"/>
  <c r="V42" i="7" s="1"/>
  <c r="R42" i="7"/>
  <c r="AM42" i="7" s="1"/>
  <c r="AN42" i="7" s="1"/>
  <c r="Q42" i="7"/>
  <c r="P42" i="7"/>
  <c r="O42" i="7"/>
  <c r="L42" i="7"/>
  <c r="K42" i="7"/>
  <c r="I42" i="7"/>
  <c r="J42" i="7" s="1"/>
  <c r="A42" i="7"/>
  <c r="AV41" i="7"/>
  <c r="AU41" i="7"/>
  <c r="AS41" i="7"/>
  <c r="AR41" i="7"/>
  <c r="AQ41" i="7"/>
  <c r="AP41" i="7"/>
  <c r="AO41" i="7"/>
  <c r="AL41" i="7"/>
  <c r="AK41" i="7"/>
  <c r="AJ41" i="7"/>
  <c r="AI41" i="7"/>
  <c r="AH41" i="7"/>
  <c r="AG41" i="7"/>
  <c r="AF41" i="7"/>
  <c r="AD41" i="7"/>
  <c r="AC41" i="7"/>
  <c r="AA41" i="7"/>
  <c r="AB41" i="7" s="1"/>
  <c r="X41" i="7"/>
  <c r="AM41" i="7" s="1"/>
  <c r="AN41" i="7" s="1"/>
  <c r="W41" i="7"/>
  <c r="U41" i="7"/>
  <c r="V41" i="7" s="1"/>
  <c r="R41" i="7"/>
  <c r="Q41" i="7"/>
  <c r="P41" i="7"/>
  <c r="O41" i="7"/>
  <c r="L41" i="7"/>
  <c r="AT41" i="7" s="1"/>
  <c r="K41" i="7"/>
  <c r="I41" i="7"/>
  <c r="J41" i="7" s="1"/>
  <c r="A41" i="7"/>
  <c r="AE41" i="7" s="1"/>
  <c r="AV40" i="7"/>
  <c r="AU40" i="7"/>
  <c r="AT40" i="7"/>
  <c r="AS40" i="7"/>
  <c r="AR40" i="7"/>
  <c r="AQ40" i="7"/>
  <c r="AP40" i="7"/>
  <c r="AO40" i="7"/>
  <c r="AL40" i="7"/>
  <c r="AK40" i="7"/>
  <c r="AJ40" i="7"/>
  <c r="AI40" i="7"/>
  <c r="AH40" i="7"/>
  <c r="AG40" i="7"/>
  <c r="AF40" i="7"/>
  <c r="AD40" i="7"/>
  <c r="AC40" i="7"/>
  <c r="AA40" i="7"/>
  <c r="AB40" i="7" s="1"/>
  <c r="X40" i="7"/>
  <c r="W40" i="7"/>
  <c r="V40" i="7"/>
  <c r="U40" i="7"/>
  <c r="R40" i="7"/>
  <c r="Q40" i="7"/>
  <c r="O40" i="7"/>
  <c r="P40" i="7" s="1"/>
  <c r="L40" i="7"/>
  <c r="K40" i="7"/>
  <c r="I40" i="7"/>
  <c r="J40" i="7" s="1"/>
  <c r="A40" i="7"/>
  <c r="AE40" i="7" s="1"/>
  <c r="AV39" i="7"/>
  <c r="AU39" i="7"/>
  <c r="AT39" i="7"/>
  <c r="AS39" i="7"/>
  <c r="AR39" i="7"/>
  <c r="AQ39" i="7"/>
  <c r="AP39" i="7"/>
  <c r="AL39" i="7"/>
  <c r="AK39" i="7"/>
  <c r="AJ39" i="7"/>
  <c r="AI39" i="7"/>
  <c r="AH39" i="7"/>
  <c r="AG39" i="7"/>
  <c r="AF39" i="7"/>
  <c r="AD39" i="7"/>
  <c r="AC39" i="7"/>
  <c r="AA39" i="7"/>
  <c r="AB39" i="7" s="1"/>
  <c r="AW39" i="7" s="1"/>
  <c r="AX39" i="7" s="1"/>
  <c r="X39" i="7"/>
  <c r="W39" i="7"/>
  <c r="U39" i="7"/>
  <c r="V39" i="7" s="1"/>
  <c r="R39" i="7"/>
  <c r="Q39" i="7"/>
  <c r="O39" i="7"/>
  <c r="P39" i="7" s="1"/>
  <c r="L39" i="7"/>
  <c r="AM39" i="7" s="1"/>
  <c r="AN39" i="7" s="1"/>
  <c r="K39" i="7"/>
  <c r="I39" i="7"/>
  <c r="J39" i="7" s="1"/>
  <c r="A39" i="7"/>
  <c r="AO39" i="7" s="1"/>
  <c r="AW38" i="7"/>
  <c r="AX38" i="7" s="1"/>
  <c r="AV38" i="7"/>
  <c r="AU38" i="7"/>
  <c r="AR38" i="7"/>
  <c r="AQ38" i="7"/>
  <c r="AP38" i="7"/>
  <c r="AO38" i="7"/>
  <c r="AL38" i="7"/>
  <c r="AK38" i="7"/>
  <c r="AJ38" i="7"/>
  <c r="AI38" i="7"/>
  <c r="AH38" i="7"/>
  <c r="AG38" i="7"/>
  <c r="AF38" i="7"/>
  <c r="AD38" i="7"/>
  <c r="AC38" i="7"/>
  <c r="AB38" i="7"/>
  <c r="AA38" i="7"/>
  <c r="X38" i="7"/>
  <c r="W38" i="7"/>
  <c r="U38" i="7"/>
  <c r="V38" i="7" s="1"/>
  <c r="R38" i="7"/>
  <c r="Q38" i="7"/>
  <c r="O38" i="7"/>
  <c r="P38" i="7" s="1"/>
  <c r="L38" i="7"/>
  <c r="K38" i="7"/>
  <c r="J38" i="7"/>
  <c r="I38" i="7"/>
  <c r="A38" i="7"/>
  <c r="AE38" i="7" s="1"/>
  <c r="BN37" i="7"/>
  <c r="AV37" i="7"/>
  <c r="AU37" i="7"/>
  <c r="AR37" i="7"/>
  <c r="AQ37" i="7"/>
  <c r="AP37" i="7"/>
  <c r="AL37" i="7"/>
  <c r="AK37" i="7"/>
  <c r="AJ37" i="7"/>
  <c r="AI37" i="7"/>
  <c r="AH37" i="7"/>
  <c r="AG37" i="7"/>
  <c r="AF37" i="7"/>
  <c r="AE37" i="7"/>
  <c r="AD37" i="7"/>
  <c r="AC37" i="7"/>
  <c r="AA37" i="7"/>
  <c r="AB37" i="7" s="1"/>
  <c r="X37" i="7"/>
  <c r="W37" i="7"/>
  <c r="U37" i="7"/>
  <c r="V37" i="7" s="1"/>
  <c r="R37" i="7"/>
  <c r="Q37" i="7"/>
  <c r="O37" i="7"/>
  <c r="P37" i="7" s="1"/>
  <c r="L37" i="7"/>
  <c r="AT37" i="7" s="1"/>
  <c r="K37" i="7"/>
  <c r="I37" i="7"/>
  <c r="J37" i="7" s="1"/>
  <c r="A37" i="7"/>
  <c r="AO37" i="7" s="1"/>
  <c r="BN36" i="7"/>
  <c r="BK36" i="7"/>
  <c r="AV36" i="7"/>
  <c r="AU36" i="7"/>
  <c r="AR36" i="7"/>
  <c r="AQ36" i="7"/>
  <c r="AP36" i="7"/>
  <c r="AO36" i="7"/>
  <c r="AL36" i="7"/>
  <c r="AK36" i="7"/>
  <c r="AJ36" i="7"/>
  <c r="AI36" i="7"/>
  <c r="AH36" i="7"/>
  <c r="AG36" i="7"/>
  <c r="AF36" i="7"/>
  <c r="AD36" i="7"/>
  <c r="AC36" i="7"/>
  <c r="AA36" i="7"/>
  <c r="AB36" i="7" s="1"/>
  <c r="X36" i="7"/>
  <c r="W36" i="7"/>
  <c r="V36" i="7"/>
  <c r="U36" i="7"/>
  <c r="R36" i="7"/>
  <c r="Q36" i="7"/>
  <c r="O36" i="7"/>
  <c r="P36" i="7" s="1"/>
  <c r="L36" i="7"/>
  <c r="K36" i="7"/>
  <c r="J36" i="7"/>
  <c r="I36" i="7"/>
  <c r="A36" i="7"/>
  <c r="AE36" i="7" s="1"/>
  <c r="BN35" i="7"/>
  <c r="BK35" i="7"/>
  <c r="AV35" i="7"/>
  <c r="AU35" i="7"/>
  <c r="AT35" i="7"/>
  <c r="AS35" i="7"/>
  <c r="AR35" i="7"/>
  <c r="AQ35" i="7"/>
  <c r="AP35" i="7"/>
  <c r="AO35" i="7"/>
  <c r="AM35" i="7"/>
  <c r="AN35" i="7" s="1"/>
  <c r="AL35" i="7"/>
  <c r="AK35" i="7"/>
  <c r="AJ35" i="7"/>
  <c r="AI35" i="7"/>
  <c r="AH35" i="7"/>
  <c r="AG35" i="7"/>
  <c r="AF35" i="7"/>
  <c r="AD35" i="7"/>
  <c r="AC35" i="7"/>
  <c r="AA35" i="7"/>
  <c r="AB35" i="7" s="1"/>
  <c r="X35" i="7"/>
  <c r="W35" i="7"/>
  <c r="U35" i="7"/>
  <c r="V35" i="7" s="1"/>
  <c r="R35" i="7"/>
  <c r="AW35" i="7" s="1"/>
  <c r="AX35" i="7" s="1"/>
  <c r="Q35" i="7"/>
  <c r="P35" i="7"/>
  <c r="O35" i="7"/>
  <c r="L35" i="7"/>
  <c r="K35" i="7"/>
  <c r="I35" i="7"/>
  <c r="J35" i="7" s="1"/>
  <c r="A35" i="7"/>
  <c r="AE35" i="7" s="1"/>
  <c r="BN34" i="7"/>
  <c r="BK34" i="7"/>
  <c r="AV34" i="7"/>
  <c r="AU34" i="7"/>
  <c r="AT34" i="7"/>
  <c r="AS34" i="7"/>
  <c r="AR34" i="7"/>
  <c r="AQ34" i="7"/>
  <c r="AP34" i="7"/>
  <c r="AL34" i="7"/>
  <c r="AK34" i="7"/>
  <c r="AJ34" i="7"/>
  <c r="AI34" i="7"/>
  <c r="AH34" i="7"/>
  <c r="AG34" i="7"/>
  <c r="AF34" i="7"/>
  <c r="AD34" i="7"/>
  <c r="AC34" i="7"/>
  <c r="AA34" i="7"/>
  <c r="AB34" i="7" s="1"/>
  <c r="AW34" i="7" s="1"/>
  <c r="AX34" i="7" s="1"/>
  <c r="X34" i="7"/>
  <c r="W34" i="7"/>
  <c r="U34" i="7"/>
  <c r="V34" i="7" s="1"/>
  <c r="R34" i="7"/>
  <c r="AM34" i="7" s="1"/>
  <c r="AN34" i="7" s="1"/>
  <c r="Q34" i="7"/>
  <c r="P34" i="7"/>
  <c r="O34" i="7"/>
  <c r="L34" i="7"/>
  <c r="K34" i="7"/>
  <c r="I34" i="7"/>
  <c r="J34" i="7" s="1"/>
  <c r="A34" i="7"/>
  <c r="AO34" i="7" s="1"/>
  <c r="BN33" i="7"/>
  <c r="BK33" i="7"/>
  <c r="AV33" i="7"/>
  <c r="AU33" i="7"/>
  <c r="AR33" i="7"/>
  <c r="AQ33" i="7"/>
  <c r="AP33" i="7"/>
  <c r="AL33" i="7"/>
  <c r="AK33" i="7"/>
  <c r="AJ33" i="7"/>
  <c r="AI33" i="7"/>
  <c r="AH33" i="7"/>
  <c r="AG33" i="7"/>
  <c r="AF33" i="7"/>
  <c r="AE33" i="7"/>
  <c r="AD33" i="7"/>
  <c r="AC33" i="7"/>
  <c r="AB33" i="7"/>
  <c r="AA33" i="7"/>
  <c r="X33" i="7"/>
  <c r="W33" i="7"/>
  <c r="U33" i="7"/>
  <c r="V33" i="7" s="1"/>
  <c r="R33" i="7"/>
  <c r="Q33" i="7"/>
  <c r="O33" i="7"/>
  <c r="P33" i="7" s="1"/>
  <c r="L33" i="7"/>
  <c r="K33" i="7"/>
  <c r="I33" i="7"/>
  <c r="J33" i="7" s="1"/>
  <c r="A33" i="7"/>
  <c r="AO33" i="7" s="1"/>
  <c r="BN32" i="7"/>
  <c r="BK32" i="7"/>
  <c r="AV32" i="7"/>
  <c r="AU32" i="7"/>
  <c r="AR32" i="7"/>
  <c r="AQ32" i="7"/>
  <c r="AP32" i="7"/>
  <c r="AL32" i="7"/>
  <c r="AK32" i="7"/>
  <c r="AJ32" i="7"/>
  <c r="AI32" i="7"/>
  <c r="AH32" i="7"/>
  <c r="AG32" i="7"/>
  <c r="AF32" i="7"/>
  <c r="AE32" i="7"/>
  <c r="AD32" i="7"/>
  <c r="AC32" i="7"/>
  <c r="AA32" i="7"/>
  <c r="AB32" i="7" s="1"/>
  <c r="X32" i="7"/>
  <c r="W32" i="7"/>
  <c r="U32" i="7"/>
  <c r="V32" i="7" s="1"/>
  <c r="R32" i="7"/>
  <c r="Q32" i="7"/>
  <c r="O32" i="7"/>
  <c r="P32" i="7" s="1"/>
  <c r="L32" i="7"/>
  <c r="AW32" i="7" s="1"/>
  <c r="AX32" i="7" s="1"/>
  <c r="K32" i="7"/>
  <c r="I32" i="7"/>
  <c r="J32" i="7" s="1"/>
  <c r="A32" i="7"/>
  <c r="AO32" i="7" s="1"/>
  <c r="BN31" i="7"/>
  <c r="BK31" i="7"/>
  <c r="AV31" i="7"/>
  <c r="AU31" i="7"/>
  <c r="AR31" i="7"/>
  <c r="AQ31" i="7"/>
  <c r="AP31" i="7"/>
  <c r="AO31" i="7"/>
  <c r="AL31" i="7"/>
  <c r="AK31" i="7"/>
  <c r="AJ31" i="7"/>
  <c r="AI31" i="7"/>
  <c r="AH31" i="7"/>
  <c r="AG31" i="7"/>
  <c r="AF31" i="7"/>
  <c r="AD31" i="7"/>
  <c r="AC31" i="7"/>
  <c r="AA31" i="7"/>
  <c r="AB31" i="7" s="1"/>
  <c r="X31" i="7"/>
  <c r="W31" i="7"/>
  <c r="U31" i="7"/>
  <c r="V31" i="7" s="1"/>
  <c r="R31" i="7"/>
  <c r="Q31" i="7"/>
  <c r="O31" i="7"/>
  <c r="P31" i="7" s="1"/>
  <c r="L31" i="7"/>
  <c r="K31" i="7"/>
  <c r="J31" i="7"/>
  <c r="I31" i="7"/>
  <c r="A31" i="7"/>
  <c r="AE31" i="7" s="1"/>
  <c r="BN30" i="7"/>
  <c r="BK30" i="7"/>
  <c r="AV30" i="7"/>
  <c r="AU30" i="7"/>
  <c r="AT30" i="7"/>
  <c r="AS30" i="7"/>
  <c r="AR30" i="7"/>
  <c r="AQ30" i="7"/>
  <c r="AP30" i="7"/>
  <c r="AO30" i="7"/>
  <c r="AL30" i="7"/>
  <c r="AK30" i="7"/>
  <c r="AJ30" i="7"/>
  <c r="AI30" i="7"/>
  <c r="AH30" i="7"/>
  <c r="AG30" i="7"/>
  <c r="AF30" i="7"/>
  <c r="AD30" i="7"/>
  <c r="AC30" i="7"/>
  <c r="AA30" i="7"/>
  <c r="AB30" i="7" s="1"/>
  <c r="X30" i="7"/>
  <c r="AW30" i="7" s="1"/>
  <c r="AX30" i="7" s="1"/>
  <c r="W30" i="7"/>
  <c r="V30" i="7"/>
  <c r="U30" i="7"/>
  <c r="R30" i="7"/>
  <c r="Q30" i="7"/>
  <c r="O30" i="7"/>
  <c r="P30" i="7" s="1"/>
  <c r="L30" i="7"/>
  <c r="K30" i="7"/>
  <c r="I30" i="7"/>
  <c r="J30" i="7" s="1"/>
  <c r="A30" i="7"/>
  <c r="AE30" i="7" s="1"/>
  <c r="BN29" i="7"/>
  <c r="BK29" i="7"/>
  <c r="AV29" i="7"/>
  <c r="AU29" i="7"/>
  <c r="AR29" i="7"/>
  <c r="AQ29" i="7"/>
  <c r="AP29" i="7"/>
  <c r="AO29" i="7"/>
  <c r="AL29" i="7"/>
  <c r="AK29" i="7"/>
  <c r="AJ29" i="7"/>
  <c r="AI29" i="7"/>
  <c r="AH29" i="7"/>
  <c r="AG29" i="7"/>
  <c r="AF29" i="7"/>
  <c r="AE29" i="7"/>
  <c r="AD29" i="7"/>
  <c r="AC29" i="7"/>
  <c r="AA29" i="7"/>
  <c r="AB29" i="7" s="1"/>
  <c r="X29" i="7"/>
  <c r="AW29" i="7" s="1"/>
  <c r="AX29" i="7" s="1"/>
  <c r="W29" i="7"/>
  <c r="U29" i="7"/>
  <c r="V29" i="7" s="1"/>
  <c r="R29" i="7"/>
  <c r="Q29" i="7"/>
  <c r="O29" i="7"/>
  <c r="P29" i="7" s="1"/>
  <c r="L29" i="7"/>
  <c r="K29" i="7"/>
  <c r="I29" i="7"/>
  <c r="J29" i="7" s="1"/>
  <c r="A29" i="7"/>
  <c r="BN28" i="7"/>
  <c r="BK28" i="7"/>
  <c r="AV28" i="7"/>
  <c r="AU28" i="7"/>
  <c r="AT28" i="7"/>
  <c r="AS28" i="7"/>
  <c r="AR28" i="7"/>
  <c r="AQ28" i="7"/>
  <c r="AP28" i="7"/>
  <c r="AL28" i="7"/>
  <c r="AK28" i="7"/>
  <c r="AJ28" i="7"/>
  <c r="AI28" i="7"/>
  <c r="AH28" i="7"/>
  <c r="AG28" i="7"/>
  <c r="AF28" i="7"/>
  <c r="AE28" i="7"/>
  <c r="AD28" i="7"/>
  <c r="AC28" i="7"/>
  <c r="AA28" i="7"/>
  <c r="AB28" i="7" s="1"/>
  <c r="AW28" i="7" s="1"/>
  <c r="AX28" i="7" s="1"/>
  <c r="X28" i="7"/>
  <c r="W28" i="7"/>
  <c r="U28" i="7"/>
  <c r="V28" i="7" s="1"/>
  <c r="R28" i="7"/>
  <c r="AM28" i="7" s="1"/>
  <c r="AN28" i="7" s="1"/>
  <c r="Q28" i="7"/>
  <c r="O28" i="7"/>
  <c r="P28" i="7" s="1"/>
  <c r="L28" i="7"/>
  <c r="K28" i="7"/>
  <c r="I28" i="7"/>
  <c r="J28" i="7" s="1"/>
  <c r="A28" i="7"/>
  <c r="AO28" i="7" s="1"/>
  <c r="BN27" i="7"/>
  <c r="BK27" i="7"/>
  <c r="AV27" i="7"/>
  <c r="AU27" i="7"/>
  <c r="AR27" i="7"/>
  <c r="AQ27" i="7"/>
  <c r="AP27" i="7"/>
  <c r="AL27" i="7"/>
  <c r="AK27" i="7"/>
  <c r="AJ27" i="7"/>
  <c r="AI27" i="7"/>
  <c r="AH27" i="7"/>
  <c r="AG27" i="7"/>
  <c r="AF27" i="7"/>
  <c r="AD27" i="7"/>
  <c r="AC27" i="7"/>
  <c r="AB27" i="7"/>
  <c r="AA27" i="7"/>
  <c r="X27" i="7"/>
  <c r="W27" i="7"/>
  <c r="U27" i="7"/>
  <c r="V27" i="7" s="1"/>
  <c r="R27" i="7"/>
  <c r="Q27" i="7"/>
  <c r="O27" i="7"/>
  <c r="P27" i="7" s="1"/>
  <c r="L27" i="7"/>
  <c r="AM27" i="7" s="1"/>
  <c r="AN27" i="7" s="1"/>
  <c r="K27" i="7"/>
  <c r="J27" i="7"/>
  <c r="I27" i="7"/>
  <c r="A27" i="7"/>
  <c r="AO27" i="7" s="1"/>
  <c r="BN26" i="7"/>
  <c r="BK26" i="7"/>
  <c r="AV26" i="7"/>
  <c r="AU26" i="7"/>
  <c r="AT26" i="7"/>
  <c r="AS26" i="7"/>
  <c r="AR26" i="7"/>
  <c r="AQ26" i="7"/>
  <c r="AP26" i="7"/>
  <c r="AO26" i="7"/>
  <c r="AM26" i="7"/>
  <c r="AN26" i="7" s="1"/>
  <c r="AL26" i="7"/>
  <c r="AK26" i="7"/>
  <c r="AJ26" i="7"/>
  <c r="AI26" i="7"/>
  <c r="AH26" i="7"/>
  <c r="AG26" i="7"/>
  <c r="AF26" i="7"/>
  <c r="AD26" i="7"/>
  <c r="AC26" i="7"/>
  <c r="AA26" i="7"/>
  <c r="AB26" i="7" s="1"/>
  <c r="X26" i="7"/>
  <c r="W26" i="7"/>
  <c r="U26" i="7"/>
  <c r="V26" i="7" s="1"/>
  <c r="R26" i="7"/>
  <c r="AW26" i="7" s="1"/>
  <c r="AX26" i="7" s="1"/>
  <c r="Q26" i="7"/>
  <c r="P26" i="7"/>
  <c r="O26" i="7"/>
  <c r="L26" i="7"/>
  <c r="K26" i="7"/>
  <c r="J26" i="7"/>
  <c r="I26" i="7"/>
  <c r="A26" i="7"/>
  <c r="AE26" i="7" s="1"/>
  <c r="BN25" i="7"/>
  <c r="BK25" i="7"/>
  <c r="AV25" i="7"/>
  <c r="AU25" i="7"/>
  <c r="AT25" i="7"/>
  <c r="AS25" i="7"/>
  <c r="AR25" i="7"/>
  <c r="AQ25" i="7"/>
  <c r="AP25" i="7"/>
  <c r="AL25" i="7"/>
  <c r="AK25" i="7"/>
  <c r="AJ25" i="7"/>
  <c r="AI25" i="7"/>
  <c r="AH25" i="7"/>
  <c r="AG25" i="7"/>
  <c r="AF25" i="7"/>
  <c r="AE25" i="7"/>
  <c r="AD25" i="7"/>
  <c r="AC25" i="7"/>
  <c r="AA25" i="7"/>
  <c r="AB25" i="7" s="1"/>
  <c r="X25" i="7"/>
  <c r="AW25" i="7" s="1"/>
  <c r="AX25" i="7" s="1"/>
  <c r="W25" i="7"/>
  <c r="U25" i="7"/>
  <c r="V25" i="7" s="1"/>
  <c r="R25" i="7"/>
  <c r="AM25" i="7" s="1"/>
  <c r="AN25" i="7" s="1"/>
  <c r="Q25" i="7"/>
  <c r="P25" i="7"/>
  <c r="O25" i="7"/>
  <c r="L25" i="7"/>
  <c r="K25" i="7"/>
  <c r="I25" i="7"/>
  <c r="J25" i="7" s="1"/>
  <c r="A25" i="7"/>
  <c r="AO25" i="7" s="1"/>
  <c r="BN24" i="7"/>
  <c r="BK24" i="7"/>
  <c r="AV24" i="7"/>
  <c r="AU24" i="7"/>
  <c r="AR24" i="7"/>
  <c r="AQ24" i="7"/>
  <c r="AP24" i="7"/>
  <c r="AL24" i="7"/>
  <c r="AK24" i="7"/>
  <c r="AJ24" i="7"/>
  <c r="AI24" i="7"/>
  <c r="AH24" i="7"/>
  <c r="AG24" i="7"/>
  <c r="AF24" i="7"/>
  <c r="AD24" i="7"/>
  <c r="AC24" i="7"/>
  <c r="AB24" i="7"/>
  <c r="AA24" i="7"/>
  <c r="X24" i="7"/>
  <c r="W24" i="7"/>
  <c r="U24" i="7"/>
  <c r="V24" i="7" s="1"/>
  <c r="R24" i="7"/>
  <c r="Q24" i="7"/>
  <c r="O24" i="7"/>
  <c r="P24" i="7" s="1"/>
  <c r="L24" i="7"/>
  <c r="AW24" i="7" s="1"/>
  <c r="AX24" i="7" s="1"/>
  <c r="K24" i="7"/>
  <c r="I24" i="7"/>
  <c r="J24" i="7" s="1"/>
  <c r="A24" i="7"/>
  <c r="BN23" i="7"/>
  <c r="BK23" i="7"/>
  <c r="AW23" i="7"/>
  <c r="AX23" i="7" s="1"/>
  <c r="AV23" i="7"/>
  <c r="AU23" i="7"/>
  <c r="AR23" i="7"/>
  <c r="AQ23" i="7"/>
  <c r="AP23" i="7"/>
  <c r="AO23" i="7"/>
  <c r="AL23" i="7"/>
  <c r="AK23" i="7"/>
  <c r="AJ23" i="7"/>
  <c r="AI23" i="7"/>
  <c r="AH23" i="7"/>
  <c r="AG23" i="7"/>
  <c r="AF23" i="7"/>
  <c r="AE23" i="7"/>
  <c r="AD23" i="7"/>
  <c r="AC23" i="7"/>
  <c r="AA23" i="7"/>
  <c r="AB23" i="7" s="1"/>
  <c r="X23" i="7"/>
  <c r="W23" i="7"/>
  <c r="V23" i="7"/>
  <c r="U23" i="7"/>
  <c r="R23" i="7"/>
  <c r="Q23" i="7"/>
  <c r="O23" i="7"/>
  <c r="P23" i="7" s="1"/>
  <c r="L23" i="7"/>
  <c r="K23" i="7"/>
  <c r="I23" i="7"/>
  <c r="J23" i="7" s="1"/>
  <c r="A23" i="7"/>
  <c r="BN22" i="7"/>
  <c r="BK22" i="7"/>
  <c r="AV22" i="7"/>
  <c r="AU22" i="7"/>
  <c r="AR22" i="7"/>
  <c r="AQ22" i="7"/>
  <c r="AP22" i="7"/>
  <c r="AO22" i="7"/>
  <c r="AL22" i="7"/>
  <c r="AK22" i="7"/>
  <c r="AJ22" i="7"/>
  <c r="AI22" i="7"/>
  <c r="AH22" i="7"/>
  <c r="AG22" i="7"/>
  <c r="AF22" i="7"/>
  <c r="AE22" i="7"/>
  <c r="AD22" i="7"/>
  <c r="AC22" i="7"/>
  <c r="AA22" i="7"/>
  <c r="AB22" i="7" s="1"/>
  <c r="X22" i="7"/>
  <c r="W22" i="7"/>
  <c r="U22" i="7"/>
  <c r="V22" i="7" s="1"/>
  <c r="R22" i="7"/>
  <c r="AW22" i="7" s="1"/>
  <c r="AX22" i="7" s="1"/>
  <c r="Q22" i="7"/>
  <c r="P22" i="7"/>
  <c r="O22" i="7"/>
  <c r="L22" i="7"/>
  <c r="K22" i="7"/>
  <c r="I22" i="7"/>
  <c r="J22" i="7" s="1"/>
  <c r="A22" i="7"/>
  <c r="BN21" i="7"/>
  <c r="BK21" i="7"/>
  <c r="AV21" i="7"/>
  <c r="AU21" i="7"/>
  <c r="AT21" i="7"/>
  <c r="AS21" i="7"/>
  <c r="AR21" i="7"/>
  <c r="AQ21" i="7"/>
  <c r="AP21" i="7"/>
  <c r="AN21" i="7"/>
  <c r="AL21" i="7"/>
  <c r="AK21" i="7"/>
  <c r="AJ21" i="7"/>
  <c r="AI21" i="7"/>
  <c r="AH21" i="7"/>
  <c r="AG21" i="7"/>
  <c r="AF21" i="7"/>
  <c r="AD21" i="7"/>
  <c r="AC21" i="7"/>
  <c r="AA21" i="7"/>
  <c r="AB21" i="7" s="1"/>
  <c r="AW21" i="7" s="1"/>
  <c r="AX21" i="7" s="1"/>
  <c r="X21" i="7"/>
  <c r="W21" i="7"/>
  <c r="V21" i="7"/>
  <c r="U21" i="7"/>
  <c r="R21" i="7"/>
  <c r="Q21" i="7"/>
  <c r="O21" i="7"/>
  <c r="P21" i="7" s="1"/>
  <c r="L21" i="7"/>
  <c r="AM21" i="7" s="1"/>
  <c r="K21" i="7"/>
  <c r="I21" i="7"/>
  <c r="J21" i="7" s="1"/>
  <c r="A21" i="7"/>
  <c r="AO21" i="7" s="1"/>
  <c r="BN20" i="7"/>
  <c r="BK20" i="7"/>
  <c r="AW20" i="7"/>
  <c r="AX20" i="7" s="1"/>
  <c r="AV20" i="7"/>
  <c r="AU20" i="7"/>
  <c r="AT20" i="7"/>
  <c r="AR20" i="7"/>
  <c r="AQ20" i="7"/>
  <c r="AP20" i="7"/>
  <c r="AO20" i="7"/>
  <c r="AL20" i="7"/>
  <c r="AK20" i="7"/>
  <c r="AJ20" i="7"/>
  <c r="AI20" i="7"/>
  <c r="AH20" i="7"/>
  <c r="AG20" i="7"/>
  <c r="AF20" i="7"/>
  <c r="AD20" i="7"/>
  <c r="AC20" i="7"/>
  <c r="AA20" i="7"/>
  <c r="AB20" i="7" s="1"/>
  <c r="X20" i="7"/>
  <c r="W20" i="7"/>
  <c r="U20" i="7"/>
  <c r="V20" i="7" s="1"/>
  <c r="R20" i="7"/>
  <c r="Q20" i="7"/>
  <c r="O20" i="7"/>
  <c r="P20" i="7" s="1"/>
  <c r="L20" i="7"/>
  <c r="K20" i="7"/>
  <c r="J20" i="7"/>
  <c r="I20" i="7"/>
  <c r="A20" i="7"/>
  <c r="AE20" i="7" s="1"/>
  <c r="BN19" i="7"/>
  <c r="BK19" i="7"/>
  <c r="AV19" i="7"/>
  <c r="AU19" i="7"/>
  <c r="AT19" i="7"/>
  <c r="AS19" i="7"/>
  <c r="AR19" i="7"/>
  <c r="AQ19" i="7"/>
  <c r="AP19" i="7"/>
  <c r="AO19" i="7"/>
  <c r="AM19" i="7"/>
  <c r="AN19" i="7" s="1"/>
  <c r="AL19" i="7"/>
  <c r="AK19" i="7"/>
  <c r="AJ19" i="7"/>
  <c r="AI19" i="7"/>
  <c r="AH19" i="7"/>
  <c r="AG19" i="7"/>
  <c r="AF19" i="7"/>
  <c r="AD19" i="7"/>
  <c r="AC19" i="7"/>
  <c r="AA19" i="7"/>
  <c r="AB19" i="7" s="1"/>
  <c r="X19" i="7"/>
  <c r="W19" i="7"/>
  <c r="V19" i="7"/>
  <c r="U19" i="7"/>
  <c r="R19" i="7"/>
  <c r="Q19" i="7"/>
  <c r="P19" i="7"/>
  <c r="O19" i="7"/>
  <c r="L19" i="7"/>
  <c r="K19" i="7"/>
  <c r="I19" i="7"/>
  <c r="J19" i="7" s="1"/>
  <c r="A19" i="7"/>
  <c r="AE19" i="7" s="1"/>
  <c r="BN18" i="7"/>
  <c r="BK18" i="7"/>
  <c r="AV18" i="7"/>
  <c r="AU18" i="7"/>
  <c r="AT18" i="7"/>
  <c r="AS18" i="7"/>
  <c r="AR18" i="7"/>
  <c r="AQ18" i="7"/>
  <c r="AP18" i="7"/>
  <c r="AL18" i="7"/>
  <c r="AK18" i="7"/>
  <c r="AJ18" i="7"/>
  <c r="AI18" i="7"/>
  <c r="AH18" i="7"/>
  <c r="AG18" i="7"/>
  <c r="AF18" i="7"/>
  <c r="AE18" i="7"/>
  <c r="AD18" i="7"/>
  <c r="AC18" i="7"/>
  <c r="AB18" i="7"/>
  <c r="AW18" i="7" s="1"/>
  <c r="AX18" i="7" s="1"/>
  <c r="AA18" i="7"/>
  <c r="X18" i="7"/>
  <c r="W18" i="7"/>
  <c r="V18" i="7"/>
  <c r="U18" i="7"/>
  <c r="R18" i="7"/>
  <c r="Q18" i="7"/>
  <c r="O18" i="7"/>
  <c r="P18" i="7" s="1"/>
  <c r="L18" i="7"/>
  <c r="AM18" i="7" s="1"/>
  <c r="AN18" i="7" s="1"/>
  <c r="K18" i="7"/>
  <c r="I18" i="7"/>
  <c r="J18" i="7" s="1"/>
  <c r="A18" i="7"/>
  <c r="AO18" i="7" s="1"/>
  <c r="BN17" i="7"/>
  <c r="BK17" i="7"/>
  <c r="AV17" i="7"/>
  <c r="AU17" i="7"/>
  <c r="AT17" i="7"/>
  <c r="AS17" i="7"/>
  <c r="AR17" i="7"/>
  <c r="AQ17" i="7"/>
  <c r="AP17" i="7"/>
  <c r="AL17" i="7"/>
  <c r="AK17" i="7"/>
  <c r="AJ17" i="7"/>
  <c r="AI17" i="7"/>
  <c r="AH17" i="7"/>
  <c r="AG17" i="7"/>
  <c r="AF17" i="7"/>
  <c r="AE17" i="7"/>
  <c r="AD17" i="7"/>
  <c r="AC17" i="7"/>
  <c r="AB17" i="7"/>
  <c r="AA17" i="7"/>
  <c r="X17" i="7"/>
  <c r="W17" i="7"/>
  <c r="U17" i="7"/>
  <c r="V17" i="7" s="1"/>
  <c r="R17" i="7"/>
  <c r="Q17" i="7"/>
  <c r="O17" i="7"/>
  <c r="P17" i="7" s="1"/>
  <c r="L17" i="7"/>
  <c r="K17" i="7"/>
  <c r="I17" i="7"/>
  <c r="J17" i="7" s="1"/>
  <c r="A17" i="7"/>
  <c r="AO17" i="7" s="1"/>
  <c r="BN16" i="7"/>
  <c r="BK16" i="7"/>
  <c r="AV16" i="7"/>
  <c r="AU16" i="7"/>
  <c r="AR16" i="7"/>
  <c r="AQ16" i="7"/>
  <c r="AP16" i="7"/>
  <c r="AO16" i="7"/>
  <c r="AL16" i="7"/>
  <c r="AK16" i="7"/>
  <c r="AJ16" i="7"/>
  <c r="AI16" i="7"/>
  <c r="AH16" i="7"/>
  <c r="AG16" i="7"/>
  <c r="AF16" i="7"/>
  <c r="AD16" i="7"/>
  <c r="AC16" i="7"/>
  <c r="AA16" i="7"/>
  <c r="AB16" i="7" s="1"/>
  <c r="X16" i="7"/>
  <c r="W16" i="7"/>
  <c r="U16" i="7"/>
  <c r="V16" i="7" s="1"/>
  <c r="R16" i="7"/>
  <c r="Q16" i="7"/>
  <c r="P16" i="7"/>
  <c r="O16" i="7"/>
  <c r="L16" i="7"/>
  <c r="K16" i="7"/>
  <c r="J16" i="7"/>
  <c r="I16" i="7"/>
  <c r="A16" i="7"/>
  <c r="AE16" i="7" s="1"/>
  <c r="BN15" i="7"/>
  <c r="BK15" i="7"/>
  <c r="AV15" i="7"/>
  <c r="AU15" i="7"/>
  <c r="AS15" i="7"/>
  <c r="AR15" i="7"/>
  <c r="AQ15" i="7"/>
  <c r="AP15" i="7"/>
  <c r="AO15" i="7"/>
  <c r="AL15" i="7"/>
  <c r="AK15" i="7"/>
  <c r="AJ15" i="7"/>
  <c r="AI15" i="7"/>
  <c r="AH15" i="7"/>
  <c r="AG15" i="7"/>
  <c r="AF15" i="7"/>
  <c r="AD15" i="7"/>
  <c r="AC15" i="7"/>
  <c r="AA15" i="7"/>
  <c r="AB15" i="7" s="1"/>
  <c r="X15" i="7"/>
  <c r="AM15" i="7" s="1"/>
  <c r="AN15" i="7" s="1"/>
  <c r="W15" i="7"/>
  <c r="U15" i="7"/>
  <c r="V15" i="7" s="1"/>
  <c r="R15" i="7"/>
  <c r="Q15" i="7"/>
  <c r="P15" i="7"/>
  <c r="O15" i="7"/>
  <c r="L15" i="7"/>
  <c r="AT15" i="7" s="1"/>
  <c r="K15" i="7"/>
  <c r="J15" i="7"/>
  <c r="I15" i="7"/>
  <c r="A15" i="7"/>
  <c r="AE15" i="7" s="1"/>
  <c r="BN14" i="7"/>
  <c r="BK14" i="7"/>
  <c r="AV14" i="7"/>
  <c r="AU14" i="7"/>
  <c r="AR14" i="7"/>
  <c r="AQ14" i="7"/>
  <c r="AP14" i="7"/>
  <c r="AL14" i="7"/>
  <c r="AK14" i="7"/>
  <c r="AJ14" i="7"/>
  <c r="AI14" i="7"/>
  <c r="AH14" i="7"/>
  <c r="AG14" i="7"/>
  <c r="AF14" i="7"/>
  <c r="AD14" i="7"/>
  <c r="AC14" i="7"/>
  <c r="AA14" i="7"/>
  <c r="AB14" i="7" s="1"/>
  <c r="AW14" i="7" s="1"/>
  <c r="AX14" i="7" s="1"/>
  <c r="X14" i="7"/>
  <c r="W14" i="7"/>
  <c r="U14" i="7"/>
  <c r="V14" i="7" s="1"/>
  <c r="R14" i="7"/>
  <c r="Q14" i="7"/>
  <c r="O14" i="7"/>
  <c r="P14" i="7" s="1"/>
  <c r="L14" i="7"/>
  <c r="AM14" i="7" s="1"/>
  <c r="AN14" i="7" s="1"/>
  <c r="K14" i="7"/>
  <c r="J14" i="7"/>
  <c r="I14" i="7"/>
  <c r="A14" i="7"/>
  <c r="BN13" i="7"/>
  <c r="BK13" i="7"/>
  <c r="AW13" i="7"/>
  <c r="AX13" i="7" s="1"/>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T12" i="7"/>
  <c r="AS12" i="7"/>
  <c r="AR12" i="7"/>
  <c r="AQ12" i="7"/>
  <c r="AP12" i="7"/>
  <c r="AO12" i="7"/>
  <c r="AL12" i="7"/>
  <c r="AK12" i="7"/>
  <c r="AJ12" i="7"/>
  <c r="AI12" i="7"/>
  <c r="AH12" i="7"/>
  <c r="AG12" i="7"/>
  <c r="AF12" i="7"/>
  <c r="AD12" i="7"/>
  <c r="AC12" i="7"/>
  <c r="AB12" i="7"/>
  <c r="AA12" i="7"/>
  <c r="X12" i="7"/>
  <c r="W12" i="7"/>
  <c r="U12" i="7"/>
  <c r="V12" i="7" s="1"/>
  <c r="R12" i="7"/>
  <c r="AW12" i="7" s="1"/>
  <c r="AX12" i="7" s="1"/>
  <c r="Q12" i="7"/>
  <c r="O12" i="7"/>
  <c r="P12" i="7" s="1"/>
  <c r="L12" i="7"/>
  <c r="K12" i="7"/>
  <c r="I12" i="7"/>
  <c r="J12" i="7" s="1"/>
  <c r="A12" i="7"/>
  <c r="AE12" i="7" s="1"/>
  <c r="BN11" i="7"/>
  <c r="BK11" i="7"/>
  <c r="AV11" i="7"/>
  <c r="AU11" i="7"/>
  <c r="AT11" i="7"/>
  <c r="AS11" i="7"/>
  <c r="AR11" i="7"/>
  <c r="AQ11" i="7"/>
  <c r="AP11" i="7"/>
  <c r="AL11" i="7"/>
  <c r="AK11" i="7"/>
  <c r="AJ11" i="7"/>
  <c r="AI11" i="7"/>
  <c r="AH11" i="7"/>
  <c r="AG11" i="7"/>
  <c r="AF11" i="7"/>
  <c r="AF98" i="7" s="1"/>
  <c r="AE11" i="7"/>
  <c r="AD11" i="7"/>
  <c r="AC11" i="7"/>
  <c r="AB11" i="7"/>
  <c r="AA11" i="7"/>
  <c r="X11" i="7"/>
  <c r="W11" i="7"/>
  <c r="V11" i="7"/>
  <c r="U11" i="7"/>
  <c r="R11" i="7"/>
  <c r="AM11" i="7" s="1"/>
  <c r="AN11" i="7" s="1"/>
  <c r="Q11" i="7"/>
  <c r="O11" i="7"/>
  <c r="P11" i="7" s="1"/>
  <c r="L11" i="7"/>
  <c r="K11" i="7"/>
  <c r="I11" i="7"/>
  <c r="J11" i="7" s="1"/>
  <c r="A11" i="7"/>
  <c r="AO11" i="7" s="1"/>
  <c r="A19" i="4"/>
  <c r="Y19" i="4" s="1"/>
  <c r="A12" i="4"/>
  <c r="Y12" i="4" s="1"/>
  <c r="I12" i="4"/>
  <c r="J12" i="4"/>
  <c r="K12" i="4"/>
  <c r="L12" i="4"/>
  <c r="O12" i="4"/>
  <c r="P12" i="4" s="1"/>
  <c r="Q12" i="4"/>
  <c r="R12" i="4"/>
  <c r="U12" i="4"/>
  <c r="V12" i="4"/>
  <c r="W12" i="4"/>
  <c r="X12" i="4"/>
  <c r="AB12" i="4"/>
  <c r="AC12" i="4"/>
  <c r="AD12" i="4"/>
  <c r="A13" i="4"/>
  <c r="Y13" i="4" s="1"/>
  <c r="I13" i="4"/>
  <c r="J13" i="4" s="1"/>
  <c r="K13" i="4"/>
  <c r="L13" i="4"/>
  <c r="O13" i="4"/>
  <c r="P13" i="4"/>
  <c r="Q13" i="4"/>
  <c r="R13" i="4"/>
  <c r="U13" i="4"/>
  <c r="V13" i="4"/>
  <c r="W13" i="4"/>
  <c r="X13" i="4"/>
  <c r="AB13" i="4"/>
  <c r="AC13" i="4"/>
  <c r="AD13" i="4"/>
  <c r="A14" i="4"/>
  <c r="Y14" i="4" s="1"/>
  <c r="I14" i="4"/>
  <c r="J14" i="4"/>
  <c r="K14" i="4"/>
  <c r="L14" i="4"/>
  <c r="O14" i="4"/>
  <c r="P14" i="4" s="1"/>
  <c r="Q14" i="4"/>
  <c r="R14" i="4"/>
  <c r="U14" i="4"/>
  <c r="V14" i="4"/>
  <c r="W14" i="4"/>
  <c r="X14" i="4"/>
  <c r="AB14" i="4"/>
  <c r="AC14" i="4"/>
  <c r="AD14" i="4"/>
  <c r="A15" i="4"/>
  <c r="I15" i="4"/>
  <c r="J15" i="4"/>
  <c r="K15" i="4"/>
  <c r="L15" i="4"/>
  <c r="O15" i="4"/>
  <c r="P15" i="4" s="1"/>
  <c r="Q15" i="4"/>
  <c r="R15" i="4"/>
  <c r="U15" i="4"/>
  <c r="V15" i="4"/>
  <c r="W15" i="4"/>
  <c r="X15" i="4"/>
  <c r="AB15" i="4"/>
  <c r="AC15" i="4"/>
  <c r="AD15" i="4"/>
  <c r="A16" i="4"/>
  <c r="I16" i="4"/>
  <c r="J16" i="4" s="1"/>
  <c r="K16" i="4"/>
  <c r="L16" i="4"/>
  <c r="O16" i="4"/>
  <c r="P16" i="4"/>
  <c r="Q16" i="4"/>
  <c r="R16" i="4"/>
  <c r="U16" i="4"/>
  <c r="V16" i="4"/>
  <c r="W16" i="4"/>
  <c r="X16" i="4"/>
  <c r="AB16" i="4"/>
  <c r="AC16" i="4"/>
  <c r="AD16" i="4"/>
  <c r="A17" i="4"/>
  <c r="Y17" i="4" s="1"/>
  <c r="I17" i="4"/>
  <c r="J17" i="4" s="1"/>
  <c r="K17" i="4"/>
  <c r="L17" i="4"/>
  <c r="O17" i="4"/>
  <c r="P17" i="4"/>
  <c r="Q17" i="4"/>
  <c r="R17" i="4"/>
  <c r="U17" i="4"/>
  <c r="V17" i="4"/>
  <c r="W17" i="4"/>
  <c r="X17" i="4"/>
  <c r="AB17" i="4"/>
  <c r="AC17" i="4"/>
  <c r="AD17" i="4"/>
  <c r="A18" i="4"/>
  <c r="I18" i="4"/>
  <c r="J18" i="4" s="1"/>
  <c r="K18" i="4"/>
  <c r="L18" i="4"/>
  <c r="O18" i="4"/>
  <c r="P18" i="4" s="1"/>
  <c r="Q18" i="4"/>
  <c r="R18" i="4"/>
  <c r="U18" i="4"/>
  <c r="V18" i="4"/>
  <c r="W18" i="4"/>
  <c r="X18" i="4"/>
  <c r="AB18" i="4"/>
  <c r="AC18" i="4"/>
  <c r="AD18" i="4"/>
  <c r="I19" i="4"/>
  <c r="J19" i="4"/>
  <c r="K19" i="4"/>
  <c r="L19" i="4"/>
  <c r="O19" i="4"/>
  <c r="P19" i="4" s="1"/>
  <c r="Q19" i="4"/>
  <c r="R19" i="4"/>
  <c r="U19" i="4"/>
  <c r="V19" i="4"/>
  <c r="W19" i="4"/>
  <c r="X19" i="4"/>
  <c r="AB19" i="4"/>
  <c r="AC19" i="4"/>
  <c r="AD19" i="4"/>
  <c r="A20" i="4"/>
  <c r="I20" i="4"/>
  <c r="J20" i="4" s="1"/>
  <c r="K20" i="4"/>
  <c r="L20" i="4"/>
  <c r="O20" i="4"/>
  <c r="P20" i="4" s="1"/>
  <c r="Q20" i="4"/>
  <c r="R20" i="4"/>
  <c r="U20" i="4"/>
  <c r="V20" i="4"/>
  <c r="W20" i="4"/>
  <c r="X20" i="4"/>
  <c r="AB20" i="4"/>
  <c r="AC20" i="4"/>
  <c r="AD20" i="4"/>
  <c r="A21" i="4"/>
  <c r="I21" i="4"/>
  <c r="J21" i="4"/>
  <c r="K21" i="4"/>
  <c r="L21" i="4"/>
  <c r="O21" i="4"/>
  <c r="P21" i="4" s="1"/>
  <c r="Q21" i="4"/>
  <c r="R21" i="4"/>
  <c r="U21" i="4"/>
  <c r="V21" i="4" s="1"/>
  <c r="W21" i="4"/>
  <c r="X21" i="4"/>
  <c r="AB21" i="4"/>
  <c r="AC21" i="4"/>
  <c r="AD21" i="4"/>
  <c r="A22" i="4"/>
  <c r="I22" i="4"/>
  <c r="J22" i="4" s="1"/>
  <c r="K22" i="4"/>
  <c r="L22" i="4"/>
  <c r="O22" i="4"/>
  <c r="P22" i="4"/>
  <c r="Q22" i="4"/>
  <c r="R22" i="4"/>
  <c r="U22" i="4"/>
  <c r="V22" i="4" s="1"/>
  <c r="W22" i="4"/>
  <c r="X22" i="4"/>
  <c r="AB22" i="4"/>
  <c r="AC22" i="4"/>
  <c r="AD22" i="4"/>
  <c r="A23" i="4"/>
  <c r="I23" i="4"/>
  <c r="J23" i="4"/>
  <c r="K23" i="4"/>
  <c r="L23" i="4"/>
  <c r="O23" i="4"/>
  <c r="P23" i="4"/>
  <c r="Q23" i="4"/>
  <c r="R23" i="4"/>
  <c r="U23" i="4"/>
  <c r="V23" i="4" s="1"/>
  <c r="W23" i="4"/>
  <c r="X23" i="4"/>
  <c r="AB23" i="4"/>
  <c r="AC23" i="4"/>
  <c r="AD23" i="4"/>
  <c r="A24" i="4"/>
  <c r="I24" i="4"/>
  <c r="J24" i="4"/>
  <c r="K24" i="4"/>
  <c r="L24" i="4"/>
  <c r="O24" i="4"/>
  <c r="P24" i="4"/>
  <c r="Q24" i="4"/>
  <c r="R24" i="4"/>
  <c r="U24" i="4"/>
  <c r="V24" i="4" s="1"/>
  <c r="W24" i="4"/>
  <c r="X24" i="4"/>
  <c r="AB24" i="4"/>
  <c r="AC24" i="4"/>
  <c r="AD24" i="4"/>
  <c r="A25" i="4"/>
  <c r="I25" i="4"/>
  <c r="J25" i="4"/>
  <c r="K25" i="4"/>
  <c r="L25" i="4"/>
  <c r="O25" i="4"/>
  <c r="P25" i="4"/>
  <c r="Q25" i="4"/>
  <c r="R25" i="4"/>
  <c r="U25" i="4"/>
  <c r="V25" i="4"/>
  <c r="W25" i="4"/>
  <c r="X25" i="4"/>
  <c r="AB25" i="4"/>
  <c r="AC25" i="4"/>
  <c r="AD25" i="4"/>
  <c r="A26" i="4"/>
  <c r="I26" i="4"/>
  <c r="J26" i="4"/>
  <c r="K26" i="4"/>
  <c r="L26" i="4"/>
  <c r="O26" i="4"/>
  <c r="P26" i="4"/>
  <c r="Q26" i="4"/>
  <c r="R26" i="4"/>
  <c r="U26" i="4"/>
  <c r="V26" i="4" s="1"/>
  <c r="W26" i="4"/>
  <c r="X26" i="4"/>
  <c r="AB26" i="4"/>
  <c r="AC26" i="4"/>
  <c r="AD26" i="4"/>
  <c r="A27" i="4"/>
  <c r="I27" i="4"/>
  <c r="J27" i="4"/>
  <c r="K27" i="4"/>
  <c r="L27" i="4"/>
  <c r="O27" i="4"/>
  <c r="P27" i="4"/>
  <c r="Q27" i="4"/>
  <c r="R27" i="4"/>
  <c r="U27" i="4"/>
  <c r="V27" i="4" s="1"/>
  <c r="W27" i="4"/>
  <c r="X27" i="4"/>
  <c r="AB27" i="4"/>
  <c r="AC27" i="4"/>
  <c r="AD27" i="4"/>
  <c r="A28" i="4"/>
  <c r="I28" i="4"/>
  <c r="J28" i="4" s="1"/>
  <c r="K28" i="4"/>
  <c r="L28" i="4"/>
  <c r="O28" i="4"/>
  <c r="P28" i="4" s="1"/>
  <c r="Q28" i="4"/>
  <c r="R28" i="4"/>
  <c r="U28" i="4"/>
  <c r="V28" i="4" s="1"/>
  <c r="W28" i="4"/>
  <c r="X28" i="4"/>
  <c r="AB28" i="4"/>
  <c r="AC28" i="4"/>
  <c r="AD28" i="4"/>
  <c r="A29" i="4"/>
  <c r="Y29" i="4" s="1"/>
  <c r="I29" i="4"/>
  <c r="J29" i="4"/>
  <c r="K29" i="4"/>
  <c r="L29" i="4"/>
  <c r="O29" i="4"/>
  <c r="P29" i="4" s="1"/>
  <c r="Q29" i="4"/>
  <c r="R29" i="4"/>
  <c r="U29" i="4"/>
  <c r="V29" i="4" s="1"/>
  <c r="W29" i="4"/>
  <c r="X29" i="4"/>
  <c r="AB29" i="4"/>
  <c r="AC29" i="4"/>
  <c r="AD29" i="4"/>
  <c r="A30" i="4"/>
  <c r="Y30" i="4" s="1"/>
  <c r="I30" i="4"/>
  <c r="J30" i="4" s="1"/>
  <c r="K30" i="4"/>
  <c r="L30" i="4"/>
  <c r="O30" i="4"/>
  <c r="P30" i="4" s="1"/>
  <c r="Q30" i="4"/>
  <c r="R30" i="4"/>
  <c r="U30" i="4"/>
  <c r="V30" i="4"/>
  <c r="W30" i="4"/>
  <c r="X30" i="4"/>
  <c r="AB30" i="4"/>
  <c r="AC30" i="4"/>
  <c r="AD30" i="4"/>
  <c r="A31" i="4"/>
  <c r="I31" i="4"/>
  <c r="J31" i="4"/>
  <c r="K31" i="4"/>
  <c r="L31" i="4"/>
  <c r="O31" i="4"/>
  <c r="P31" i="4"/>
  <c r="Q31" i="4"/>
  <c r="R31" i="4"/>
  <c r="U31" i="4"/>
  <c r="V31" i="4" s="1"/>
  <c r="W31" i="4"/>
  <c r="X31" i="4"/>
  <c r="AB31" i="4"/>
  <c r="AC31" i="4"/>
  <c r="AD31" i="4"/>
  <c r="A32" i="4"/>
  <c r="Y32" i="4" s="1"/>
  <c r="I32" i="4"/>
  <c r="J32" i="4" s="1"/>
  <c r="K32" i="4"/>
  <c r="L32" i="4"/>
  <c r="O32" i="4"/>
  <c r="P32" i="4" s="1"/>
  <c r="Q32" i="4"/>
  <c r="R32" i="4"/>
  <c r="U32" i="4"/>
  <c r="V32" i="4"/>
  <c r="W32" i="4"/>
  <c r="X32" i="4"/>
  <c r="AB32" i="4"/>
  <c r="AC32" i="4"/>
  <c r="AD32" i="4"/>
  <c r="A33" i="4"/>
  <c r="I33" i="4"/>
  <c r="J33" i="4"/>
  <c r="K33" i="4"/>
  <c r="L33" i="4"/>
  <c r="O33" i="4"/>
  <c r="P33" i="4" s="1"/>
  <c r="Q33" i="4"/>
  <c r="R33" i="4"/>
  <c r="U33" i="4"/>
  <c r="V33" i="4"/>
  <c r="W33" i="4"/>
  <c r="X33" i="4"/>
  <c r="AB33" i="4"/>
  <c r="AC33" i="4"/>
  <c r="AD33" i="4"/>
  <c r="A34" i="4"/>
  <c r="Y34" i="4" s="1"/>
  <c r="I34" i="4"/>
  <c r="J34" i="4" s="1"/>
  <c r="K34" i="4"/>
  <c r="L34" i="4"/>
  <c r="O34" i="4"/>
  <c r="P34" i="4" s="1"/>
  <c r="Q34" i="4"/>
  <c r="R34" i="4"/>
  <c r="U34" i="4"/>
  <c r="V34" i="4"/>
  <c r="W34" i="4"/>
  <c r="X34" i="4"/>
  <c r="AB34" i="4"/>
  <c r="AC34" i="4"/>
  <c r="AD34" i="4"/>
  <c r="A35" i="4"/>
  <c r="I35" i="4"/>
  <c r="J35" i="4" s="1"/>
  <c r="K35" i="4"/>
  <c r="L35" i="4"/>
  <c r="AE35" i="4" s="1"/>
  <c r="O35" i="4"/>
  <c r="P35" i="4" s="1"/>
  <c r="Q35" i="4"/>
  <c r="R35" i="4"/>
  <c r="U35" i="4"/>
  <c r="V35" i="4"/>
  <c r="W35" i="4"/>
  <c r="X35" i="4"/>
  <c r="AB35" i="4"/>
  <c r="AC35" i="4"/>
  <c r="AD35" i="4"/>
  <c r="A36" i="4"/>
  <c r="Y36" i="4" s="1"/>
  <c r="I36" i="4"/>
  <c r="J36" i="4" s="1"/>
  <c r="K36" i="4"/>
  <c r="L36" i="4"/>
  <c r="O36" i="4"/>
  <c r="P36" i="4"/>
  <c r="Q36" i="4"/>
  <c r="R36" i="4"/>
  <c r="U36" i="4"/>
  <c r="V36" i="4" s="1"/>
  <c r="W36" i="4"/>
  <c r="X36" i="4"/>
  <c r="AB36" i="4"/>
  <c r="AC36" i="4"/>
  <c r="AD36" i="4"/>
  <c r="A37" i="4"/>
  <c r="I37" i="4"/>
  <c r="J37" i="4" s="1"/>
  <c r="K37" i="4"/>
  <c r="L37" i="4"/>
  <c r="O37" i="4"/>
  <c r="P37" i="4" s="1"/>
  <c r="Q37" i="4"/>
  <c r="R37" i="4"/>
  <c r="U37" i="4"/>
  <c r="V37" i="4"/>
  <c r="W37" i="4"/>
  <c r="X37" i="4"/>
  <c r="AB37" i="4"/>
  <c r="AC37" i="4"/>
  <c r="AD37" i="4"/>
  <c r="A38" i="4"/>
  <c r="I38" i="4"/>
  <c r="J38" i="4"/>
  <c r="K38" i="4"/>
  <c r="L38" i="4"/>
  <c r="O38" i="4"/>
  <c r="P38" i="4"/>
  <c r="Q38" i="4"/>
  <c r="R38" i="4"/>
  <c r="U38" i="4"/>
  <c r="V38" i="4" s="1"/>
  <c r="W38" i="4"/>
  <c r="X38" i="4"/>
  <c r="AB38" i="4"/>
  <c r="AC38" i="4"/>
  <c r="AD38" i="4"/>
  <c r="A39" i="4"/>
  <c r="I39" i="4"/>
  <c r="J39" i="4"/>
  <c r="K39" i="4"/>
  <c r="L39" i="4"/>
  <c r="O39" i="4"/>
  <c r="P39" i="4" s="1"/>
  <c r="Q39" i="4"/>
  <c r="R39" i="4"/>
  <c r="U39" i="4"/>
  <c r="V39" i="4"/>
  <c r="W39" i="4"/>
  <c r="X39" i="4"/>
  <c r="AB39" i="4"/>
  <c r="AC39" i="4"/>
  <c r="AD39" i="4"/>
  <c r="A40" i="4"/>
  <c r="I40" i="4"/>
  <c r="J40" i="4"/>
  <c r="K40" i="4"/>
  <c r="L40" i="4"/>
  <c r="O40" i="4"/>
  <c r="P40" i="4"/>
  <c r="Q40" i="4"/>
  <c r="R40" i="4"/>
  <c r="U40" i="4"/>
  <c r="V40" i="4" s="1"/>
  <c r="W40" i="4"/>
  <c r="X40" i="4"/>
  <c r="AB40" i="4"/>
  <c r="AC40" i="4"/>
  <c r="AD40" i="4"/>
  <c r="A41" i="4"/>
  <c r="I41" i="4"/>
  <c r="J41" i="4"/>
  <c r="K41" i="4"/>
  <c r="L41" i="4"/>
  <c r="O41" i="4"/>
  <c r="P41" i="4" s="1"/>
  <c r="Q41" i="4"/>
  <c r="R41" i="4"/>
  <c r="U41" i="4"/>
  <c r="V41" i="4" s="1"/>
  <c r="W41" i="4"/>
  <c r="X41" i="4"/>
  <c r="AB41" i="4"/>
  <c r="AC41" i="4"/>
  <c r="AD41" i="4"/>
  <c r="A42" i="4"/>
  <c r="Y42" i="4" s="1"/>
  <c r="I42" i="4"/>
  <c r="J42" i="4"/>
  <c r="K42" i="4"/>
  <c r="L42" i="4"/>
  <c r="O42" i="4"/>
  <c r="P42" i="4"/>
  <c r="Q42" i="4"/>
  <c r="R42" i="4"/>
  <c r="U42" i="4"/>
  <c r="V42" i="4" s="1"/>
  <c r="W42" i="4"/>
  <c r="X42" i="4"/>
  <c r="AB42" i="4"/>
  <c r="AC42" i="4"/>
  <c r="AD42" i="4"/>
  <c r="A43" i="4"/>
  <c r="Y43" i="4" s="1"/>
  <c r="I43" i="4"/>
  <c r="J43" i="4" s="1"/>
  <c r="K43" i="4"/>
  <c r="L43" i="4"/>
  <c r="O43" i="4"/>
  <c r="P43" i="4"/>
  <c r="Q43" i="4"/>
  <c r="R43" i="4"/>
  <c r="U43" i="4"/>
  <c r="V43" i="4"/>
  <c r="W43" i="4"/>
  <c r="X43" i="4"/>
  <c r="AB43" i="4"/>
  <c r="AC43" i="4"/>
  <c r="AD43" i="4"/>
  <c r="A44" i="4"/>
  <c r="Y44" i="4" s="1"/>
  <c r="I44" i="4"/>
  <c r="J44" i="4" s="1"/>
  <c r="K44" i="4"/>
  <c r="L44" i="4"/>
  <c r="O44" i="4"/>
  <c r="P44" i="4" s="1"/>
  <c r="Q44" i="4"/>
  <c r="R44" i="4"/>
  <c r="U44" i="4"/>
  <c r="V44" i="4"/>
  <c r="W44" i="4"/>
  <c r="X44" i="4"/>
  <c r="AB44" i="4"/>
  <c r="AC44" i="4"/>
  <c r="AD44" i="4"/>
  <c r="A45" i="4"/>
  <c r="Y45" i="4" s="1"/>
  <c r="I45" i="4"/>
  <c r="J45" i="4" s="1"/>
  <c r="K45" i="4"/>
  <c r="L45" i="4"/>
  <c r="O45" i="4"/>
  <c r="P45" i="4" s="1"/>
  <c r="Q45" i="4"/>
  <c r="R45" i="4"/>
  <c r="U45" i="4"/>
  <c r="V45" i="4"/>
  <c r="W45" i="4"/>
  <c r="X45" i="4"/>
  <c r="AB45" i="4"/>
  <c r="AC45" i="4"/>
  <c r="AD45" i="4"/>
  <c r="A46" i="4"/>
  <c r="I46" i="4"/>
  <c r="J46" i="4"/>
  <c r="K46" i="4"/>
  <c r="L46" i="4"/>
  <c r="O46" i="4"/>
  <c r="P46" i="4" s="1"/>
  <c r="Q46" i="4"/>
  <c r="R46" i="4"/>
  <c r="U46" i="4"/>
  <c r="V46" i="4"/>
  <c r="W46" i="4"/>
  <c r="X46" i="4"/>
  <c r="AB46" i="4"/>
  <c r="AC46" i="4"/>
  <c r="AD46" i="4"/>
  <c r="A47" i="4"/>
  <c r="Y47" i="4" s="1"/>
  <c r="I47" i="4"/>
  <c r="J47" i="4"/>
  <c r="K47" i="4"/>
  <c r="L47" i="4"/>
  <c r="O47" i="4"/>
  <c r="P47" i="4"/>
  <c r="Q47" i="4"/>
  <c r="R47" i="4"/>
  <c r="U47" i="4"/>
  <c r="V47" i="4" s="1"/>
  <c r="W47" i="4"/>
  <c r="X47" i="4"/>
  <c r="AB47" i="4"/>
  <c r="AC47" i="4"/>
  <c r="AD47" i="4"/>
  <c r="A48" i="4"/>
  <c r="Y48" i="4" s="1"/>
  <c r="I48" i="4"/>
  <c r="J48" i="4" s="1"/>
  <c r="K48" i="4"/>
  <c r="L48" i="4"/>
  <c r="O48" i="4"/>
  <c r="P48" i="4" s="1"/>
  <c r="Q48" i="4"/>
  <c r="R48" i="4"/>
  <c r="U48" i="4"/>
  <c r="V48" i="4" s="1"/>
  <c r="W48" i="4"/>
  <c r="X48" i="4"/>
  <c r="AB48" i="4"/>
  <c r="AC48" i="4"/>
  <c r="AD48" i="4"/>
  <c r="A49" i="4"/>
  <c r="I49" i="4"/>
  <c r="J49" i="4"/>
  <c r="K49" i="4"/>
  <c r="L49" i="4"/>
  <c r="O49" i="4"/>
  <c r="P49" i="4" s="1"/>
  <c r="Q49" i="4"/>
  <c r="R49" i="4"/>
  <c r="U49" i="4"/>
  <c r="V49" i="4"/>
  <c r="W49" i="4"/>
  <c r="X49" i="4"/>
  <c r="AB49" i="4"/>
  <c r="AC49" i="4"/>
  <c r="AD49" i="4"/>
  <c r="A50" i="4"/>
  <c r="I50" i="4"/>
  <c r="J50" i="4" s="1"/>
  <c r="K50" i="4"/>
  <c r="L50" i="4"/>
  <c r="O50" i="4"/>
  <c r="P50" i="4" s="1"/>
  <c r="Q50" i="4"/>
  <c r="R50" i="4"/>
  <c r="U50" i="4"/>
  <c r="V50" i="4"/>
  <c r="W50" i="4"/>
  <c r="X50" i="4"/>
  <c r="AB50" i="4"/>
  <c r="AC50" i="4"/>
  <c r="AD50" i="4"/>
  <c r="A51" i="4"/>
  <c r="Y51" i="4" s="1"/>
  <c r="I51" i="4"/>
  <c r="J51" i="4"/>
  <c r="K51" i="4"/>
  <c r="L51" i="4"/>
  <c r="O51" i="4"/>
  <c r="P51" i="4" s="1"/>
  <c r="Q51" i="4"/>
  <c r="R51" i="4"/>
  <c r="U51" i="4"/>
  <c r="V51" i="4"/>
  <c r="W51" i="4"/>
  <c r="X51" i="4"/>
  <c r="AB51" i="4"/>
  <c r="AC51" i="4"/>
  <c r="AD51" i="4"/>
  <c r="A52" i="4"/>
  <c r="Y52" i="4" s="1"/>
  <c r="I52" i="4"/>
  <c r="J52" i="4"/>
  <c r="K52" i="4"/>
  <c r="L52" i="4"/>
  <c r="O52" i="4"/>
  <c r="P52" i="4"/>
  <c r="Q52" i="4"/>
  <c r="R52" i="4"/>
  <c r="U52" i="4"/>
  <c r="V52" i="4"/>
  <c r="W52" i="4"/>
  <c r="X52" i="4"/>
  <c r="AB52" i="4"/>
  <c r="AC52" i="4"/>
  <c r="AD52" i="4"/>
  <c r="A53" i="4"/>
  <c r="I53" i="4"/>
  <c r="J53" i="4"/>
  <c r="K53" i="4"/>
  <c r="L53" i="4"/>
  <c r="O53" i="4"/>
  <c r="P53" i="4"/>
  <c r="Q53" i="4"/>
  <c r="R53" i="4"/>
  <c r="U53" i="4"/>
  <c r="V53" i="4" s="1"/>
  <c r="W53" i="4"/>
  <c r="X53" i="4"/>
  <c r="AB53" i="4"/>
  <c r="AC53" i="4"/>
  <c r="AD53" i="4"/>
  <c r="A54" i="4"/>
  <c r="I54" i="4"/>
  <c r="J54" i="4"/>
  <c r="K54" i="4"/>
  <c r="L54" i="4"/>
  <c r="O54" i="4"/>
  <c r="P54" i="4" s="1"/>
  <c r="Q54" i="4"/>
  <c r="R54" i="4"/>
  <c r="U54" i="4"/>
  <c r="V54" i="4" s="1"/>
  <c r="W54" i="4"/>
  <c r="X54" i="4"/>
  <c r="AB54" i="4"/>
  <c r="AC54" i="4"/>
  <c r="AD54" i="4"/>
  <c r="A55" i="4"/>
  <c r="I55" i="4"/>
  <c r="J55" i="4" s="1"/>
  <c r="K55" i="4"/>
  <c r="L55" i="4"/>
  <c r="O55" i="4"/>
  <c r="P55" i="4" s="1"/>
  <c r="Q55" i="4"/>
  <c r="R55" i="4"/>
  <c r="U55" i="4"/>
  <c r="V55" i="4"/>
  <c r="W55" i="4"/>
  <c r="X55" i="4"/>
  <c r="AB55" i="4"/>
  <c r="AC55" i="4"/>
  <c r="AD55" i="4"/>
  <c r="A56" i="4"/>
  <c r="I56" i="4"/>
  <c r="J56" i="4" s="1"/>
  <c r="K56" i="4"/>
  <c r="L56" i="4"/>
  <c r="O56" i="4"/>
  <c r="P56" i="4"/>
  <c r="Q56" i="4"/>
  <c r="R56" i="4"/>
  <c r="U56" i="4"/>
  <c r="V56" i="4" s="1"/>
  <c r="W56" i="4"/>
  <c r="X56" i="4"/>
  <c r="AB56" i="4"/>
  <c r="AC56" i="4"/>
  <c r="AD56" i="4"/>
  <c r="A57" i="4"/>
  <c r="I57" i="4"/>
  <c r="J57" i="4" s="1"/>
  <c r="K57" i="4"/>
  <c r="L57" i="4"/>
  <c r="O57" i="4"/>
  <c r="P57" i="4" s="1"/>
  <c r="Q57" i="4"/>
  <c r="R57" i="4"/>
  <c r="U57" i="4"/>
  <c r="V57" i="4"/>
  <c r="W57" i="4"/>
  <c r="X57" i="4"/>
  <c r="AB57" i="4"/>
  <c r="AC57" i="4"/>
  <c r="AD57" i="4"/>
  <c r="A58" i="4"/>
  <c r="Y58" i="4" s="1"/>
  <c r="I58" i="4"/>
  <c r="J58" i="4"/>
  <c r="K58" i="4"/>
  <c r="L58" i="4"/>
  <c r="O58" i="4"/>
  <c r="P58" i="4" s="1"/>
  <c r="Q58" i="4"/>
  <c r="R58" i="4"/>
  <c r="U58" i="4"/>
  <c r="V58" i="4" s="1"/>
  <c r="W58" i="4"/>
  <c r="X58" i="4"/>
  <c r="AB58" i="4"/>
  <c r="AC58" i="4"/>
  <c r="AD58" i="4"/>
  <c r="A59" i="4"/>
  <c r="I59" i="4"/>
  <c r="J59" i="4" s="1"/>
  <c r="K59" i="4"/>
  <c r="L59" i="4"/>
  <c r="O59" i="4"/>
  <c r="P59" i="4"/>
  <c r="Q59" i="4"/>
  <c r="R59" i="4"/>
  <c r="U59" i="4"/>
  <c r="V59" i="4"/>
  <c r="W59" i="4"/>
  <c r="X59" i="4"/>
  <c r="AB59" i="4"/>
  <c r="AC59" i="4"/>
  <c r="AD59" i="4"/>
  <c r="A60" i="4"/>
  <c r="I60" i="4"/>
  <c r="J60" i="4"/>
  <c r="K60" i="4"/>
  <c r="L60" i="4"/>
  <c r="AE60" i="4" s="1"/>
  <c r="O60" i="4"/>
  <c r="P60" i="4" s="1"/>
  <c r="Q60" i="4"/>
  <c r="R60" i="4"/>
  <c r="U60" i="4"/>
  <c r="V60" i="4" s="1"/>
  <c r="W60" i="4"/>
  <c r="X60" i="4"/>
  <c r="AB60" i="4"/>
  <c r="AC60" i="4"/>
  <c r="AD60" i="4"/>
  <c r="A61" i="4"/>
  <c r="Y61" i="4" s="1"/>
  <c r="I61" i="4"/>
  <c r="J61" i="4" s="1"/>
  <c r="K61" i="4"/>
  <c r="L61" i="4"/>
  <c r="O61" i="4"/>
  <c r="P61" i="4" s="1"/>
  <c r="Q61" i="4"/>
  <c r="R61" i="4"/>
  <c r="U61" i="4"/>
  <c r="V61" i="4"/>
  <c r="W61" i="4"/>
  <c r="X61" i="4"/>
  <c r="AB61" i="4"/>
  <c r="AC61" i="4"/>
  <c r="AD61" i="4"/>
  <c r="A62" i="4"/>
  <c r="I62" i="4"/>
  <c r="J62" i="4"/>
  <c r="K62" i="4"/>
  <c r="L62" i="4"/>
  <c r="O62" i="4"/>
  <c r="P62" i="4" s="1"/>
  <c r="Q62" i="4"/>
  <c r="R62" i="4"/>
  <c r="U62" i="4"/>
  <c r="V62" i="4"/>
  <c r="W62" i="4"/>
  <c r="X62" i="4"/>
  <c r="AB62" i="4"/>
  <c r="AC62" i="4"/>
  <c r="AD62" i="4"/>
  <c r="A63" i="4"/>
  <c r="Y63" i="4" s="1"/>
  <c r="I63" i="4"/>
  <c r="J63" i="4" s="1"/>
  <c r="K63" i="4"/>
  <c r="L63" i="4"/>
  <c r="O63" i="4"/>
  <c r="P63" i="4"/>
  <c r="Q63" i="4"/>
  <c r="R63" i="4"/>
  <c r="U63" i="4"/>
  <c r="V63" i="4"/>
  <c r="W63" i="4"/>
  <c r="X63" i="4"/>
  <c r="AB63" i="4"/>
  <c r="AC63" i="4"/>
  <c r="AD63" i="4"/>
  <c r="A64" i="4"/>
  <c r="Y64" i="4" s="1"/>
  <c r="I64" i="4"/>
  <c r="J64" i="4" s="1"/>
  <c r="K64" i="4"/>
  <c r="L64" i="4"/>
  <c r="O64" i="4"/>
  <c r="P64" i="4" s="1"/>
  <c r="Q64" i="4"/>
  <c r="R64" i="4"/>
  <c r="U64" i="4"/>
  <c r="V64" i="4"/>
  <c r="W64" i="4"/>
  <c r="X64" i="4"/>
  <c r="AB64" i="4"/>
  <c r="AC64" i="4"/>
  <c r="AD64" i="4"/>
  <c r="A65" i="4"/>
  <c r="I65" i="4"/>
  <c r="J65" i="4" s="1"/>
  <c r="K65" i="4"/>
  <c r="L65" i="4"/>
  <c r="O65" i="4"/>
  <c r="P65" i="4"/>
  <c r="Q65" i="4"/>
  <c r="R65" i="4"/>
  <c r="U65" i="4"/>
  <c r="V65" i="4"/>
  <c r="W65" i="4"/>
  <c r="X65" i="4"/>
  <c r="AB65" i="4"/>
  <c r="AC65" i="4"/>
  <c r="AD65" i="4"/>
  <c r="A66" i="4"/>
  <c r="Y66" i="4" s="1"/>
  <c r="I66" i="4"/>
  <c r="J66" i="4" s="1"/>
  <c r="K66" i="4"/>
  <c r="L66" i="4"/>
  <c r="O66" i="4"/>
  <c r="P66" i="4"/>
  <c r="Q66" i="4"/>
  <c r="R66" i="4"/>
  <c r="U66" i="4"/>
  <c r="V66" i="4" s="1"/>
  <c r="W66" i="4"/>
  <c r="X66" i="4"/>
  <c r="AB66" i="4"/>
  <c r="AC66" i="4"/>
  <c r="AD66" i="4"/>
  <c r="A67" i="4"/>
  <c r="Y67" i="4" s="1"/>
  <c r="I67" i="4"/>
  <c r="J67" i="4" s="1"/>
  <c r="K67" i="4"/>
  <c r="L67" i="4"/>
  <c r="O67" i="4"/>
  <c r="P67" i="4"/>
  <c r="Q67" i="4"/>
  <c r="R67" i="4"/>
  <c r="U67" i="4"/>
  <c r="V67" i="4" s="1"/>
  <c r="W67" i="4"/>
  <c r="X67" i="4"/>
  <c r="AB67" i="4"/>
  <c r="AC67" i="4"/>
  <c r="AD67" i="4"/>
  <c r="A68" i="4"/>
  <c r="I68" i="4"/>
  <c r="J68" i="4"/>
  <c r="K68" i="4"/>
  <c r="L68" i="4"/>
  <c r="O68" i="4"/>
  <c r="P68" i="4" s="1"/>
  <c r="Q68" i="4"/>
  <c r="R68" i="4"/>
  <c r="U68" i="4"/>
  <c r="V68" i="4" s="1"/>
  <c r="W68" i="4"/>
  <c r="X68" i="4"/>
  <c r="AB68" i="4"/>
  <c r="AC68" i="4"/>
  <c r="AD68" i="4"/>
  <c r="A69" i="4"/>
  <c r="Y69" i="4" s="1"/>
  <c r="I69" i="4"/>
  <c r="J69" i="4" s="1"/>
  <c r="K69" i="4"/>
  <c r="L69" i="4"/>
  <c r="O69" i="4"/>
  <c r="P69" i="4" s="1"/>
  <c r="Q69" i="4"/>
  <c r="R69" i="4"/>
  <c r="U69" i="4"/>
  <c r="V69" i="4"/>
  <c r="W69" i="4"/>
  <c r="X69" i="4"/>
  <c r="AB69" i="4"/>
  <c r="AC69" i="4"/>
  <c r="AD69" i="4"/>
  <c r="A70" i="4"/>
  <c r="I70" i="4"/>
  <c r="J70" i="4"/>
  <c r="K70" i="4"/>
  <c r="L70" i="4"/>
  <c r="O70" i="4"/>
  <c r="P70" i="4" s="1"/>
  <c r="Q70" i="4"/>
  <c r="R70" i="4"/>
  <c r="U70" i="4"/>
  <c r="V70" i="4"/>
  <c r="W70" i="4"/>
  <c r="X70" i="4"/>
  <c r="AB70" i="4"/>
  <c r="AC70" i="4"/>
  <c r="AD70" i="4"/>
  <c r="A71" i="4"/>
  <c r="Y71" i="4" s="1"/>
  <c r="I71" i="4"/>
  <c r="J71" i="4" s="1"/>
  <c r="K71" i="4"/>
  <c r="L71" i="4"/>
  <c r="O71" i="4"/>
  <c r="P71" i="4"/>
  <c r="Q71" i="4"/>
  <c r="R71" i="4"/>
  <c r="U71" i="4"/>
  <c r="V71" i="4"/>
  <c r="W71" i="4"/>
  <c r="X71" i="4"/>
  <c r="AB71" i="4"/>
  <c r="AC71" i="4"/>
  <c r="AD71" i="4"/>
  <c r="A72" i="4"/>
  <c r="I72" i="4"/>
  <c r="J72" i="4"/>
  <c r="K72" i="4"/>
  <c r="L72" i="4"/>
  <c r="O72" i="4"/>
  <c r="P72" i="4" s="1"/>
  <c r="Q72" i="4"/>
  <c r="R72" i="4"/>
  <c r="U72" i="4"/>
  <c r="V72" i="4" s="1"/>
  <c r="W72" i="4"/>
  <c r="X72" i="4"/>
  <c r="AB72" i="4"/>
  <c r="AC72" i="4"/>
  <c r="AD72" i="4"/>
  <c r="A73" i="4"/>
  <c r="Y73" i="4" s="1"/>
  <c r="I73" i="4"/>
  <c r="J73" i="4"/>
  <c r="K73" i="4"/>
  <c r="L73" i="4"/>
  <c r="O73" i="4"/>
  <c r="P73" i="4"/>
  <c r="Q73" i="4"/>
  <c r="R73" i="4"/>
  <c r="U73" i="4"/>
  <c r="V73" i="4" s="1"/>
  <c r="W73" i="4"/>
  <c r="X73" i="4"/>
  <c r="AB73" i="4"/>
  <c r="AC73" i="4"/>
  <c r="AD73" i="4"/>
  <c r="A74" i="4"/>
  <c r="I74" i="4"/>
  <c r="J74" i="4" s="1"/>
  <c r="K74" i="4"/>
  <c r="L74" i="4"/>
  <c r="O74" i="4"/>
  <c r="P74" i="4" s="1"/>
  <c r="Q74" i="4"/>
  <c r="R74" i="4"/>
  <c r="U74" i="4"/>
  <c r="V74" i="4" s="1"/>
  <c r="W74" i="4"/>
  <c r="X74" i="4"/>
  <c r="AB74" i="4"/>
  <c r="AC74" i="4"/>
  <c r="AD74" i="4"/>
  <c r="A75" i="4"/>
  <c r="I75" i="4"/>
  <c r="J75" i="4"/>
  <c r="K75" i="4"/>
  <c r="L75" i="4"/>
  <c r="O75" i="4"/>
  <c r="P75" i="4" s="1"/>
  <c r="Q75" i="4"/>
  <c r="R75" i="4"/>
  <c r="U75" i="4"/>
  <c r="V75" i="4"/>
  <c r="W75" i="4"/>
  <c r="X75" i="4"/>
  <c r="AB75" i="4"/>
  <c r="AC75" i="4"/>
  <c r="AD75" i="4"/>
  <c r="A76" i="4"/>
  <c r="I76" i="4"/>
  <c r="J76" i="4" s="1"/>
  <c r="K76" i="4"/>
  <c r="L76" i="4"/>
  <c r="O76" i="4"/>
  <c r="P76" i="4" s="1"/>
  <c r="Q76" i="4"/>
  <c r="R76" i="4"/>
  <c r="U76" i="4"/>
  <c r="V76" i="4" s="1"/>
  <c r="W76" i="4"/>
  <c r="X76" i="4"/>
  <c r="AB76" i="4"/>
  <c r="AC76" i="4"/>
  <c r="AD76" i="4"/>
  <c r="A77" i="4"/>
  <c r="Y77" i="4" s="1"/>
  <c r="I77" i="4"/>
  <c r="J77" i="4" s="1"/>
  <c r="K77" i="4"/>
  <c r="L77" i="4"/>
  <c r="O77" i="4"/>
  <c r="P77" i="4"/>
  <c r="Q77" i="4"/>
  <c r="R77" i="4"/>
  <c r="U77" i="4"/>
  <c r="V77" i="4"/>
  <c r="W77" i="4"/>
  <c r="X77" i="4"/>
  <c r="AB77" i="4"/>
  <c r="AC77" i="4"/>
  <c r="AD77" i="4"/>
  <c r="A78" i="4"/>
  <c r="I78" i="4"/>
  <c r="J78" i="4" s="1"/>
  <c r="K78" i="4"/>
  <c r="L78" i="4"/>
  <c r="O78" i="4"/>
  <c r="P78" i="4" s="1"/>
  <c r="Q78" i="4"/>
  <c r="R78" i="4"/>
  <c r="U78" i="4"/>
  <c r="V78" i="4" s="1"/>
  <c r="W78" i="4"/>
  <c r="X78" i="4"/>
  <c r="AB78" i="4"/>
  <c r="AC78" i="4"/>
  <c r="AD78" i="4"/>
  <c r="A79" i="4"/>
  <c r="Y79" i="4" s="1"/>
  <c r="I79" i="4"/>
  <c r="J79" i="4"/>
  <c r="K79" i="4"/>
  <c r="L79" i="4"/>
  <c r="O79" i="4"/>
  <c r="P79" i="4" s="1"/>
  <c r="Q79" i="4"/>
  <c r="R79" i="4"/>
  <c r="U79" i="4"/>
  <c r="V79" i="4"/>
  <c r="W79" i="4"/>
  <c r="X79" i="4"/>
  <c r="AB79" i="4"/>
  <c r="AC79" i="4"/>
  <c r="AD79" i="4"/>
  <c r="A80" i="4"/>
  <c r="Y80" i="4" s="1"/>
  <c r="I80" i="4"/>
  <c r="J80" i="4" s="1"/>
  <c r="K80" i="4"/>
  <c r="L80" i="4"/>
  <c r="AE80" i="4" s="1"/>
  <c r="O80" i="4"/>
  <c r="P80" i="4"/>
  <c r="Q80" i="4"/>
  <c r="R80" i="4"/>
  <c r="U80" i="4"/>
  <c r="V80" i="4"/>
  <c r="W80" i="4"/>
  <c r="X80" i="4"/>
  <c r="AB80" i="4"/>
  <c r="AC80" i="4"/>
  <c r="AD80" i="4"/>
  <c r="A81" i="4"/>
  <c r="I81" i="4"/>
  <c r="J81" i="4" s="1"/>
  <c r="K81" i="4"/>
  <c r="L81" i="4"/>
  <c r="AE81" i="4" s="1"/>
  <c r="O81" i="4"/>
  <c r="P81" i="4"/>
  <c r="Q81" i="4"/>
  <c r="R81" i="4"/>
  <c r="U81" i="4"/>
  <c r="V81" i="4" s="1"/>
  <c r="W81" i="4"/>
  <c r="X81" i="4"/>
  <c r="AB81" i="4"/>
  <c r="AC81" i="4"/>
  <c r="AD81" i="4"/>
  <c r="A82" i="4"/>
  <c r="Y82" i="4" s="1"/>
  <c r="I82" i="4"/>
  <c r="J82" i="4" s="1"/>
  <c r="K82" i="4"/>
  <c r="L82" i="4"/>
  <c r="O82" i="4"/>
  <c r="P82" i="4" s="1"/>
  <c r="Q82" i="4"/>
  <c r="R82" i="4"/>
  <c r="U82" i="4"/>
  <c r="V82" i="4" s="1"/>
  <c r="W82" i="4"/>
  <c r="X82" i="4"/>
  <c r="AB82" i="4"/>
  <c r="AC82" i="4"/>
  <c r="AD82" i="4"/>
  <c r="A83" i="4"/>
  <c r="Y83" i="4" s="1"/>
  <c r="I83" i="4"/>
  <c r="J83" i="4"/>
  <c r="K83" i="4"/>
  <c r="L83" i="4"/>
  <c r="O83" i="4"/>
  <c r="P83" i="4"/>
  <c r="Q83" i="4"/>
  <c r="R83" i="4"/>
  <c r="U83" i="4"/>
  <c r="V83" i="4"/>
  <c r="W83" i="4"/>
  <c r="X83" i="4"/>
  <c r="AB83" i="4"/>
  <c r="AC83" i="4"/>
  <c r="AD83" i="4"/>
  <c r="A84" i="4"/>
  <c r="I84" i="4"/>
  <c r="J84" i="4"/>
  <c r="K84" i="4"/>
  <c r="L84" i="4"/>
  <c r="O84" i="4"/>
  <c r="P84" i="4"/>
  <c r="Q84" i="4"/>
  <c r="R84" i="4"/>
  <c r="U84" i="4"/>
  <c r="V84" i="4" s="1"/>
  <c r="W84" i="4"/>
  <c r="X84" i="4"/>
  <c r="AB84" i="4"/>
  <c r="AC84" i="4"/>
  <c r="AD84" i="4"/>
  <c r="A85" i="4"/>
  <c r="I85" i="4"/>
  <c r="J85" i="4" s="1"/>
  <c r="K85" i="4"/>
  <c r="L85" i="4"/>
  <c r="O85" i="4"/>
  <c r="P85" i="4"/>
  <c r="Q85" i="4"/>
  <c r="R85" i="4"/>
  <c r="U85" i="4"/>
  <c r="V85" i="4"/>
  <c r="W85" i="4"/>
  <c r="X85" i="4"/>
  <c r="AB85" i="4"/>
  <c r="AC85" i="4"/>
  <c r="AD85" i="4"/>
  <c r="A86" i="4"/>
  <c r="I86" i="4"/>
  <c r="J86" i="4"/>
  <c r="K86" i="4"/>
  <c r="L86" i="4"/>
  <c r="O86" i="4"/>
  <c r="P86" i="4" s="1"/>
  <c r="Q86" i="4"/>
  <c r="R86" i="4"/>
  <c r="U86" i="4"/>
  <c r="V86" i="4" s="1"/>
  <c r="W86" i="4"/>
  <c r="X86" i="4"/>
  <c r="AB86" i="4"/>
  <c r="AC86" i="4"/>
  <c r="AD86" i="4"/>
  <c r="A87" i="4"/>
  <c r="I87" i="4"/>
  <c r="J87" i="4" s="1"/>
  <c r="K87" i="4"/>
  <c r="L87" i="4"/>
  <c r="O87" i="4"/>
  <c r="P87" i="4"/>
  <c r="Q87" i="4"/>
  <c r="R87" i="4"/>
  <c r="U87" i="4"/>
  <c r="V87" i="4"/>
  <c r="W87" i="4"/>
  <c r="X87" i="4"/>
  <c r="AB87" i="4"/>
  <c r="AC87" i="4"/>
  <c r="AD87" i="4"/>
  <c r="A88" i="4"/>
  <c r="I88" i="4"/>
  <c r="J88" i="4" s="1"/>
  <c r="K88" i="4"/>
  <c r="L88" i="4"/>
  <c r="O88" i="4"/>
  <c r="P88" i="4" s="1"/>
  <c r="Q88" i="4"/>
  <c r="R88" i="4"/>
  <c r="U88" i="4"/>
  <c r="V88" i="4" s="1"/>
  <c r="W88" i="4"/>
  <c r="X88" i="4"/>
  <c r="AB88" i="4"/>
  <c r="AC88" i="4"/>
  <c r="AD88" i="4"/>
  <c r="A89" i="4"/>
  <c r="I89" i="4"/>
  <c r="J89" i="4" s="1"/>
  <c r="K89" i="4"/>
  <c r="L89" i="4"/>
  <c r="O89" i="4"/>
  <c r="P89" i="4" s="1"/>
  <c r="Q89" i="4"/>
  <c r="R89" i="4"/>
  <c r="U89" i="4"/>
  <c r="V89" i="4"/>
  <c r="W89" i="4"/>
  <c r="X89" i="4"/>
  <c r="AB89" i="4"/>
  <c r="AC89" i="4"/>
  <c r="AD89" i="4"/>
  <c r="A90" i="4"/>
  <c r="I90" i="4"/>
  <c r="J90" i="4"/>
  <c r="K90" i="4"/>
  <c r="L90" i="4"/>
  <c r="O90" i="4"/>
  <c r="P90" i="4" s="1"/>
  <c r="Q90" i="4"/>
  <c r="R90" i="4"/>
  <c r="U90" i="4"/>
  <c r="V90" i="4" s="1"/>
  <c r="W90" i="4"/>
  <c r="X90" i="4"/>
  <c r="AB90" i="4"/>
  <c r="AC90" i="4"/>
  <c r="AD90" i="4"/>
  <c r="A91" i="4"/>
  <c r="I91" i="4"/>
  <c r="J91" i="4" s="1"/>
  <c r="K91" i="4"/>
  <c r="L91" i="4"/>
  <c r="O91" i="4"/>
  <c r="P91" i="4"/>
  <c r="Q91" i="4"/>
  <c r="R91" i="4"/>
  <c r="U91" i="4"/>
  <c r="V91" i="4"/>
  <c r="W91" i="4"/>
  <c r="X91" i="4"/>
  <c r="AB91" i="4"/>
  <c r="AC91" i="4"/>
  <c r="AD91" i="4"/>
  <c r="A92" i="4"/>
  <c r="I92" i="4"/>
  <c r="J92" i="4"/>
  <c r="K92" i="4"/>
  <c r="L92" i="4"/>
  <c r="O92" i="4"/>
  <c r="P92" i="4" s="1"/>
  <c r="Q92" i="4"/>
  <c r="R92" i="4"/>
  <c r="U92" i="4"/>
  <c r="V92" i="4"/>
  <c r="W92" i="4"/>
  <c r="X92" i="4"/>
  <c r="AB92" i="4"/>
  <c r="AC92" i="4"/>
  <c r="AD92" i="4"/>
  <c r="A93" i="4"/>
  <c r="Y93" i="4" s="1"/>
  <c r="I93" i="4"/>
  <c r="J93" i="4" s="1"/>
  <c r="K93" i="4"/>
  <c r="L93" i="4"/>
  <c r="O93" i="4"/>
  <c r="P93" i="4"/>
  <c r="Q93" i="4"/>
  <c r="R93" i="4"/>
  <c r="U93" i="4"/>
  <c r="V93" i="4" s="1"/>
  <c r="W93" i="4"/>
  <c r="X93" i="4"/>
  <c r="AB93" i="4"/>
  <c r="AC93" i="4"/>
  <c r="AD93" i="4"/>
  <c r="A94" i="4"/>
  <c r="I94" i="4"/>
  <c r="J94" i="4"/>
  <c r="K94" i="4"/>
  <c r="L94" i="4"/>
  <c r="O94" i="4"/>
  <c r="P94" i="4" s="1"/>
  <c r="Q94" i="4"/>
  <c r="R94" i="4"/>
  <c r="U94" i="4"/>
  <c r="V94" i="4"/>
  <c r="W94" i="4"/>
  <c r="X94" i="4"/>
  <c r="AB94" i="4"/>
  <c r="AC94" i="4"/>
  <c r="AD94" i="4"/>
  <c r="A95" i="4"/>
  <c r="Y95" i="4" s="1"/>
  <c r="I95" i="4"/>
  <c r="J95" i="4"/>
  <c r="K95" i="4"/>
  <c r="L95" i="4"/>
  <c r="O95" i="4"/>
  <c r="P95" i="4"/>
  <c r="Q95" i="4"/>
  <c r="R95" i="4"/>
  <c r="U95" i="4"/>
  <c r="V95" i="4" s="1"/>
  <c r="W95" i="4"/>
  <c r="X95" i="4"/>
  <c r="AB95" i="4"/>
  <c r="AC95" i="4"/>
  <c r="AD95" i="4"/>
  <c r="A96" i="4"/>
  <c r="I96" i="4"/>
  <c r="J96" i="4" s="1"/>
  <c r="K96" i="4"/>
  <c r="L96" i="4"/>
  <c r="O96" i="4"/>
  <c r="P96" i="4"/>
  <c r="Q96" i="4"/>
  <c r="R96" i="4"/>
  <c r="U96" i="4"/>
  <c r="V96" i="4"/>
  <c r="W96" i="4"/>
  <c r="X96" i="4"/>
  <c r="AB96" i="4"/>
  <c r="AC96" i="4"/>
  <c r="AD96" i="4"/>
  <c r="A97" i="4"/>
  <c r="I97" i="4"/>
  <c r="J97" i="4" s="1"/>
  <c r="K97" i="4"/>
  <c r="L97" i="4"/>
  <c r="O97" i="4"/>
  <c r="P97" i="4"/>
  <c r="Q97" i="4"/>
  <c r="R97" i="4"/>
  <c r="U97" i="4"/>
  <c r="V97" i="4"/>
  <c r="W97" i="4"/>
  <c r="X97" i="4"/>
  <c r="AB97" i="4"/>
  <c r="AC97" i="4"/>
  <c r="AD97" i="4"/>
  <c r="BP69" i="4"/>
  <c r="A11" i="4"/>
  <c r="AV12" i="4"/>
  <c r="AV13" i="4"/>
  <c r="AV14" i="4"/>
  <c r="AV15" i="4"/>
  <c r="AV16" i="4"/>
  <c r="AV17" i="4"/>
  <c r="AV18" i="4"/>
  <c r="AV19" i="4"/>
  <c r="AV20" i="4"/>
  <c r="AV21" i="4"/>
  <c r="AV22" i="4"/>
  <c r="AV23" i="4"/>
  <c r="AV24" i="4"/>
  <c r="AV25" i="4"/>
  <c r="AV26" i="4"/>
  <c r="AV27" i="4"/>
  <c r="AV28" i="4"/>
  <c r="AV29" i="4"/>
  <c r="AV30" i="4"/>
  <c r="AV31" i="4"/>
  <c r="AV32" i="4"/>
  <c r="AV33" i="4"/>
  <c r="AV34" i="4"/>
  <c r="AV35" i="4"/>
  <c r="AV36" i="4"/>
  <c r="AS12" i="4"/>
  <c r="AS13" i="4"/>
  <c r="AS14" i="4"/>
  <c r="AS15" i="4"/>
  <c r="AS16" i="4"/>
  <c r="AS17" i="4"/>
  <c r="AS18" i="4"/>
  <c r="AS19" i="4"/>
  <c r="AS20" i="4"/>
  <c r="AS21" i="4"/>
  <c r="AS22" i="4"/>
  <c r="AS23" i="4"/>
  <c r="AS24" i="4"/>
  <c r="AS25" i="4"/>
  <c r="AS26" i="4"/>
  <c r="AS27" i="4"/>
  <c r="AS28" i="4"/>
  <c r="AS29" i="4"/>
  <c r="AS30" i="4"/>
  <c r="AS31" i="4"/>
  <c r="AS32" i="4"/>
  <c r="AS33" i="4"/>
  <c r="AS34" i="4"/>
  <c r="AS35" i="4"/>
  <c r="AS36" i="4"/>
  <c r="AV11" i="4"/>
  <c r="Y5" i="10" l="1"/>
  <c r="AE23" i="4"/>
  <c r="AE94" i="4"/>
  <c r="AE73" i="4"/>
  <c r="AF73" i="4" s="1"/>
  <c r="AE61" i="4"/>
  <c r="AE49" i="4"/>
  <c r="AE74" i="4"/>
  <c r="AE54" i="4"/>
  <c r="AE42" i="4"/>
  <c r="AF42" i="4" s="1"/>
  <c r="AE29" i="4"/>
  <c r="AF29" i="4" s="1"/>
  <c r="AE87" i="4"/>
  <c r="AE67" i="4"/>
  <c r="AE17" i="4"/>
  <c r="AF17" i="4" s="1"/>
  <c r="AE41" i="4"/>
  <c r="AF41" i="4" s="1"/>
  <c r="AE86" i="4"/>
  <c r="AF86" i="4" s="1"/>
  <c r="AE93" i="4"/>
  <c r="AF93" i="4" s="1"/>
  <c r="AE72" i="4"/>
  <c r="AF72" i="4" s="1"/>
  <c r="AE40" i="4"/>
  <c r="AE34" i="4"/>
  <c r="AE28" i="4"/>
  <c r="AF28" i="4" s="1"/>
  <c r="AE16" i="4"/>
  <c r="AE66" i="4"/>
  <c r="AF66" i="4" s="1"/>
  <c r="AE53" i="4"/>
  <c r="AE47" i="4"/>
  <c r="AE27" i="4"/>
  <c r="AF27" i="4" s="1"/>
  <c r="AE22" i="4"/>
  <c r="AF22" i="4" s="1"/>
  <c r="AF89" i="4"/>
  <c r="AE59" i="4"/>
  <c r="AF59" i="4" s="1"/>
  <c r="AE15" i="4"/>
  <c r="AF15" i="4" s="1"/>
  <c r="AE58" i="4"/>
  <c r="AE46" i="4"/>
  <c r="AF46" i="4" s="1"/>
  <c r="AE33" i="4"/>
  <c r="AF33" i="4" s="1"/>
  <c r="AE21" i="4"/>
  <c r="AF21" i="4" s="1"/>
  <c r="AE84" i="4"/>
  <c r="AE78" i="4"/>
  <c r="AF78" i="4" s="1"/>
  <c r="AE65" i="4"/>
  <c r="AE52" i="4"/>
  <c r="AE38" i="4"/>
  <c r="AF38" i="4" s="1"/>
  <c r="AE26" i="4"/>
  <c r="AF26" i="4" s="1"/>
  <c r="AE91" i="4"/>
  <c r="AF91" i="4" s="1"/>
  <c r="AE70" i="4"/>
  <c r="AF70" i="4" s="1"/>
  <c r="AE14" i="4"/>
  <c r="AF14" i="4" s="1"/>
  <c r="AE97" i="4"/>
  <c r="AF97" i="4" s="1"/>
  <c r="AE77" i="4"/>
  <c r="AF77" i="4" s="1"/>
  <c r="AE64" i="4"/>
  <c r="AF64" i="4" s="1"/>
  <c r="AE57" i="4"/>
  <c r="AF57" i="4" s="1"/>
  <c r="AE45" i="4"/>
  <c r="AF45" i="4" s="1"/>
  <c r="AE32" i="4"/>
  <c r="AF32" i="4" s="1"/>
  <c r="AE20" i="4"/>
  <c r="AF20" i="4" s="1"/>
  <c r="AE90" i="4"/>
  <c r="AF90" i="4" s="1"/>
  <c r="AE51" i="4"/>
  <c r="AE44" i="4"/>
  <c r="AF44" i="4" s="1"/>
  <c r="AE37" i="4"/>
  <c r="AF37" i="4" s="1"/>
  <c r="AE83" i="4"/>
  <c r="AE76" i="4"/>
  <c r="AE56" i="4"/>
  <c r="AF56" i="4" s="1"/>
  <c r="AE31" i="4"/>
  <c r="AF31" i="4" s="1"/>
  <c r="AE25" i="4"/>
  <c r="AF25" i="4" s="1"/>
  <c r="AE19" i="4"/>
  <c r="AF19" i="4" s="1"/>
  <c r="AE48" i="4"/>
  <c r="AF48" i="4" s="1"/>
  <c r="AE92" i="4"/>
  <c r="AF92" i="4" s="1"/>
  <c r="AE79" i="4"/>
  <c r="AF79" i="4" s="1"/>
  <c r="AE39" i="4"/>
  <c r="AF39" i="4" s="1"/>
  <c r="AE85" i="4"/>
  <c r="AF85" i="4" s="1"/>
  <c r="AE71" i="4"/>
  <c r="AF71" i="4" s="1"/>
  <c r="AE96" i="4"/>
  <c r="AE69" i="4"/>
  <c r="AF69" i="4" s="1"/>
  <c r="AE63" i="4"/>
  <c r="AF63" i="4" s="1"/>
  <c r="AE43" i="4"/>
  <c r="AF43" i="4" s="1"/>
  <c r="AE36" i="4"/>
  <c r="AF36" i="4" s="1"/>
  <c r="AE13" i="4"/>
  <c r="AF13" i="4" s="1"/>
  <c r="AE89" i="4"/>
  <c r="AE82" i="4"/>
  <c r="AF82" i="4" s="1"/>
  <c r="AE75" i="4"/>
  <c r="AF75" i="4" s="1"/>
  <c r="AE68" i="4"/>
  <c r="AF68" i="4" s="1"/>
  <c r="AE50" i="4"/>
  <c r="AF50" i="4" s="1"/>
  <c r="AE18" i="4"/>
  <c r="AF18" i="4" s="1"/>
  <c r="AE95" i="4"/>
  <c r="AF95" i="4" s="1"/>
  <c r="AE88" i="4"/>
  <c r="AF88" i="4" s="1"/>
  <c r="AE62" i="4"/>
  <c r="AF62" i="4" s="1"/>
  <c r="AE55" i="4"/>
  <c r="AF55" i="4" s="1"/>
  <c r="AE30" i="4"/>
  <c r="AF30" i="4" s="1"/>
  <c r="AE24" i="4"/>
  <c r="AF24" i="4" s="1"/>
  <c r="AE12" i="4"/>
  <c r="AF94" i="4"/>
  <c r="Y41" i="4"/>
  <c r="Y39" i="4"/>
  <c r="Y72" i="4"/>
  <c r="Y70" i="4"/>
  <c r="Y28" i="4"/>
  <c r="Y60" i="4"/>
  <c r="Y27" i="4"/>
  <c r="AF35" i="4"/>
  <c r="Y92" i="4"/>
  <c r="Y26" i="4"/>
  <c r="Y91" i="4"/>
  <c r="Y57" i="4"/>
  <c r="Y25" i="4"/>
  <c r="Y90" i="4"/>
  <c r="Y55" i="4"/>
  <c r="Y24" i="4"/>
  <c r="Y88" i="4"/>
  <c r="Y53" i="4"/>
  <c r="Y22" i="4"/>
  <c r="Y85" i="4"/>
  <c r="Y50" i="4"/>
  <c r="Y20" i="4"/>
  <c r="Y15" i="4"/>
  <c r="Y37" i="4"/>
  <c r="Y62" i="4"/>
  <c r="AF51" i="4"/>
  <c r="Y56" i="4"/>
  <c r="Y40" i="4"/>
  <c r="Y68" i="4"/>
  <c r="Y89" i="4"/>
  <c r="Y78" i="4"/>
  <c r="Y59" i="4"/>
  <c r="Y65" i="4"/>
  <c r="Y97" i="4"/>
  <c r="Y81" i="4"/>
  <c r="Y23" i="4"/>
  <c r="AF54" i="4"/>
  <c r="Y86" i="4"/>
  <c r="Y31" i="4"/>
  <c r="AF16" i="4"/>
  <c r="AF60" i="4"/>
  <c r="Y87" i="4"/>
  <c r="Y84" i="4"/>
  <c r="Y18" i="4"/>
  <c r="Y33" i="4"/>
  <c r="Y96" i="4"/>
  <c r="Y54" i="4"/>
  <c r="Y38" i="4"/>
  <c r="AF84" i="4"/>
  <c r="AF47" i="4"/>
  <c r="Y21" i="4"/>
  <c r="AF58" i="4"/>
  <c r="Y35" i="4"/>
  <c r="Y49" i="4"/>
  <c r="Y16" i="4"/>
  <c r="AF81" i="4"/>
  <c r="Y94" i="4"/>
  <c r="Y46" i="4"/>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S98" i="7" s="1"/>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F80" i="4"/>
  <c r="AF23" i="4"/>
  <c r="AF96" i="4"/>
  <c r="AF53" i="4"/>
  <c r="AF34" i="4"/>
  <c r="AF76" i="4"/>
  <c r="AF83" i="4"/>
  <c r="AF40" i="4"/>
  <c r="AF61" i="4"/>
  <c r="AF52" i="4"/>
  <c r="AF12" i="4"/>
  <c r="AF65" i="4"/>
  <c r="AF74" i="4"/>
  <c r="AF49" i="4"/>
  <c r="AF87" i="4"/>
  <c r="AF67" i="4"/>
  <c r="AV37" i="4"/>
  <c r="AS11" i="4"/>
  <c r="AE4" i="10" l="1"/>
  <c r="Y4" i="10" s="1"/>
  <c r="W11" i="4"/>
  <c r="U11" i="4"/>
  <c r="V11" i="4" s="1"/>
  <c r="X11" i="4" s="1"/>
  <c r="Q11" i="4"/>
  <c r="O11" i="4"/>
  <c r="P11" i="4" s="1"/>
  <c r="R11" i="4" s="1"/>
  <c r="I11" i="4"/>
  <c r="J11" i="4" s="1"/>
  <c r="L11" i="4" l="1"/>
  <c r="AE11" i="4" s="1"/>
  <c r="Y11" i="4"/>
  <c r="Z11" i="4" l="1"/>
  <c r="Z98" i="4" s="1"/>
  <c r="AT46" i="4" s="1"/>
  <c r="AA11" i="4"/>
  <c r="AD11" i="4" s="1"/>
  <c r="AF11" i="4"/>
  <c r="AB11" i="4"/>
  <c r="AC11" i="4" l="1"/>
</calcChain>
</file>

<file path=xl/sharedStrings.xml><?xml version="1.0" encoding="utf-8"?>
<sst xmlns="http://schemas.openxmlformats.org/spreadsheetml/2006/main" count="353" uniqueCount="178">
  <si>
    <t>ALCALDÍA LOCAL DE SUBA - ESTUDIO DE MERCADO</t>
  </si>
  <si>
    <t xml:space="preserve">Estudio de Mercado </t>
  </si>
  <si>
    <t>FECHA DE DILIGENCIAMIENTO DEL ESTUDIO DE MERCADO</t>
  </si>
  <si>
    <t>MODALIDAD CONTRATACIÓN</t>
  </si>
  <si>
    <t>TOTAL ITEMS</t>
  </si>
  <si>
    <t>ESTRUCTURADOR</t>
  </si>
  <si>
    <t>REVISÓ</t>
  </si>
  <si>
    <t>APROBÓ</t>
  </si>
  <si>
    <t>TOTAL RECURSO HUMANO</t>
  </si>
  <si>
    <t>OBJETO DEL PROCESO DE CONTRATACIÓN</t>
  </si>
  <si>
    <t>TOTAL ESTUDIO DE MERCADO</t>
  </si>
  <si>
    <t>RECURSO HUMANO</t>
  </si>
  <si>
    <t>Cotización 1</t>
  </si>
  <si>
    <t>Cotización 2</t>
  </si>
  <si>
    <t>Cotización 3</t>
  </si>
  <si>
    <t>Promedio Simple</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</si>
  <si>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</si>
  <si>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</si>
  <si>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</si>
  <si>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</si>
  <si>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</si>
  <si>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</si>
  <si>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</si>
  <si>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</si>
  <si>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</si>
  <si>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</si>
  <si>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</si>
  <si>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</si>
  <si>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</si>
  <si>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</si>
  <si>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</si>
  <si>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</si>
  <si>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</si>
  <si>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</si>
  <si>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</si>
  <si>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</si>
  <si>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</si>
  <si>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</si>
  <si>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</si>
  <si>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</si>
  <si>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</si>
  <si>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</si>
  <si>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</si>
  <si>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</si>
  <si>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</si>
  <si>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2025 Resolución 1124/2024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</si>
  <si>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</si>
  <si>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</si>
  <si>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</si>
  <si>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</si>
  <si>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</si>
  <si>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</si>
  <si>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</si>
  <si>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</si>
  <si>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</si>
  <si>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</si>
  <si>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</si>
  <si>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</si>
  <si>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</si>
  <si>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</si>
  <si>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PUENTE ARANDA - ESTUDIO DE MERCADO</t>
  </si>
  <si>
    <t>Selección Abreviada Menor Cuantía</t>
  </si>
  <si>
    <t>Juan Camilo Cruz Cruz</t>
  </si>
  <si>
    <t>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t>
  </si>
  <si>
    <t>Procesos en Otras Entidades</t>
  </si>
  <si>
    <t>Nombre Entidad</t>
  </si>
  <si>
    <t xml:space="preserve">ALISTAMIENTO </t>
  </si>
  <si>
    <t xml:space="preserve"> Presentación de los productos de la guía operativa, plan de trabajo, cronograma, diseños de material a utilizar, hojas de vida del equipo ejecutor y presentación pública ante la Junta Administradora Local.</t>
  </si>
  <si>
    <t>SERVICIO</t>
  </si>
  <si>
    <t>Corporación Unificada Nacional de Educación Superior</t>
  </si>
  <si>
    <t>Corporación Universitaria Iberoamericana</t>
  </si>
  <si>
    <t>Universidad EAN</t>
  </si>
  <si>
    <t>CONVOCATORIA E INSCRIPCIÓN</t>
  </si>
  <si>
    <t>Desarrollo de la convocatoria pública a través de una difusión presencial y virtual conforme a lo establecido en el anexo técnico, identificando los la información y requisitos para cada uno de los 3 componentes.</t>
  </si>
  <si>
    <t>SELECCIÓN</t>
  </si>
  <si>
    <t>Verificación de requisitos de las personas inscritas hasta completar el cupo para cada uno de los componentes. Entrega de lista oficial de seleccionados.</t>
  </si>
  <si>
    <t>FORMACIÓN</t>
  </si>
  <si>
    <t>CIERRE</t>
  </si>
  <si>
    <t>Ceremonia de cierre para los graduandos de los diplomados y entrega de certificaciones conforme las especificaciones del anexo técnico.</t>
  </si>
  <si>
    <t>Media Geométrica</t>
  </si>
  <si>
    <t>VALOR MENSUAL 
(Tabla de honorarios Resolución 0001 Secretaría Distrial de Gobierno) que el proponente no podrá modificar en su oferta  O cotización 1</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</si>
  <si>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</si>
  <si>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</si>
  <si>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</si>
  <si>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</si>
  <si>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</si>
  <si>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</si>
  <si>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</si>
  <si>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</si>
  <si>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</si>
  <si>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</si>
  <si>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</si>
  <si>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</si>
  <si>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</si>
  <si>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</si>
  <si>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</si>
  <si>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</si>
  <si>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</si>
  <si>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</si>
  <si>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</si>
  <si>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</si>
  <si>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</si>
  <si>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</si>
  <si>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</si>
  <si>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</si>
  <si>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</si>
  <si>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</si>
  <si>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</si>
  <si>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</si>
  <si>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</si>
  <si>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</si>
  <si>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</si>
  <si>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</si>
  <si>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</si>
  <si>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</si>
  <si>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</si>
  <si>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</si>
  <si>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</si>
  <si>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</si>
  <si>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</si>
  <si>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</si>
  <si>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</si>
  <si>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</si>
  <si>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</si>
  <si>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</si>
  <si>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</si>
  <si>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</si>
  <si>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</si>
  <si>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</si>
  <si>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</si>
  <si>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</si>
  <si>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</si>
  <si>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</si>
  <si>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</si>
  <si>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</si>
  <si>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</si>
  <si>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</si>
  <si>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</si>
  <si>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</si>
  <si>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</si>
  <si>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</si>
  <si>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</si>
  <si>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</si>
  <si>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</si>
  <si>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</si>
  <si>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</si>
  <si>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</si>
  <si>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</si>
  <si>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</si>
  <si>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</si>
  <si>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</si>
  <si>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</si>
  <si>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</si>
  <si>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</si>
  <si>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</si>
  <si>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</si>
  <si>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</si>
  <si>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</si>
  <si>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</si>
  <si>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</si>
  <si>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</si>
  <si>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</si>
  <si>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</si>
  <si>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</si>
  <si>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</si>
  <si>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</si>
  <si>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</si>
  <si>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</si>
  <si>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</si>
  <si>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</si>
  <si>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</si>
  <si>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</si>
  <si>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</si>
  <si>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</si>
  <si>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</si>
  <si>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</si>
  <si>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</si>
  <si>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r>
      <t xml:space="preserve">Desarrollo de la fase de formación  del diplomado del componente 1A Participación ciudadana. De 120 horas para 50 personas, conforme a las especificaciones relacionadas en el anexo técnico.
Desarrollo de la fase de formación  del diplomado del componente 1B - Política pública en bienestar y protección animal. De 120 horas para 50 personas, conforme a las especificaciones relacionadas en el anexo técnico.
Desarrollo de la fase de formación  del diplomado del componente 2 - Uso de tecnologías de la información y comunicación (TIC). De 120 horas para 100 personas, conforme a las especificaciones relacionadas en el anexo técnico.
Desarrollo de la fase de formación  del diplomado del componente 3 - Fundamentos del Sistema de Contratación Estatal. De 120 horas para 40 personas, conforme a las especificaciones relacionadas en el anexo técnico.
</t>
    </r>
    <r>
      <rPr>
        <b/>
        <sz val="11"/>
        <color theme="1"/>
        <rFont val="Aptos Narrow"/>
        <family val="2"/>
        <scheme val="minor"/>
      </rPr>
      <t xml:space="preserve">Nota: </t>
    </r>
    <r>
      <rPr>
        <sz val="11"/>
        <color theme="1"/>
        <rFont val="Aptos Narrow"/>
        <family val="2"/>
        <scheme val="minor"/>
      </rPr>
      <t xml:space="preserve">Se contemplan en esta sección todos los servicios, talento humano, espacios físicos, refrigerios y plataformas virtuales establecidos en el anexo técnico del presente proceso.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</si>
</sst>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quot;$&quot;\ * #,##0_-;\-&quot;$&quot;\ * #,##0_-;_-&quot;$&quot;\ * &quot;-&quot;??_-;_-@_-"/>
    <numFmt numFmtId="165" formatCode="_-[$$-240A]\ * #,##0_-;\-[$$-240A]\ * #,##0_-;_-[$$-240A]\ * &quot;-&quot;??_-;_-@_-"/>
    <numFmt numFmtId="166" formatCode="0.0%"/>
  </numFmts>
  <fonts count="2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b/>
      <sz val="11"/>
      <color theme="1"/>
      <name val="Aptos Narrow"/>
      <family val="2"/>
      <scheme val="minor"/>
    </font>
    <font>
      <sz val="11"/>
      <name val="Aptos Narrow"/>
      <family val="2"/>
      <scheme val="minor"/>
    </font>
    <font>
      <b/>
      <sz val="12"/>
      <color theme="1"/>
      <name val="Aptos Narrow"/>
      <family val="2"/>
      <scheme val="minor"/>
    </font>
  </fonts>
  <fills count="21">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cellStyleXfs>
  <cellXfs count="163">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14" fillId="8" borderId="1"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0" fontId="6" fillId="11" borderId="0" xfId="3" applyFont="1" applyFill="1" applyAlignment="1">
      <alignment horizontal="center" vertical="center" wrapText="1"/>
    </xf>
    <xf numFmtId="14" fontId="7" fillId="0" borderId="1" xfId="0" applyNumberFormat="1" applyFont="1" applyBorder="1" applyAlignment="1">
      <alignment horizontal="center" vertical="center" wrapText="1"/>
    </xf>
    <xf numFmtId="44" fontId="0" fillId="0" borderId="0" xfId="1" applyFont="1" applyAlignment="1">
      <alignment vertical="center" wrapText="1"/>
    </xf>
    <xf numFmtId="164" fontId="0" fillId="0" borderId="0" xfId="1" applyNumberFormat="1" applyFont="1" applyAlignment="1">
      <alignment vertical="center" wrapText="1"/>
    </xf>
    <xf numFmtId="6" fontId="11" fillId="0" borderId="0" xfId="0" applyNumberFormat="1" applyFont="1" applyAlignment="1">
      <alignment vertical="center" wrapText="1"/>
    </xf>
    <xf numFmtId="166" fontId="11" fillId="0" borderId="0" xfId="2" applyNumberFormat="1" applyFont="1" applyAlignment="1">
      <alignment vertical="center" wrapText="1"/>
    </xf>
    <xf numFmtId="164" fontId="6" fillId="0" borderId="0" xfId="3" applyNumberFormat="1" applyFont="1" applyAlignment="1">
      <alignment horizontal="center" vertical="center" wrapText="1"/>
    </xf>
    <xf numFmtId="0" fontId="15" fillId="0" borderId="1" xfId="0" applyFont="1" applyBorder="1" applyAlignment="1">
      <alignment wrapText="1"/>
    </xf>
    <xf numFmtId="164" fontId="0" fillId="15" borderId="1" xfId="1" applyNumberFormat="1" applyFont="1" applyFill="1" applyBorder="1" applyAlignment="1">
      <alignment vertical="center" wrapText="1"/>
    </xf>
    <xf numFmtId="44" fontId="0" fillId="11" borderId="1" xfId="1" applyFont="1" applyFill="1" applyBorder="1" applyAlignment="1" applyProtection="1">
      <alignment vertical="center" wrapText="1"/>
      <protection locked="0"/>
    </xf>
    <xf numFmtId="44" fontId="0" fillId="11" borderId="1" xfId="1" applyFont="1" applyFill="1" applyBorder="1" applyAlignment="1">
      <alignment vertical="center" wrapText="1"/>
    </xf>
    <xf numFmtId="0" fontId="0" fillId="6" borderId="1" xfId="0" applyFill="1" applyBorder="1" applyAlignment="1" applyProtection="1">
      <alignment horizontal="center" vertical="center" wrapText="1"/>
      <protection locked="0"/>
    </xf>
    <xf numFmtId="44" fontId="0" fillId="15" borderId="1" xfId="1" applyFont="1" applyFill="1" applyBorder="1" applyAlignment="1">
      <alignment vertical="center" wrapText="1"/>
    </xf>
    <xf numFmtId="44" fontId="0" fillId="12" borderId="1" xfId="1" applyFont="1" applyFill="1" applyBorder="1" applyAlignment="1">
      <alignment vertical="center" wrapText="1"/>
    </xf>
    <xf numFmtId="9" fontId="0" fillId="15" borderId="1" xfId="2" applyFont="1" applyFill="1" applyBorder="1" applyAlignment="1">
      <alignment horizontal="center" vertical="center" wrapText="1"/>
    </xf>
    <xf numFmtId="0" fontId="27" fillId="7"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28" fillId="0" borderId="1" xfId="0" applyFont="1" applyBorder="1" applyAlignment="1" applyProtection="1">
      <alignment vertical="center" wrapText="1"/>
      <protection locked="0"/>
    </xf>
    <xf numFmtId="44" fontId="0" fillId="6" borderId="1" xfId="1" applyFont="1" applyFill="1" applyBorder="1" applyAlignment="1" applyProtection="1">
      <alignment horizontal="center" vertical="center" wrapText="1"/>
      <protection locked="0"/>
    </xf>
    <xf numFmtId="0" fontId="26" fillId="6" borderId="1" xfId="0" applyFont="1" applyFill="1" applyBorder="1" applyAlignment="1" applyProtection="1">
      <alignment horizontal="center" vertical="center" wrapText="1"/>
      <protection locked="0"/>
    </xf>
    <xf numFmtId="0" fontId="26" fillId="0" borderId="1" xfId="0" applyFont="1" applyBorder="1" applyAlignment="1" applyProtection="1">
      <alignment vertical="center" wrapText="1"/>
      <protection locked="0"/>
    </xf>
    <xf numFmtId="0" fontId="27" fillId="0" borderId="1" xfId="0" applyFont="1" applyBorder="1" applyAlignment="1" applyProtection="1">
      <alignment horizontal="center" vertical="center" wrapText="1"/>
      <protection locked="0"/>
    </xf>
    <xf numFmtId="164" fontId="26" fillId="15" borderId="1" xfId="1" applyNumberFormat="1" applyFont="1" applyFill="1" applyBorder="1" applyAlignment="1">
      <alignment vertical="center" wrapText="1"/>
    </xf>
    <xf numFmtId="44" fontId="26" fillId="11" borderId="1" xfId="1" applyFont="1" applyFill="1" applyBorder="1" applyAlignment="1" applyProtection="1">
      <alignment vertical="center" wrapText="1"/>
      <protection locked="0"/>
    </xf>
    <xf numFmtId="44" fontId="26" fillId="6" borderId="1" xfId="1" applyFont="1" applyFill="1" applyBorder="1" applyAlignment="1" applyProtection="1">
      <alignment horizontal="center" vertical="center" wrapText="1"/>
      <protection locked="0"/>
    </xf>
    <xf numFmtId="164" fontId="26" fillId="19" borderId="1" xfId="0" applyNumberFormat="1" applyFont="1" applyFill="1" applyBorder="1" applyAlignment="1">
      <alignment vertical="center" wrapText="1"/>
    </xf>
    <xf numFmtId="0" fontId="25" fillId="0" borderId="0" xfId="3" applyFont="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20" fillId="0" borderId="1" xfId="3" applyFont="1" applyBorder="1" applyAlignment="1">
      <alignment horizontal="center" vertic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center" vertical="center" wrapText="1"/>
    </xf>
    <xf numFmtId="0" fontId="0" fillId="20" borderId="1" xfId="0" applyFill="1" applyBorder="1" applyAlignment="1">
      <alignment horizontal="right" vertical="center" wrapText="1"/>
    </xf>
    <xf numFmtId="0" fontId="10" fillId="0" borderId="0" xfId="0" applyFont="1" applyAlignment="1">
      <alignment horizontal="right" vertical="center" wrapText="1"/>
    </xf>
    <xf numFmtId="0" fontId="14" fillId="8" borderId="1" xfId="0" applyFont="1" applyFill="1" applyBorder="1" applyAlignment="1">
      <alignment horizontal="center" wrapText="1"/>
    </xf>
    <xf numFmtId="0" fontId="14" fillId="3" borderId="1" xfId="0" applyFont="1" applyFill="1" applyBorder="1" applyAlignment="1">
      <alignment horizontal="center" wrapText="1"/>
    </xf>
    <xf numFmtId="0" fontId="14" fillId="13" borderId="1" xfId="0" applyFont="1" applyFill="1" applyBorder="1" applyAlignment="1">
      <alignment horizontal="center" wrapText="1"/>
    </xf>
    <xf numFmtId="0" fontId="15" fillId="17" borderId="1"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20" fillId="0" borderId="0" xfId="3" applyFont="1" applyAlignment="1">
      <alignment horizontal="center" vertical="center" wrapText="1"/>
    </xf>
    <xf numFmtId="0" fontId="15" fillId="9" borderId="11" xfId="0" applyFont="1" applyFill="1" applyBorder="1" applyAlignment="1">
      <alignment horizontal="center" wrapText="1"/>
    </xf>
    <xf numFmtId="0" fontId="0" fillId="0" borderId="1" xfId="0" applyFill="1" applyBorder="1" applyAlignment="1" applyProtection="1">
      <alignment vertical="center" wrapText="1"/>
      <protection locked="0"/>
    </xf>
    <xf numFmtId="0" fontId="27" fillId="0" borderId="1" xfId="0" applyFont="1" applyFill="1" applyBorder="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28" fillId="0" borderId="1" xfId="0" applyFont="1" applyFill="1" applyBorder="1" applyAlignment="1" applyProtection="1">
      <alignment vertical="center" wrapText="1"/>
      <protection locked="0"/>
    </xf>
    <xf numFmtId="44" fontId="0" fillId="0" borderId="1" xfId="1" applyFont="1" applyFill="1" applyBorder="1" applyAlignment="1">
      <alignment vertical="center" wrapText="1"/>
    </xf>
    <xf numFmtId="164" fontId="0" fillId="0" borderId="1" xfId="1" applyNumberFormat="1" applyFont="1" applyFill="1" applyBorder="1" applyAlignment="1">
      <alignment vertical="center" wrapText="1"/>
    </xf>
    <xf numFmtId="0" fontId="26" fillId="0" borderId="1" xfId="0" applyFont="1" applyFill="1" applyBorder="1" applyAlignment="1" applyProtection="1">
      <alignment vertical="center" wrapText="1"/>
      <protection locked="0"/>
    </xf>
    <xf numFmtId="44" fontId="0" fillId="0" borderId="1" xfId="1" applyFont="1" applyFill="1" applyBorder="1" applyAlignment="1" applyProtection="1">
      <alignment vertical="center" wrapText="1"/>
      <protection locked="0"/>
    </xf>
    <xf numFmtId="0" fontId="26" fillId="0" borderId="1" xfId="0" applyFont="1" applyFill="1" applyBorder="1" applyAlignment="1" applyProtection="1">
      <alignment horizontal="center" vertical="center" wrapText="1"/>
      <protection locked="0"/>
    </xf>
    <xf numFmtId="44" fontId="0" fillId="0" borderId="1" xfId="1" applyFont="1" applyFill="1" applyBorder="1" applyAlignment="1" applyProtection="1">
      <alignment horizontal="center" vertical="center" wrapText="1"/>
      <protection locked="0"/>
    </xf>
    <xf numFmtId="166" fontId="0" fillId="0" borderId="1" xfId="2" applyNumberFormat="1" applyFont="1" applyFill="1" applyBorder="1" applyAlignment="1">
      <alignment horizontal="center" vertical="center" wrapText="1"/>
    </xf>
    <xf numFmtId="0" fontId="26" fillId="0" borderId="1" xfId="0" applyFont="1" applyFill="1" applyBorder="1" applyAlignment="1">
      <alignment vertical="center" wrapText="1"/>
    </xf>
    <xf numFmtId="0" fontId="0" fillId="0" borderId="0" xfId="0" applyFill="1" applyAlignment="1">
      <alignment vertical="center" wrapText="1"/>
    </xf>
  </cellXfs>
  <cellStyles count="5">
    <cellStyle name="Moneda" xfId="1" builtinId="4"/>
    <cellStyle name="Normal" xfId="0" builtinId="0"/>
    <cellStyle name="Normal 2" xfId="3" xr:uid="{50A8AE18-0683-449E-B367-B3A5C42370F7}"/>
    <cellStyle name="Normal 3" xfId="4" xr:uid="{B0D1AD6D-97F1-4745-9651-5FE98B42D34C}"/>
    <cellStyle name="Porcentaje" xfId="2" builtinId="5"/>
  </cellStyles>
  <dxfs count="5">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9C0006"/>
      </font>
      <fill>
        <patternFill>
          <bgColor rgb="FFFFC7CE"/>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747623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1338931"/>
          <a:ext cx="1696836" cy="1895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46</xdr:col>
      <xdr:colOff>479045</xdr:colOff>
      <xdr:row>3</xdr:row>
      <xdr:rowOff>210070</xdr:rowOff>
    </xdr:from>
    <xdr:to>
      <xdr:col>47</xdr:col>
      <xdr:colOff>1383981</xdr:colOff>
      <xdr:row>3</xdr:row>
      <xdr:rowOff>778271</xdr:rowOff>
    </xdr:to>
    <xdr:grpSp>
      <xdr:nvGrpSpPr>
        <xdr:cNvPr id="3" name="Grupo 2">
          <a:extLst>
            <a:ext uri="{FF2B5EF4-FFF2-40B4-BE49-F238E27FC236}">
              <a16:creationId xmlns:a16="http://schemas.microsoft.com/office/drawing/2014/main" id="{9B7EAA6C-40BC-4E07-A1B8-637670915DB4}"/>
            </a:ext>
          </a:extLst>
        </xdr:cNvPr>
        <xdr:cNvGrpSpPr/>
      </xdr:nvGrpSpPr>
      <xdr:grpSpPr>
        <a:xfrm>
          <a:off x="86526430" y="972070"/>
          <a:ext cx="2458243" cy="568201"/>
          <a:chOff x="31843133" y="683986"/>
          <a:chExt cx="2479751" cy="567403"/>
        </a:xfrm>
      </xdr:grpSpPr>
      <xdr:sp macro="[0]!tres" textlink="">
        <xdr:nvSpPr>
          <xdr:cNvPr id="4" name="Rectángulo 3">
            <a:extLst>
              <a:ext uri="{FF2B5EF4-FFF2-40B4-BE49-F238E27FC236}">
                <a16:creationId xmlns:a16="http://schemas.microsoft.com/office/drawing/2014/main" id="{D6C3B9D5-689F-969A-EDEF-7922CEB61F42}"/>
              </a:ext>
            </a:extLst>
          </xdr:cNvPr>
          <xdr:cNvSpPr/>
        </xdr:nvSpPr>
        <xdr:spPr>
          <a:xfrm>
            <a:off x="31843133" y="683986"/>
            <a:ext cx="2479751" cy="513066"/>
          </a:xfrm>
          <a:prstGeom prst="rect">
            <a:avLst/>
          </a:prstGeom>
          <a:solidFill>
            <a:schemeClr val="accent1">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800"/>
          </a:p>
        </xdr:txBody>
      </xdr:sp>
      <xdr:sp macro="[0]!TablaD_3Provedores" textlink="">
        <xdr:nvSpPr>
          <xdr:cNvPr id="5" name="CuadroTexto 4">
            <a:extLst>
              <a:ext uri="{FF2B5EF4-FFF2-40B4-BE49-F238E27FC236}">
                <a16:creationId xmlns:a16="http://schemas.microsoft.com/office/drawing/2014/main" id="{151786A5-076F-783E-AA46-9B42BE3C478E}"/>
              </a:ext>
            </a:extLst>
          </xdr:cNvPr>
          <xdr:cNvSpPr txBox="1"/>
        </xdr:nvSpPr>
        <xdr:spPr>
          <a:xfrm>
            <a:off x="31955059" y="806731"/>
            <a:ext cx="2316113" cy="444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a:t>Resumen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669737</xdr:colOff>
      <xdr:row>3</xdr:row>
      <xdr:rowOff>548176</xdr:rowOff>
    </xdr:from>
    <xdr:to>
      <xdr:col>1</xdr:col>
      <xdr:colOff>1187630</xdr:colOff>
      <xdr:row>5</xdr:row>
      <xdr:rowOff>424961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353F16C-4D74-4D76-ACFC-9BB0DB9F4585}"/>
            </a:ext>
          </a:extLst>
        </xdr:cNvPr>
        <xdr:cNvPicPr>
          <a:picLocks noChangeAspect="1" noChangeArrowheads="1"/>
        </xdr:cNvPicPr>
      </xdr:nvPicPr>
      <xdr:blipFill rotWithShape="1">
        <a:blip xmlns:r="http://schemas.openxmlformats.org/officeDocument/2006/relationships" r:embed="rId1">
          <a:grayscl/>
          <a:extLst>
            <a:ext uri="{28A0092B-C50C-407E-A947-70E740481C1C}">
              <a14:useLocalDpi xmlns:a14="http://schemas.microsoft.com/office/drawing/2010/main" val="0"/>
            </a:ext>
          </a:extLst>
        </a:blip>
        <a:srcRect b="14718"/>
        <a:stretch>
          <a:fillRect/>
        </a:stretch>
      </xdr:blipFill>
      <xdr:spPr bwMode="auto">
        <a:xfrm>
          <a:off x="669737" y="2086830"/>
          <a:ext cx="1206624" cy="1869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fundacioncambiandohistorias-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4.%20Estudio%20de%20mercado%20-%20Operador%20log&#237;stico%20(10).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microsoft.com/office/2006/relationships/xlExternalLinkPath/xlPathMissing" Target="4.%20Estudio%20de%20mercado%20-%20Operador%20log&#237;stico%20(10).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microsoft.com/office/2006/relationships/xlExternalLinkPath/xlPathMissing" Target="4.%20Estudio%20de%20mercado%20-%20Operador%20log&#237;stico%20(10).xlsm"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G98" sheet="Tres_Proveedores" r:id="rId2"/>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G97" sheet="Tres_Proveedores" r:id="rId2"/>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K10:AV36" sheet="Tres_Proveedores" r:id="rId2"/>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dimension ref="A3:BV132"/>
  <sheetViews>
    <sheetView view="pageBreakPreview" zoomScale="52" zoomScaleNormal="52" zoomScaleSheetLayoutView="52" workbookViewId="0">
      <selection activeCell="A10" sqref="A10"/>
    </sheetView>
  </sheetViews>
  <sheetFormatPr baseColWidth="10" defaultColWidth="11.44140625" defaultRowHeight="14.4" x14ac:dyDescent="0.3"/>
  <cols>
    <col min="1" max="1" width="17.109375" style="3" customWidth="1"/>
    <col min="2" max="2" width="24.44140625" style="3" customWidth="1"/>
    <col min="3" max="4" width="52.44140625" style="3" customWidth="1"/>
    <col min="5" max="6" width="28.44140625" style="3" customWidth="1"/>
    <col min="7" max="7" width="31.44140625" style="3" customWidth="1"/>
    <col min="8" max="13" width="25.44140625" style="3" customWidth="1"/>
    <col min="14" max="32" width="24.44140625" style="3" customWidth="1"/>
    <col min="33" max="33" width="56.44140625" style="3" customWidth="1"/>
    <col min="34" max="36" width="11.44140625" style="3"/>
    <col min="37" max="38" width="31.33203125" style="3" customWidth="1"/>
    <col min="39" max="39" width="29.33203125" style="3" customWidth="1"/>
    <col min="40" max="40" width="66.6640625" style="3" customWidth="1"/>
    <col min="41" max="43" width="22.6640625" style="3" customWidth="1"/>
    <col min="44" max="45" width="32.33203125" style="3" customWidth="1"/>
    <col min="46" max="48" width="22.6640625" style="3" customWidth="1"/>
    <col min="49" max="70" width="11.44140625" style="3"/>
    <col min="71" max="71" width="5.44140625" style="3" bestFit="1" customWidth="1"/>
    <col min="72" max="16384" width="11.44140625" style="3"/>
  </cols>
  <sheetData>
    <row r="3" spans="1:74" s="1" customFormat="1" ht="32.4" customHeight="1" x14ac:dyDescent="0.3">
      <c r="A3" s="105" t="s">
        <v>0</v>
      </c>
      <c r="B3" s="105"/>
      <c r="C3" s="105"/>
      <c r="D3" s="105"/>
      <c r="E3" s="105"/>
      <c r="F3" s="105"/>
      <c r="G3" s="105"/>
      <c r="H3" s="105"/>
      <c r="I3" s="105"/>
      <c r="J3" s="105"/>
      <c r="K3" s="105"/>
      <c r="L3" s="105"/>
      <c r="M3" s="106" t="s">
        <v>1</v>
      </c>
      <c r="N3" s="107"/>
      <c r="O3" s="107"/>
      <c r="P3" s="107"/>
      <c r="Q3" s="107"/>
      <c r="R3" s="107"/>
      <c r="S3" s="107"/>
      <c r="T3" s="107"/>
      <c r="U3" s="107"/>
      <c r="V3" s="107"/>
      <c r="W3" s="33"/>
      <c r="X3" s="33"/>
      <c r="Y3" s="33"/>
      <c r="Z3" s="33"/>
      <c r="AA3" s="33"/>
      <c r="AB3" s="33"/>
      <c r="AC3" s="33"/>
      <c r="AD3" s="33"/>
      <c r="AE3" s="33"/>
      <c r="AF3" s="33"/>
    </row>
    <row r="4" spans="1:74" s="2" customFormat="1" ht="70.2" customHeight="1" x14ac:dyDescent="0.3">
      <c r="A4" s="112"/>
      <c r="B4" s="112"/>
      <c r="C4" s="45" t="s">
        <v>2</v>
      </c>
      <c r="D4" s="17"/>
      <c r="E4" s="113" t="s">
        <v>3</v>
      </c>
      <c r="F4" s="113"/>
      <c r="G4" s="114"/>
      <c r="H4" s="114"/>
      <c r="I4" s="114"/>
      <c r="J4" s="114"/>
      <c r="K4" s="114"/>
      <c r="L4" s="114"/>
      <c r="M4" s="108"/>
      <c r="N4" s="109"/>
      <c r="O4" s="109"/>
      <c r="P4" s="109"/>
      <c r="Q4" s="109"/>
      <c r="R4" s="109"/>
      <c r="S4" s="109"/>
      <c r="T4" s="109"/>
      <c r="U4" s="109"/>
      <c r="V4" s="109"/>
      <c r="Y4" s="101" t="s">
        <v>4</v>
      </c>
      <c r="Z4" s="101"/>
      <c r="AA4" s="74" t="str">
        <f>IF(B11="","",Z98)</f>
        <v/>
      </c>
      <c r="AB4" s="38"/>
      <c r="AC4" s="38"/>
      <c r="AD4" s="38"/>
      <c r="AE4" s="38"/>
      <c r="AF4" s="38"/>
    </row>
    <row r="5" spans="1:74" s="2" customFormat="1" ht="63" customHeight="1" x14ac:dyDescent="0.3">
      <c r="A5" s="112"/>
      <c r="B5" s="112"/>
      <c r="C5" s="20" t="s">
        <v>5</v>
      </c>
      <c r="D5" s="102"/>
      <c r="E5" s="103"/>
      <c r="F5" s="104"/>
      <c r="G5" s="20" t="s">
        <v>6</v>
      </c>
      <c r="H5" s="102"/>
      <c r="I5" s="104"/>
      <c r="J5" s="20" t="s">
        <v>7</v>
      </c>
      <c r="K5" s="102"/>
      <c r="L5" s="104"/>
      <c r="M5" s="108"/>
      <c r="N5" s="109"/>
      <c r="O5" s="109"/>
      <c r="P5" s="109"/>
      <c r="Q5" s="109"/>
      <c r="R5" s="109"/>
      <c r="S5" s="109"/>
      <c r="T5" s="109"/>
      <c r="U5" s="109"/>
      <c r="V5" s="109"/>
      <c r="Y5" s="101" t="s">
        <v>8</v>
      </c>
      <c r="Z5" s="101"/>
      <c r="AA5" s="74" t="str">
        <f>IF(B11="","",AV37)</f>
        <v/>
      </c>
      <c r="AB5" s="38"/>
      <c r="AC5" s="38"/>
      <c r="AD5" s="38"/>
      <c r="AE5" s="38"/>
      <c r="AF5" s="38"/>
    </row>
    <row r="6" spans="1:74" s="2" customFormat="1" ht="102" customHeight="1" x14ac:dyDescent="0.3">
      <c r="A6" s="112"/>
      <c r="B6" s="112"/>
      <c r="C6" s="46" t="s">
        <v>9</v>
      </c>
      <c r="D6" s="113"/>
      <c r="E6" s="113"/>
      <c r="F6" s="113"/>
      <c r="G6" s="113"/>
      <c r="H6" s="113"/>
      <c r="I6" s="113"/>
      <c r="J6" s="113"/>
      <c r="K6" s="113"/>
      <c r="L6" s="113"/>
      <c r="M6" s="110"/>
      <c r="N6" s="111"/>
      <c r="O6" s="111"/>
      <c r="P6" s="111"/>
      <c r="Q6" s="111"/>
      <c r="R6" s="111"/>
      <c r="S6" s="111"/>
      <c r="T6" s="111"/>
      <c r="U6" s="111"/>
      <c r="V6" s="111"/>
      <c r="Y6" s="101" t="s">
        <v>10</v>
      </c>
      <c r="Z6" s="101"/>
      <c r="AA6" s="75"/>
      <c r="AB6" s="36"/>
      <c r="AC6" s="36"/>
      <c r="AD6" s="36"/>
      <c r="AE6" s="36"/>
      <c r="AF6" s="36"/>
      <c r="AK6" s="148" t="s">
        <v>11</v>
      </c>
      <c r="AL6" s="148"/>
      <c r="AM6" s="148"/>
      <c r="AN6" s="148"/>
      <c r="AO6" s="148"/>
      <c r="AP6" s="148"/>
      <c r="AQ6" s="148"/>
      <c r="AR6" s="148"/>
      <c r="AS6" s="148"/>
      <c r="AT6" s="148"/>
      <c r="AU6" s="148"/>
      <c r="AV6" s="148"/>
    </row>
    <row r="8" spans="1:74" x14ac:dyDescent="0.3">
      <c r="A8" s="4"/>
      <c r="I8" s="16"/>
      <c r="J8" s="16"/>
      <c r="K8" s="16"/>
      <c r="L8" s="16"/>
      <c r="O8" s="16"/>
      <c r="P8" s="16"/>
      <c r="Q8" s="16"/>
      <c r="R8" s="16"/>
      <c r="U8" s="16"/>
      <c r="V8" s="16"/>
      <c r="W8" s="16"/>
      <c r="X8" s="16"/>
      <c r="Y8" s="16"/>
    </row>
    <row r="9" spans="1:74" s="18" customFormat="1" ht="15.6" customHeight="1" x14ac:dyDescent="0.35">
      <c r="G9" s="127" t="s">
        <v>12</v>
      </c>
      <c r="H9" s="128"/>
      <c r="I9" s="128"/>
      <c r="J9" s="128"/>
      <c r="K9" s="128"/>
      <c r="L9" s="129"/>
      <c r="M9" s="121" t="s">
        <v>13</v>
      </c>
      <c r="N9" s="122"/>
      <c r="O9" s="122"/>
      <c r="P9" s="122"/>
      <c r="Q9" s="122"/>
      <c r="R9" s="123"/>
      <c r="S9" s="124" t="s">
        <v>14</v>
      </c>
      <c r="T9" s="125"/>
      <c r="U9" s="125"/>
      <c r="V9" s="125"/>
      <c r="W9" s="125"/>
      <c r="X9" s="126"/>
      <c r="Y9" s="130" t="s">
        <v>15</v>
      </c>
      <c r="Z9" s="131"/>
      <c r="AA9" s="131"/>
      <c r="AB9" s="131"/>
    </row>
    <row r="10" spans="1:74" s="18" customFormat="1" ht="156.6" customHeight="1" x14ac:dyDescent="0.35">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21" t="s">
        <v>30</v>
      </c>
      <c r="Z10" s="21" t="s">
        <v>31</v>
      </c>
      <c r="AA10" s="21" t="s">
        <v>32</v>
      </c>
      <c r="AB10" s="21" t="s">
        <v>33</v>
      </c>
      <c r="AC10" s="21" t="s">
        <v>34</v>
      </c>
      <c r="AD10" s="21" t="s">
        <v>35</v>
      </c>
      <c r="AE10" s="21" t="s">
        <v>36</v>
      </c>
      <c r="AF10" s="21" t="s">
        <v>37</v>
      </c>
      <c r="AG10" s="72" t="s">
        <v>38</v>
      </c>
      <c r="AK10" s="49" t="s">
        <v>17</v>
      </c>
      <c r="AL10" s="49" t="s">
        <v>39</v>
      </c>
      <c r="AM10" s="49" t="s">
        <v>40</v>
      </c>
      <c r="AN10" s="49" t="s">
        <v>41</v>
      </c>
      <c r="AO10" s="49" t="s">
        <v>42</v>
      </c>
      <c r="AP10" s="49" t="s">
        <v>43</v>
      </c>
      <c r="AQ10" s="49" t="s">
        <v>44</v>
      </c>
      <c r="AR10" s="49" t="s">
        <v>45</v>
      </c>
      <c r="AS10" s="49" t="s">
        <v>46</v>
      </c>
      <c r="AT10" s="49" t="s">
        <v>13</v>
      </c>
      <c r="AU10" s="49" t="s">
        <v>14</v>
      </c>
      <c r="AV10" s="49" t="s">
        <v>47</v>
      </c>
    </row>
    <row r="11" spans="1:74" s="7" customFormat="1" x14ac:dyDescent="0.3">
      <c r="A11" s="6" t="str">
        <f t="shared" ref="A11:A42" si="0">IF(B11&lt;&gt;"",BV11,"")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39" t="str">
        <f t="shared" ref="Y11:Y42" si="1">IF(A11="","",AVERAGE(J11,P11,V11))</f>
        <v/>
      </c>
      <c r="Z11" s="39" t="str">
        <f t="shared" ref="Z11:Z42" si="2">IF(B11="","",AVERAGE(L11,R11,X11))</f>
        <v/>
      </c>
      <c r="AA11" s="40" t="str">
        <f t="shared" ref="AA11:AA42" si="3">IF(B11="","",STDEV(L11,R11,X11))</f>
        <v/>
      </c>
      <c r="AB11" s="41" t="str">
        <f t="shared" ref="AB11:AB42" si="4">IF(B11="","",(AA11/Z11))</f>
        <v/>
      </c>
      <c r="AC11" s="40" t="str">
        <f t="shared" ref="AC11:AC42" si="5">IF(B11="","",(Z11-AA11))</f>
        <v/>
      </c>
      <c r="AD11" s="40" t="str">
        <f t="shared" ref="AD11:AD42" si="6">IF(B11="","",(Z11+AA11))</f>
        <v/>
      </c>
      <c r="AE11" s="42" t="e">
        <f t="shared" ref="AE11:AE42" si="7">AVERAGE(L11,R11,X11)</f>
        <v>#DIV/0!</v>
      </c>
      <c r="AF11" s="42" t="e">
        <f t="shared" ref="AF11:AF42" si="8">AE11*F11</f>
        <v>#DIV/0!</v>
      </c>
      <c r="AG11" s="5"/>
      <c r="AK11" s="64"/>
      <c r="AL11" s="64"/>
      <c r="AM11" s="5"/>
      <c r="AN11" s="5"/>
      <c r="AO11" s="5"/>
      <c r="AP11" s="65"/>
      <c r="AQ11" s="66"/>
      <c r="AR11" s="67"/>
      <c r="AS11" s="67" t="str">
        <f>IF(AO11="Tabla",(AR11*AL11*AP11*AQ11)," ")</f>
        <v xml:space="preserve"> </v>
      </c>
      <c r="AT11" s="5"/>
      <c r="AU11" s="5"/>
      <c r="AV11" s="68" t="e">
        <f>IF(AO11="Tabla",AS11,(AVERAGE(AR11,AT11,AU11)*AQ11*AL11))</f>
        <v>#DIV/0!</v>
      </c>
      <c r="BV11" s="7">
        <v>1</v>
      </c>
    </row>
    <row r="12" spans="1:74" s="7" customFormat="1" x14ac:dyDescent="0.3">
      <c r="A12" s="6" t="str">
        <f t="shared" si="0"/>
        <v/>
      </c>
      <c r="B12" s="43"/>
      <c r="C12" s="6"/>
      <c r="D12" s="6"/>
      <c r="E12" s="43"/>
      <c r="F12" s="44"/>
      <c r="G12" s="22"/>
      <c r="H12" s="23"/>
      <c r="I12" s="47">
        <f t="shared" ref="I12:I75" si="9">H12*19%</f>
        <v>0</v>
      </c>
      <c r="J12" s="47">
        <f t="shared" ref="J12:J75" si="10">H12+I12</f>
        <v>0</v>
      </c>
      <c r="K12" s="59" t="str">
        <f t="shared" ref="K12:K75" si="11">IF(B12="","",(H12*F12))</f>
        <v/>
      </c>
      <c r="L12" s="59" t="str">
        <f t="shared" ref="L12:L75" si="12">IF(B12="","",(J12*F12))</f>
        <v/>
      </c>
      <c r="M12" s="24"/>
      <c r="N12" s="25"/>
      <c r="O12" s="26">
        <f t="shared" ref="O12:O75" si="13">N12*19%</f>
        <v>0</v>
      </c>
      <c r="P12" s="26">
        <f t="shared" ref="P12:P75" si="14">N12+O12</f>
        <v>0</v>
      </c>
      <c r="Q12" s="27" t="str">
        <f t="shared" ref="Q12:Q75" si="15">IF(B12="","",(N12*F12))</f>
        <v/>
      </c>
      <c r="R12" s="27" t="str">
        <f t="shared" ref="R12:R75" si="16">IF(B12="","",(P12*F12))</f>
        <v/>
      </c>
      <c r="S12" s="29"/>
      <c r="T12" s="30"/>
      <c r="U12" s="31">
        <f t="shared" ref="U12:U75" si="17">T12*19%</f>
        <v>0</v>
      </c>
      <c r="V12" s="31">
        <f t="shared" ref="V12:V75" si="18">T12+U12</f>
        <v>0</v>
      </c>
      <c r="W12" s="32" t="str">
        <f t="shared" ref="W12:W75" si="19">IF(B12="","",(T12*F12))</f>
        <v/>
      </c>
      <c r="X12" s="32" t="str">
        <f t="shared" ref="X12:X75" si="20">IF(B12="","",(V12*F12))</f>
        <v/>
      </c>
      <c r="Y12" s="39" t="str">
        <f t="shared" si="1"/>
        <v/>
      </c>
      <c r="Z12" s="39" t="str">
        <f t="shared" si="2"/>
        <v/>
      </c>
      <c r="AA12" s="40" t="str">
        <f t="shared" si="3"/>
        <v/>
      </c>
      <c r="AB12" s="41" t="str">
        <f t="shared" si="4"/>
        <v/>
      </c>
      <c r="AC12" s="40" t="str">
        <f t="shared" si="5"/>
        <v/>
      </c>
      <c r="AD12" s="40" t="str">
        <f t="shared" si="6"/>
        <v/>
      </c>
      <c r="AE12" s="42" t="e">
        <f t="shared" si="7"/>
        <v>#DIV/0!</v>
      </c>
      <c r="AF12" s="42" t="e">
        <f t="shared" si="8"/>
        <v>#DIV/0!</v>
      </c>
      <c r="AG12" s="5"/>
      <c r="AK12" s="64"/>
      <c r="AL12" s="64"/>
      <c r="AM12" s="5"/>
      <c r="AN12" s="5"/>
      <c r="AO12" s="5"/>
      <c r="AP12" s="65"/>
      <c r="AQ12" s="66"/>
      <c r="AR12" s="67"/>
      <c r="AS12" s="67" t="str">
        <f t="shared" ref="AS12:AS36" si="21">IF(AO12="Tabla",(AR12*AL12*AP12*AQ12)," ")</f>
        <v xml:space="preserve"> </v>
      </c>
      <c r="AT12" s="5"/>
      <c r="AU12" s="5"/>
      <c r="AV12" s="68" t="e">
        <f t="shared" ref="AV12:AV36" si="22">IF(AO12="Tabla",AS12,(AVERAGE(AR12,AT12,AU12)*AQ12*AL12))</f>
        <v>#DIV/0!</v>
      </c>
      <c r="BV12" s="7">
        <v>2</v>
      </c>
    </row>
    <row r="13" spans="1:74" s="7" customFormat="1" x14ac:dyDescent="0.3">
      <c r="A13" s="6" t="str">
        <f t="shared" si="0"/>
        <v/>
      </c>
      <c r="B13" s="43"/>
      <c r="C13" s="6"/>
      <c r="D13" s="6"/>
      <c r="E13" s="43"/>
      <c r="F13" s="44"/>
      <c r="G13" s="22"/>
      <c r="H13" s="23"/>
      <c r="I13" s="47">
        <f t="shared" si="9"/>
        <v>0</v>
      </c>
      <c r="J13" s="47">
        <f t="shared" si="10"/>
        <v>0</v>
      </c>
      <c r="K13" s="59" t="str">
        <f t="shared" si="11"/>
        <v/>
      </c>
      <c r="L13" s="59" t="str">
        <f t="shared" si="12"/>
        <v/>
      </c>
      <c r="M13" s="24"/>
      <c r="N13" s="25"/>
      <c r="O13" s="26">
        <f t="shared" si="13"/>
        <v>0</v>
      </c>
      <c r="P13" s="26">
        <f t="shared" si="14"/>
        <v>0</v>
      </c>
      <c r="Q13" s="27" t="str">
        <f t="shared" si="15"/>
        <v/>
      </c>
      <c r="R13" s="27" t="str">
        <f t="shared" si="16"/>
        <v/>
      </c>
      <c r="S13" s="29"/>
      <c r="T13" s="30"/>
      <c r="U13" s="31">
        <f t="shared" si="17"/>
        <v>0</v>
      </c>
      <c r="V13" s="31">
        <f t="shared" si="18"/>
        <v>0</v>
      </c>
      <c r="W13" s="32" t="str">
        <f t="shared" si="19"/>
        <v/>
      </c>
      <c r="X13" s="32" t="str">
        <f t="shared" si="20"/>
        <v/>
      </c>
      <c r="Y13" s="39" t="str">
        <f t="shared" si="1"/>
        <v/>
      </c>
      <c r="Z13" s="39" t="str">
        <f t="shared" si="2"/>
        <v/>
      </c>
      <c r="AA13" s="40" t="str">
        <f t="shared" si="3"/>
        <v/>
      </c>
      <c r="AB13" s="41" t="str">
        <f t="shared" si="4"/>
        <v/>
      </c>
      <c r="AC13" s="40" t="str">
        <f t="shared" si="5"/>
        <v/>
      </c>
      <c r="AD13" s="40" t="str">
        <f t="shared" si="6"/>
        <v/>
      </c>
      <c r="AE13" s="42" t="e">
        <f t="shared" si="7"/>
        <v>#DIV/0!</v>
      </c>
      <c r="AF13" s="42" t="e">
        <f t="shared" si="8"/>
        <v>#DIV/0!</v>
      </c>
      <c r="AG13" s="5"/>
      <c r="AK13" s="64"/>
      <c r="AL13" s="64"/>
      <c r="AM13" s="5"/>
      <c r="AN13" s="5"/>
      <c r="AO13" s="5"/>
      <c r="AP13" s="65"/>
      <c r="AQ13" s="66"/>
      <c r="AR13" s="67"/>
      <c r="AS13" s="67" t="str">
        <f t="shared" si="21"/>
        <v xml:space="preserve"> </v>
      </c>
      <c r="AT13" s="5"/>
      <c r="AU13" s="5"/>
      <c r="AV13" s="68" t="e">
        <f t="shared" si="22"/>
        <v>#DIV/0!</v>
      </c>
      <c r="BV13" s="7">
        <v>3</v>
      </c>
    </row>
    <row r="14" spans="1:74" s="7" customFormat="1" x14ac:dyDescent="0.3">
      <c r="A14" s="6" t="str">
        <f t="shared" si="0"/>
        <v/>
      </c>
      <c r="B14" s="43"/>
      <c r="C14" s="6"/>
      <c r="D14" s="6"/>
      <c r="E14" s="43"/>
      <c r="F14" s="44"/>
      <c r="G14" s="22"/>
      <c r="H14" s="23"/>
      <c r="I14" s="47">
        <f t="shared" si="9"/>
        <v>0</v>
      </c>
      <c r="J14" s="47">
        <f t="shared" si="10"/>
        <v>0</v>
      </c>
      <c r="K14" s="59" t="str">
        <f t="shared" si="11"/>
        <v/>
      </c>
      <c r="L14" s="59" t="str">
        <f t="shared" si="12"/>
        <v/>
      </c>
      <c r="M14" s="24"/>
      <c r="N14" s="25"/>
      <c r="O14" s="26">
        <f t="shared" si="13"/>
        <v>0</v>
      </c>
      <c r="P14" s="26">
        <f t="shared" si="14"/>
        <v>0</v>
      </c>
      <c r="Q14" s="27" t="str">
        <f t="shared" si="15"/>
        <v/>
      </c>
      <c r="R14" s="27" t="str">
        <f t="shared" si="16"/>
        <v/>
      </c>
      <c r="S14" s="29"/>
      <c r="T14" s="30"/>
      <c r="U14" s="31">
        <f t="shared" si="17"/>
        <v>0</v>
      </c>
      <c r="V14" s="31">
        <f t="shared" si="18"/>
        <v>0</v>
      </c>
      <c r="W14" s="32" t="str">
        <f t="shared" si="19"/>
        <v/>
      </c>
      <c r="X14" s="32" t="str">
        <f t="shared" si="20"/>
        <v/>
      </c>
      <c r="Y14" s="39" t="str">
        <f t="shared" si="1"/>
        <v/>
      </c>
      <c r="Z14" s="39" t="str">
        <f t="shared" si="2"/>
        <v/>
      </c>
      <c r="AA14" s="40" t="str">
        <f t="shared" si="3"/>
        <v/>
      </c>
      <c r="AB14" s="41" t="str">
        <f t="shared" si="4"/>
        <v/>
      </c>
      <c r="AC14" s="40" t="str">
        <f t="shared" si="5"/>
        <v/>
      </c>
      <c r="AD14" s="40" t="str">
        <f t="shared" si="6"/>
        <v/>
      </c>
      <c r="AE14" s="42" t="e">
        <f t="shared" si="7"/>
        <v>#DIV/0!</v>
      </c>
      <c r="AF14" s="42" t="e">
        <f t="shared" si="8"/>
        <v>#DIV/0!</v>
      </c>
      <c r="AG14" s="5"/>
      <c r="AK14" s="64"/>
      <c r="AL14" s="64"/>
      <c r="AM14" s="5"/>
      <c r="AN14" s="5"/>
      <c r="AO14" s="5"/>
      <c r="AP14" s="65"/>
      <c r="AQ14" s="66"/>
      <c r="AR14" s="67"/>
      <c r="AS14" s="67" t="str">
        <f t="shared" si="21"/>
        <v xml:space="preserve"> </v>
      </c>
      <c r="AT14" s="5"/>
      <c r="AU14" s="5"/>
      <c r="AV14" s="68" t="e">
        <f t="shared" si="22"/>
        <v>#DIV/0!</v>
      </c>
      <c r="BV14" s="7">
        <v>4</v>
      </c>
    </row>
    <row r="15" spans="1:74" s="7" customFormat="1" x14ac:dyDescent="0.3">
      <c r="A15" s="6" t="str">
        <f t="shared" si="0"/>
        <v/>
      </c>
      <c r="B15" s="43"/>
      <c r="C15" s="6"/>
      <c r="D15" s="6"/>
      <c r="E15" s="43"/>
      <c r="F15" s="44"/>
      <c r="G15" s="22"/>
      <c r="H15" s="23"/>
      <c r="I15" s="47">
        <f t="shared" si="9"/>
        <v>0</v>
      </c>
      <c r="J15" s="47">
        <f t="shared" si="10"/>
        <v>0</v>
      </c>
      <c r="K15" s="59" t="str">
        <f t="shared" si="11"/>
        <v/>
      </c>
      <c r="L15" s="59" t="str">
        <f t="shared" si="12"/>
        <v/>
      </c>
      <c r="M15" s="24"/>
      <c r="N15" s="25"/>
      <c r="O15" s="26">
        <f t="shared" si="13"/>
        <v>0</v>
      </c>
      <c r="P15" s="26">
        <f t="shared" si="14"/>
        <v>0</v>
      </c>
      <c r="Q15" s="27" t="str">
        <f t="shared" si="15"/>
        <v/>
      </c>
      <c r="R15" s="27" t="str">
        <f t="shared" si="16"/>
        <v/>
      </c>
      <c r="S15" s="29"/>
      <c r="T15" s="30"/>
      <c r="U15" s="31">
        <f t="shared" si="17"/>
        <v>0</v>
      </c>
      <c r="V15" s="31">
        <f t="shared" si="18"/>
        <v>0</v>
      </c>
      <c r="W15" s="32" t="str">
        <f t="shared" si="19"/>
        <v/>
      </c>
      <c r="X15" s="32" t="str">
        <f t="shared" si="20"/>
        <v/>
      </c>
      <c r="Y15" s="39" t="str">
        <f t="shared" si="1"/>
        <v/>
      </c>
      <c r="Z15" s="39" t="str">
        <f t="shared" si="2"/>
        <v/>
      </c>
      <c r="AA15" s="40" t="str">
        <f t="shared" si="3"/>
        <v/>
      </c>
      <c r="AB15" s="41" t="str">
        <f t="shared" si="4"/>
        <v/>
      </c>
      <c r="AC15" s="40" t="str">
        <f t="shared" si="5"/>
        <v/>
      </c>
      <c r="AD15" s="40" t="str">
        <f t="shared" si="6"/>
        <v/>
      </c>
      <c r="AE15" s="42" t="e">
        <f t="shared" si="7"/>
        <v>#DIV/0!</v>
      </c>
      <c r="AF15" s="42" t="e">
        <f t="shared" si="8"/>
        <v>#DIV/0!</v>
      </c>
      <c r="AG15" s="5"/>
      <c r="AK15" s="64"/>
      <c r="AL15" s="64"/>
      <c r="AM15" s="5"/>
      <c r="AN15" s="5"/>
      <c r="AO15" s="5"/>
      <c r="AP15" s="65"/>
      <c r="AQ15" s="66"/>
      <c r="AR15" s="67"/>
      <c r="AS15" s="67" t="str">
        <f t="shared" si="21"/>
        <v xml:space="preserve"> </v>
      </c>
      <c r="AT15" s="5"/>
      <c r="AU15" s="5"/>
      <c r="AV15" s="68" t="e">
        <f t="shared" si="22"/>
        <v>#DIV/0!</v>
      </c>
      <c r="BV15" s="7">
        <v>5</v>
      </c>
    </row>
    <row r="16" spans="1:74" s="7" customFormat="1" x14ac:dyDescent="0.3">
      <c r="A16" s="6" t="str">
        <f t="shared" si="0"/>
        <v/>
      </c>
      <c r="B16" s="43"/>
      <c r="C16" s="6"/>
      <c r="D16" s="6"/>
      <c r="E16" s="43"/>
      <c r="F16" s="44"/>
      <c r="G16" s="22"/>
      <c r="H16" s="23"/>
      <c r="I16" s="47">
        <f t="shared" si="9"/>
        <v>0</v>
      </c>
      <c r="J16" s="47">
        <f t="shared" si="10"/>
        <v>0</v>
      </c>
      <c r="K16" s="59" t="str">
        <f t="shared" si="11"/>
        <v/>
      </c>
      <c r="L16" s="59" t="str">
        <f t="shared" si="12"/>
        <v/>
      </c>
      <c r="M16" s="24"/>
      <c r="N16" s="25"/>
      <c r="O16" s="26">
        <f t="shared" si="13"/>
        <v>0</v>
      </c>
      <c r="P16" s="26">
        <f t="shared" si="14"/>
        <v>0</v>
      </c>
      <c r="Q16" s="27" t="str">
        <f t="shared" si="15"/>
        <v/>
      </c>
      <c r="R16" s="27" t="str">
        <f t="shared" si="16"/>
        <v/>
      </c>
      <c r="S16" s="29"/>
      <c r="T16" s="30"/>
      <c r="U16" s="31">
        <f t="shared" si="17"/>
        <v>0</v>
      </c>
      <c r="V16" s="31">
        <f t="shared" si="18"/>
        <v>0</v>
      </c>
      <c r="W16" s="32" t="str">
        <f t="shared" si="19"/>
        <v/>
      </c>
      <c r="X16" s="32" t="str">
        <f t="shared" si="20"/>
        <v/>
      </c>
      <c r="Y16" s="39" t="str">
        <f t="shared" si="1"/>
        <v/>
      </c>
      <c r="Z16" s="39" t="str">
        <f t="shared" si="2"/>
        <v/>
      </c>
      <c r="AA16" s="40" t="str">
        <f t="shared" si="3"/>
        <v/>
      </c>
      <c r="AB16" s="41" t="str">
        <f t="shared" si="4"/>
        <v/>
      </c>
      <c r="AC16" s="40" t="str">
        <f t="shared" si="5"/>
        <v/>
      </c>
      <c r="AD16" s="40" t="str">
        <f t="shared" si="6"/>
        <v/>
      </c>
      <c r="AE16" s="42" t="e">
        <f t="shared" si="7"/>
        <v>#DIV/0!</v>
      </c>
      <c r="AF16" s="42" t="e">
        <f t="shared" si="8"/>
        <v>#DIV/0!</v>
      </c>
      <c r="AG16" s="5"/>
      <c r="AK16" s="64"/>
      <c r="AL16" s="64"/>
      <c r="AM16" s="5"/>
      <c r="AN16" s="5"/>
      <c r="AO16" s="5"/>
      <c r="AP16" s="65"/>
      <c r="AQ16" s="66"/>
      <c r="AR16" s="67"/>
      <c r="AS16" s="67" t="str">
        <f t="shared" si="21"/>
        <v xml:space="preserve"> </v>
      </c>
      <c r="AT16" s="5"/>
      <c r="AU16" s="5"/>
      <c r="AV16" s="68" t="e">
        <f t="shared" si="22"/>
        <v>#DIV/0!</v>
      </c>
      <c r="BV16" s="7">
        <v>6</v>
      </c>
    </row>
    <row r="17" spans="1:74" s="7" customFormat="1" x14ac:dyDescent="0.3">
      <c r="A17" s="6" t="str">
        <f t="shared" si="0"/>
        <v/>
      </c>
      <c r="B17" s="43"/>
      <c r="C17" s="6"/>
      <c r="D17" s="6"/>
      <c r="E17" s="43"/>
      <c r="F17" s="44"/>
      <c r="G17" s="22"/>
      <c r="H17" s="23"/>
      <c r="I17" s="47">
        <f t="shared" si="9"/>
        <v>0</v>
      </c>
      <c r="J17" s="47">
        <f t="shared" si="10"/>
        <v>0</v>
      </c>
      <c r="K17" s="59" t="str">
        <f t="shared" si="11"/>
        <v/>
      </c>
      <c r="L17" s="59" t="str">
        <f t="shared" si="12"/>
        <v/>
      </c>
      <c r="M17" s="24"/>
      <c r="N17" s="25"/>
      <c r="O17" s="26">
        <f t="shared" si="13"/>
        <v>0</v>
      </c>
      <c r="P17" s="26">
        <f t="shared" si="14"/>
        <v>0</v>
      </c>
      <c r="Q17" s="27" t="str">
        <f t="shared" si="15"/>
        <v/>
      </c>
      <c r="R17" s="27" t="str">
        <f t="shared" si="16"/>
        <v/>
      </c>
      <c r="S17" s="29"/>
      <c r="T17" s="30"/>
      <c r="U17" s="31">
        <f t="shared" si="17"/>
        <v>0</v>
      </c>
      <c r="V17" s="31">
        <f t="shared" si="18"/>
        <v>0</v>
      </c>
      <c r="W17" s="32" t="str">
        <f t="shared" si="19"/>
        <v/>
      </c>
      <c r="X17" s="32" t="str">
        <f t="shared" si="20"/>
        <v/>
      </c>
      <c r="Y17" s="39" t="str">
        <f t="shared" si="1"/>
        <v/>
      </c>
      <c r="Z17" s="39" t="str">
        <f t="shared" si="2"/>
        <v/>
      </c>
      <c r="AA17" s="40" t="str">
        <f t="shared" si="3"/>
        <v/>
      </c>
      <c r="AB17" s="41" t="str">
        <f t="shared" si="4"/>
        <v/>
      </c>
      <c r="AC17" s="40" t="str">
        <f t="shared" si="5"/>
        <v/>
      </c>
      <c r="AD17" s="40" t="str">
        <f t="shared" si="6"/>
        <v/>
      </c>
      <c r="AE17" s="42" t="e">
        <f t="shared" si="7"/>
        <v>#DIV/0!</v>
      </c>
      <c r="AF17" s="42" t="e">
        <f t="shared" si="8"/>
        <v>#DIV/0!</v>
      </c>
      <c r="AG17" s="5"/>
      <c r="AK17" s="64"/>
      <c r="AL17" s="64"/>
      <c r="AM17" s="5"/>
      <c r="AN17" s="5"/>
      <c r="AO17" s="5"/>
      <c r="AP17" s="65"/>
      <c r="AQ17" s="66"/>
      <c r="AR17" s="67"/>
      <c r="AS17" s="67" t="str">
        <f t="shared" si="21"/>
        <v xml:space="preserve"> </v>
      </c>
      <c r="AT17" s="5"/>
      <c r="AU17" s="5"/>
      <c r="AV17" s="68" t="e">
        <f t="shared" si="22"/>
        <v>#DIV/0!</v>
      </c>
      <c r="BV17" s="7">
        <v>7</v>
      </c>
    </row>
    <row r="18" spans="1:74" s="7" customFormat="1" x14ac:dyDescent="0.3">
      <c r="A18" s="6" t="str">
        <f t="shared" si="0"/>
        <v/>
      </c>
      <c r="B18" s="43"/>
      <c r="C18" s="6"/>
      <c r="D18" s="6"/>
      <c r="E18" s="43"/>
      <c r="F18" s="44"/>
      <c r="G18" s="22"/>
      <c r="H18" s="23"/>
      <c r="I18" s="47">
        <f t="shared" si="9"/>
        <v>0</v>
      </c>
      <c r="J18" s="47">
        <f t="shared" si="10"/>
        <v>0</v>
      </c>
      <c r="K18" s="59" t="str">
        <f t="shared" si="11"/>
        <v/>
      </c>
      <c r="L18" s="59" t="str">
        <f t="shared" si="12"/>
        <v/>
      </c>
      <c r="M18" s="24"/>
      <c r="N18" s="25"/>
      <c r="O18" s="26">
        <f t="shared" si="13"/>
        <v>0</v>
      </c>
      <c r="P18" s="26">
        <f t="shared" si="14"/>
        <v>0</v>
      </c>
      <c r="Q18" s="27" t="str">
        <f t="shared" si="15"/>
        <v/>
      </c>
      <c r="R18" s="27" t="str">
        <f t="shared" si="16"/>
        <v/>
      </c>
      <c r="S18" s="29"/>
      <c r="T18" s="30"/>
      <c r="U18" s="31">
        <f t="shared" si="17"/>
        <v>0</v>
      </c>
      <c r="V18" s="31">
        <f t="shared" si="18"/>
        <v>0</v>
      </c>
      <c r="W18" s="32" t="str">
        <f t="shared" si="19"/>
        <v/>
      </c>
      <c r="X18" s="32" t="str">
        <f t="shared" si="20"/>
        <v/>
      </c>
      <c r="Y18" s="39" t="str">
        <f t="shared" si="1"/>
        <v/>
      </c>
      <c r="Z18" s="39" t="str">
        <f t="shared" si="2"/>
        <v/>
      </c>
      <c r="AA18" s="40" t="str">
        <f t="shared" si="3"/>
        <v/>
      </c>
      <c r="AB18" s="41" t="str">
        <f t="shared" si="4"/>
        <v/>
      </c>
      <c r="AC18" s="40" t="str">
        <f t="shared" si="5"/>
        <v/>
      </c>
      <c r="AD18" s="40" t="str">
        <f t="shared" si="6"/>
        <v/>
      </c>
      <c r="AE18" s="42" t="e">
        <f t="shared" si="7"/>
        <v>#DIV/0!</v>
      </c>
      <c r="AF18" s="42" t="e">
        <f t="shared" si="8"/>
        <v>#DIV/0!</v>
      </c>
      <c r="AG18" s="5"/>
      <c r="AK18" s="64"/>
      <c r="AL18" s="64"/>
      <c r="AM18" s="64"/>
      <c r="AN18" s="64"/>
      <c r="AO18" s="64"/>
      <c r="AP18" s="64"/>
      <c r="AQ18" s="64"/>
      <c r="AR18" s="67"/>
      <c r="AS18" s="67" t="str">
        <f t="shared" si="21"/>
        <v xml:space="preserve"> </v>
      </c>
      <c r="AT18" s="64"/>
      <c r="AU18" s="64"/>
      <c r="AV18" s="68" t="e">
        <f t="shared" si="22"/>
        <v>#DIV/0!</v>
      </c>
      <c r="BV18" s="7">
        <v>8</v>
      </c>
    </row>
    <row r="19" spans="1:74" s="7" customFormat="1" x14ac:dyDescent="0.3">
      <c r="A19" s="6" t="str">
        <f t="shared" si="0"/>
        <v/>
      </c>
      <c r="B19" s="43"/>
      <c r="C19" s="6"/>
      <c r="D19" s="6"/>
      <c r="E19" s="43"/>
      <c r="F19" s="44"/>
      <c r="G19" s="22"/>
      <c r="H19" s="23"/>
      <c r="I19" s="47">
        <f t="shared" si="9"/>
        <v>0</v>
      </c>
      <c r="J19" s="47">
        <f t="shared" si="10"/>
        <v>0</v>
      </c>
      <c r="K19" s="59" t="str">
        <f t="shared" si="11"/>
        <v/>
      </c>
      <c r="L19" s="59" t="str">
        <f t="shared" si="12"/>
        <v/>
      </c>
      <c r="M19" s="24"/>
      <c r="N19" s="25"/>
      <c r="O19" s="26">
        <f t="shared" si="13"/>
        <v>0</v>
      </c>
      <c r="P19" s="26">
        <f t="shared" si="14"/>
        <v>0</v>
      </c>
      <c r="Q19" s="27" t="str">
        <f t="shared" si="15"/>
        <v/>
      </c>
      <c r="R19" s="27" t="str">
        <f t="shared" si="16"/>
        <v/>
      </c>
      <c r="S19" s="29"/>
      <c r="T19" s="30"/>
      <c r="U19" s="31">
        <f t="shared" si="17"/>
        <v>0</v>
      </c>
      <c r="V19" s="31">
        <f t="shared" si="18"/>
        <v>0</v>
      </c>
      <c r="W19" s="32" t="str">
        <f t="shared" si="19"/>
        <v/>
      </c>
      <c r="X19" s="32" t="str">
        <f t="shared" si="20"/>
        <v/>
      </c>
      <c r="Y19" s="39" t="str">
        <f t="shared" si="1"/>
        <v/>
      </c>
      <c r="Z19" s="39" t="str">
        <f t="shared" si="2"/>
        <v/>
      </c>
      <c r="AA19" s="40" t="str">
        <f t="shared" si="3"/>
        <v/>
      </c>
      <c r="AB19" s="41" t="str">
        <f t="shared" si="4"/>
        <v/>
      </c>
      <c r="AC19" s="40" t="str">
        <f t="shared" si="5"/>
        <v/>
      </c>
      <c r="AD19" s="40" t="str">
        <f t="shared" si="6"/>
        <v/>
      </c>
      <c r="AE19" s="42" t="e">
        <f t="shared" si="7"/>
        <v>#DIV/0!</v>
      </c>
      <c r="AF19" s="42" t="e">
        <f t="shared" si="8"/>
        <v>#DIV/0!</v>
      </c>
      <c r="AG19" s="5"/>
      <c r="AK19" s="64"/>
      <c r="AL19" s="64"/>
      <c r="AM19" s="64"/>
      <c r="AN19" s="64"/>
      <c r="AO19" s="64"/>
      <c r="AP19" s="64"/>
      <c r="AQ19" s="64"/>
      <c r="AR19" s="67"/>
      <c r="AS19" s="67" t="str">
        <f t="shared" si="21"/>
        <v xml:space="preserve"> </v>
      </c>
      <c r="AT19" s="64"/>
      <c r="AU19" s="64"/>
      <c r="AV19" s="68" t="e">
        <f t="shared" si="22"/>
        <v>#DIV/0!</v>
      </c>
      <c r="BV19" s="7">
        <v>9</v>
      </c>
    </row>
    <row r="20" spans="1:74" s="7" customFormat="1" x14ac:dyDescent="0.3">
      <c r="A20" s="6" t="str">
        <f t="shared" si="0"/>
        <v/>
      </c>
      <c r="B20" s="43"/>
      <c r="C20" s="6"/>
      <c r="D20" s="6"/>
      <c r="E20" s="43"/>
      <c r="F20" s="44"/>
      <c r="G20" s="22"/>
      <c r="H20" s="23"/>
      <c r="I20" s="47">
        <f t="shared" si="9"/>
        <v>0</v>
      </c>
      <c r="J20" s="47">
        <f t="shared" si="10"/>
        <v>0</v>
      </c>
      <c r="K20" s="59" t="str">
        <f t="shared" si="11"/>
        <v/>
      </c>
      <c r="L20" s="59" t="str">
        <f t="shared" si="12"/>
        <v/>
      </c>
      <c r="M20" s="24"/>
      <c r="N20" s="25"/>
      <c r="O20" s="26">
        <f t="shared" si="13"/>
        <v>0</v>
      </c>
      <c r="P20" s="26">
        <f t="shared" si="14"/>
        <v>0</v>
      </c>
      <c r="Q20" s="27" t="str">
        <f t="shared" si="15"/>
        <v/>
      </c>
      <c r="R20" s="27" t="str">
        <f t="shared" si="16"/>
        <v/>
      </c>
      <c r="S20" s="29"/>
      <c r="T20" s="30"/>
      <c r="U20" s="31">
        <f t="shared" si="17"/>
        <v>0</v>
      </c>
      <c r="V20" s="31">
        <f t="shared" si="18"/>
        <v>0</v>
      </c>
      <c r="W20" s="32" t="str">
        <f t="shared" si="19"/>
        <v/>
      </c>
      <c r="X20" s="32" t="str">
        <f t="shared" si="20"/>
        <v/>
      </c>
      <c r="Y20" s="39" t="str">
        <f t="shared" si="1"/>
        <v/>
      </c>
      <c r="Z20" s="39" t="str">
        <f t="shared" si="2"/>
        <v/>
      </c>
      <c r="AA20" s="40" t="str">
        <f t="shared" si="3"/>
        <v/>
      </c>
      <c r="AB20" s="41" t="str">
        <f t="shared" si="4"/>
        <v/>
      </c>
      <c r="AC20" s="40" t="str">
        <f t="shared" si="5"/>
        <v/>
      </c>
      <c r="AD20" s="40" t="str">
        <f t="shared" si="6"/>
        <v/>
      </c>
      <c r="AE20" s="42" t="e">
        <f t="shared" si="7"/>
        <v>#DIV/0!</v>
      </c>
      <c r="AF20" s="42" t="e">
        <f t="shared" si="8"/>
        <v>#DIV/0!</v>
      </c>
      <c r="AG20" s="5"/>
      <c r="AK20" s="64"/>
      <c r="AL20" s="64"/>
      <c r="AM20" s="64"/>
      <c r="AN20" s="64"/>
      <c r="AO20" s="64"/>
      <c r="AP20" s="64"/>
      <c r="AQ20" s="64"/>
      <c r="AR20" s="67"/>
      <c r="AS20" s="67" t="str">
        <f t="shared" si="21"/>
        <v xml:space="preserve"> </v>
      </c>
      <c r="AT20" s="64"/>
      <c r="AU20" s="64"/>
      <c r="AV20" s="68" t="e">
        <f t="shared" si="22"/>
        <v>#DIV/0!</v>
      </c>
      <c r="BV20" s="7">
        <v>10</v>
      </c>
    </row>
    <row r="21" spans="1:74" s="7" customFormat="1" x14ac:dyDescent="0.3">
      <c r="A21" s="6" t="str">
        <f t="shared" si="0"/>
        <v/>
      </c>
      <c r="B21" s="43"/>
      <c r="C21" s="6"/>
      <c r="D21" s="6"/>
      <c r="E21" s="43"/>
      <c r="F21" s="44"/>
      <c r="G21" s="22"/>
      <c r="H21" s="23"/>
      <c r="I21" s="47">
        <f t="shared" si="9"/>
        <v>0</v>
      </c>
      <c r="J21" s="47">
        <f t="shared" si="10"/>
        <v>0</v>
      </c>
      <c r="K21" s="59" t="str">
        <f t="shared" si="11"/>
        <v/>
      </c>
      <c r="L21" s="59" t="str">
        <f t="shared" si="12"/>
        <v/>
      </c>
      <c r="M21" s="24"/>
      <c r="N21" s="25"/>
      <c r="O21" s="26">
        <f t="shared" si="13"/>
        <v>0</v>
      </c>
      <c r="P21" s="26">
        <f t="shared" si="14"/>
        <v>0</v>
      </c>
      <c r="Q21" s="27" t="str">
        <f t="shared" si="15"/>
        <v/>
      </c>
      <c r="R21" s="27" t="str">
        <f t="shared" si="16"/>
        <v/>
      </c>
      <c r="S21" s="29"/>
      <c r="T21" s="30"/>
      <c r="U21" s="31">
        <f t="shared" si="17"/>
        <v>0</v>
      </c>
      <c r="V21" s="31">
        <f t="shared" si="18"/>
        <v>0</v>
      </c>
      <c r="W21" s="32" t="str">
        <f t="shared" si="19"/>
        <v/>
      </c>
      <c r="X21" s="32" t="str">
        <f t="shared" si="20"/>
        <v/>
      </c>
      <c r="Y21" s="39" t="str">
        <f t="shared" si="1"/>
        <v/>
      </c>
      <c r="Z21" s="39" t="str">
        <f t="shared" si="2"/>
        <v/>
      </c>
      <c r="AA21" s="40" t="str">
        <f t="shared" si="3"/>
        <v/>
      </c>
      <c r="AB21" s="41" t="str">
        <f t="shared" si="4"/>
        <v/>
      </c>
      <c r="AC21" s="40" t="str">
        <f t="shared" si="5"/>
        <v/>
      </c>
      <c r="AD21" s="40" t="str">
        <f t="shared" si="6"/>
        <v/>
      </c>
      <c r="AE21" s="42" t="e">
        <f t="shared" si="7"/>
        <v>#DIV/0!</v>
      </c>
      <c r="AF21" s="42" t="e">
        <f t="shared" si="8"/>
        <v>#DIV/0!</v>
      </c>
      <c r="AG21" s="5"/>
      <c r="AK21" s="64"/>
      <c r="AL21" s="64"/>
      <c r="AM21" s="64"/>
      <c r="AN21" s="64"/>
      <c r="AO21" s="64"/>
      <c r="AP21" s="64"/>
      <c r="AQ21" s="64"/>
      <c r="AR21" s="67"/>
      <c r="AS21" s="67" t="str">
        <f t="shared" si="21"/>
        <v xml:space="preserve"> </v>
      </c>
      <c r="AT21" s="64"/>
      <c r="AU21" s="64"/>
      <c r="AV21" s="68" t="e">
        <f t="shared" si="22"/>
        <v>#DIV/0!</v>
      </c>
      <c r="BV21" s="7">
        <v>11</v>
      </c>
    </row>
    <row r="22" spans="1:74" s="7" customFormat="1" x14ac:dyDescent="0.3">
      <c r="A22" s="6" t="str">
        <f t="shared" si="0"/>
        <v/>
      </c>
      <c r="B22" s="43"/>
      <c r="C22" s="6"/>
      <c r="D22" s="6"/>
      <c r="E22" s="43"/>
      <c r="F22" s="44"/>
      <c r="G22" s="22"/>
      <c r="H22" s="23"/>
      <c r="I22" s="47">
        <f t="shared" si="9"/>
        <v>0</v>
      </c>
      <c r="J22" s="47">
        <f t="shared" si="10"/>
        <v>0</v>
      </c>
      <c r="K22" s="59" t="str">
        <f t="shared" si="11"/>
        <v/>
      </c>
      <c r="L22" s="59" t="str">
        <f t="shared" si="12"/>
        <v/>
      </c>
      <c r="M22" s="24"/>
      <c r="N22" s="25"/>
      <c r="O22" s="26">
        <f t="shared" si="13"/>
        <v>0</v>
      </c>
      <c r="P22" s="26">
        <f t="shared" si="14"/>
        <v>0</v>
      </c>
      <c r="Q22" s="27" t="str">
        <f t="shared" si="15"/>
        <v/>
      </c>
      <c r="R22" s="27" t="str">
        <f t="shared" si="16"/>
        <v/>
      </c>
      <c r="S22" s="29"/>
      <c r="T22" s="30"/>
      <c r="U22" s="31">
        <f t="shared" si="17"/>
        <v>0</v>
      </c>
      <c r="V22" s="31">
        <f t="shared" si="18"/>
        <v>0</v>
      </c>
      <c r="W22" s="32" t="str">
        <f t="shared" si="19"/>
        <v/>
      </c>
      <c r="X22" s="32" t="str">
        <f t="shared" si="20"/>
        <v/>
      </c>
      <c r="Y22" s="39" t="str">
        <f t="shared" si="1"/>
        <v/>
      </c>
      <c r="Z22" s="39" t="str">
        <f t="shared" si="2"/>
        <v/>
      </c>
      <c r="AA22" s="40" t="str">
        <f t="shared" si="3"/>
        <v/>
      </c>
      <c r="AB22" s="41" t="str">
        <f t="shared" si="4"/>
        <v/>
      </c>
      <c r="AC22" s="40" t="str">
        <f t="shared" si="5"/>
        <v/>
      </c>
      <c r="AD22" s="40" t="str">
        <f t="shared" si="6"/>
        <v/>
      </c>
      <c r="AE22" s="42" t="e">
        <f t="shared" si="7"/>
        <v>#DIV/0!</v>
      </c>
      <c r="AF22" s="42" t="e">
        <f t="shared" si="8"/>
        <v>#DIV/0!</v>
      </c>
      <c r="AG22" s="5"/>
      <c r="AK22" s="64"/>
      <c r="AL22" s="64"/>
      <c r="AM22" s="64"/>
      <c r="AN22" s="64"/>
      <c r="AO22" s="64"/>
      <c r="AP22" s="64"/>
      <c r="AQ22" s="64"/>
      <c r="AR22" s="67"/>
      <c r="AS22" s="67" t="str">
        <f t="shared" si="21"/>
        <v xml:space="preserve"> </v>
      </c>
      <c r="AT22" s="64"/>
      <c r="AU22" s="64"/>
      <c r="AV22" s="68" t="e">
        <f t="shared" si="22"/>
        <v>#DIV/0!</v>
      </c>
      <c r="BV22" s="7">
        <v>12</v>
      </c>
    </row>
    <row r="23" spans="1:74" s="7" customFormat="1" x14ac:dyDescent="0.3">
      <c r="A23" s="6" t="str">
        <f t="shared" si="0"/>
        <v/>
      </c>
      <c r="B23" s="43"/>
      <c r="C23" s="6"/>
      <c r="D23" s="6"/>
      <c r="E23" s="43"/>
      <c r="F23" s="44"/>
      <c r="G23" s="22"/>
      <c r="H23" s="23"/>
      <c r="I23" s="47">
        <f t="shared" si="9"/>
        <v>0</v>
      </c>
      <c r="J23" s="47">
        <f t="shared" si="10"/>
        <v>0</v>
      </c>
      <c r="K23" s="59" t="str">
        <f t="shared" si="11"/>
        <v/>
      </c>
      <c r="L23" s="59" t="str">
        <f t="shared" si="12"/>
        <v/>
      </c>
      <c r="M23" s="24"/>
      <c r="N23" s="25"/>
      <c r="O23" s="26">
        <f t="shared" si="13"/>
        <v>0</v>
      </c>
      <c r="P23" s="26">
        <f t="shared" si="14"/>
        <v>0</v>
      </c>
      <c r="Q23" s="27" t="str">
        <f t="shared" si="15"/>
        <v/>
      </c>
      <c r="R23" s="27" t="str">
        <f t="shared" si="16"/>
        <v/>
      </c>
      <c r="S23" s="29"/>
      <c r="T23" s="30"/>
      <c r="U23" s="31">
        <f t="shared" si="17"/>
        <v>0</v>
      </c>
      <c r="V23" s="31">
        <f t="shared" si="18"/>
        <v>0</v>
      </c>
      <c r="W23" s="32" t="str">
        <f t="shared" si="19"/>
        <v/>
      </c>
      <c r="X23" s="32" t="str">
        <f t="shared" si="20"/>
        <v/>
      </c>
      <c r="Y23" s="39" t="str">
        <f t="shared" si="1"/>
        <v/>
      </c>
      <c r="Z23" s="39" t="str">
        <f t="shared" si="2"/>
        <v/>
      </c>
      <c r="AA23" s="40" t="str">
        <f t="shared" si="3"/>
        <v/>
      </c>
      <c r="AB23" s="41" t="str">
        <f t="shared" si="4"/>
        <v/>
      </c>
      <c r="AC23" s="40" t="str">
        <f t="shared" si="5"/>
        <v/>
      </c>
      <c r="AD23" s="40" t="str">
        <f t="shared" si="6"/>
        <v/>
      </c>
      <c r="AE23" s="42" t="e">
        <f t="shared" si="7"/>
        <v>#DIV/0!</v>
      </c>
      <c r="AF23" s="42" t="e">
        <f t="shared" si="8"/>
        <v>#DIV/0!</v>
      </c>
      <c r="AG23" s="5"/>
      <c r="AK23" s="64"/>
      <c r="AL23" s="64"/>
      <c r="AM23" s="64"/>
      <c r="AN23" s="64"/>
      <c r="AO23" s="64"/>
      <c r="AP23" s="64"/>
      <c r="AQ23" s="64"/>
      <c r="AR23" s="67"/>
      <c r="AS23" s="67" t="str">
        <f t="shared" si="21"/>
        <v xml:space="preserve"> </v>
      </c>
      <c r="AT23" s="64"/>
      <c r="AU23" s="64"/>
      <c r="AV23" s="68" t="e">
        <f t="shared" si="22"/>
        <v>#DIV/0!</v>
      </c>
      <c r="BV23" s="7">
        <v>13</v>
      </c>
    </row>
    <row r="24" spans="1:74" s="7" customFormat="1" x14ac:dyDescent="0.3">
      <c r="A24" s="6" t="str">
        <f t="shared" si="0"/>
        <v/>
      </c>
      <c r="B24" s="43"/>
      <c r="C24" s="6"/>
      <c r="D24" s="6"/>
      <c r="E24" s="43"/>
      <c r="F24" s="44"/>
      <c r="G24" s="22"/>
      <c r="H24" s="23"/>
      <c r="I24" s="47">
        <f t="shared" si="9"/>
        <v>0</v>
      </c>
      <c r="J24" s="47">
        <f t="shared" si="10"/>
        <v>0</v>
      </c>
      <c r="K24" s="59" t="str">
        <f t="shared" si="11"/>
        <v/>
      </c>
      <c r="L24" s="59" t="str">
        <f t="shared" si="12"/>
        <v/>
      </c>
      <c r="M24" s="24"/>
      <c r="N24" s="25"/>
      <c r="O24" s="26">
        <f t="shared" si="13"/>
        <v>0</v>
      </c>
      <c r="P24" s="26">
        <f t="shared" si="14"/>
        <v>0</v>
      </c>
      <c r="Q24" s="27" t="str">
        <f t="shared" si="15"/>
        <v/>
      </c>
      <c r="R24" s="27" t="str">
        <f t="shared" si="16"/>
        <v/>
      </c>
      <c r="S24" s="29"/>
      <c r="T24" s="30"/>
      <c r="U24" s="31">
        <f t="shared" si="17"/>
        <v>0</v>
      </c>
      <c r="V24" s="31">
        <f t="shared" si="18"/>
        <v>0</v>
      </c>
      <c r="W24" s="32" t="str">
        <f t="shared" si="19"/>
        <v/>
      </c>
      <c r="X24" s="32" t="str">
        <f t="shared" si="20"/>
        <v/>
      </c>
      <c r="Y24" s="39" t="str">
        <f t="shared" si="1"/>
        <v/>
      </c>
      <c r="Z24" s="39" t="str">
        <f t="shared" si="2"/>
        <v/>
      </c>
      <c r="AA24" s="40" t="str">
        <f t="shared" si="3"/>
        <v/>
      </c>
      <c r="AB24" s="41" t="str">
        <f t="shared" si="4"/>
        <v/>
      </c>
      <c r="AC24" s="40" t="str">
        <f t="shared" si="5"/>
        <v/>
      </c>
      <c r="AD24" s="40" t="str">
        <f t="shared" si="6"/>
        <v/>
      </c>
      <c r="AE24" s="42" t="e">
        <f t="shared" si="7"/>
        <v>#DIV/0!</v>
      </c>
      <c r="AF24" s="42" t="e">
        <f t="shared" si="8"/>
        <v>#DIV/0!</v>
      </c>
      <c r="AG24" s="5"/>
      <c r="AK24" s="64"/>
      <c r="AL24" s="64"/>
      <c r="AM24" s="64"/>
      <c r="AN24" s="64"/>
      <c r="AO24" s="64"/>
      <c r="AP24" s="64"/>
      <c r="AQ24" s="64"/>
      <c r="AR24" s="67"/>
      <c r="AS24" s="67" t="str">
        <f t="shared" si="21"/>
        <v xml:space="preserve"> </v>
      </c>
      <c r="AT24" s="64"/>
      <c r="AU24" s="64"/>
      <c r="AV24" s="68" t="e">
        <f t="shared" si="22"/>
        <v>#DIV/0!</v>
      </c>
      <c r="BV24" s="7">
        <v>14</v>
      </c>
    </row>
    <row r="25" spans="1:74" s="7" customFormat="1" x14ac:dyDescent="0.3">
      <c r="A25" s="6" t="str">
        <f t="shared" si="0"/>
        <v/>
      </c>
      <c r="B25" s="43"/>
      <c r="C25" s="6"/>
      <c r="D25" s="6"/>
      <c r="E25" s="43"/>
      <c r="F25" s="44"/>
      <c r="G25" s="22"/>
      <c r="H25" s="23"/>
      <c r="I25" s="47">
        <f t="shared" si="9"/>
        <v>0</v>
      </c>
      <c r="J25" s="47">
        <f t="shared" si="10"/>
        <v>0</v>
      </c>
      <c r="K25" s="59" t="str">
        <f t="shared" si="11"/>
        <v/>
      </c>
      <c r="L25" s="59" t="str">
        <f t="shared" si="12"/>
        <v/>
      </c>
      <c r="M25" s="24"/>
      <c r="N25" s="25"/>
      <c r="O25" s="26">
        <f t="shared" si="13"/>
        <v>0</v>
      </c>
      <c r="P25" s="26">
        <f t="shared" si="14"/>
        <v>0</v>
      </c>
      <c r="Q25" s="27" t="str">
        <f t="shared" si="15"/>
        <v/>
      </c>
      <c r="R25" s="27" t="str">
        <f t="shared" si="16"/>
        <v/>
      </c>
      <c r="S25" s="29"/>
      <c r="T25" s="30"/>
      <c r="U25" s="31">
        <f t="shared" si="17"/>
        <v>0</v>
      </c>
      <c r="V25" s="31">
        <f t="shared" si="18"/>
        <v>0</v>
      </c>
      <c r="W25" s="32" t="str">
        <f t="shared" si="19"/>
        <v/>
      </c>
      <c r="X25" s="32" t="str">
        <f t="shared" si="20"/>
        <v/>
      </c>
      <c r="Y25" s="39" t="str">
        <f t="shared" si="1"/>
        <v/>
      </c>
      <c r="Z25" s="39" t="str">
        <f t="shared" si="2"/>
        <v/>
      </c>
      <c r="AA25" s="40" t="str">
        <f t="shared" si="3"/>
        <v/>
      </c>
      <c r="AB25" s="41" t="str">
        <f t="shared" si="4"/>
        <v/>
      </c>
      <c r="AC25" s="40" t="str">
        <f t="shared" si="5"/>
        <v/>
      </c>
      <c r="AD25" s="40" t="str">
        <f t="shared" si="6"/>
        <v/>
      </c>
      <c r="AE25" s="42" t="e">
        <f t="shared" si="7"/>
        <v>#DIV/0!</v>
      </c>
      <c r="AF25" s="42" t="e">
        <f t="shared" si="8"/>
        <v>#DIV/0!</v>
      </c>
      <c r="AG25" s="5"/>
      <c r="AK25" s="64"/>
      <c r="AL25" s="64"/>
      <c r="AM25" s="64"/>
      <c r="AN25" s="64"/>
      <c r="AO25" s="64"/>
      <c r="AP25" s="64"/>
      <c r="AQ25" s="64"/>
      <c r="AR25" s="67"/>
      <c r="AS25" s="67" t="str">
        <f t="shared" si="21"/>
        <v xml:space="preserve"> </v>
      </c>
      <c r="AT25" s="64"/>
      <c r="AU25" s="64"/>
      <c r="AV25" s="68" t="e">
        <f t="shared" si="22"/>
        <v>#DIV/0!</v>
      </c>
      <c r="BV25" s="7">
        <v>15</v>
      </c>
    </row>
    <row r="26" spans="1:74" s="7" customFormat="1" x14ac:dyDescent="0.3">
      <c r="A26" s="6" t="str">
        <f t="shared" si="0"/>
        <v/>
      </c>
      <c r="B26" s="43"/>
      <c r="C26" s="6"/>
      <c r="D26" s="6"/>
      <c r="E26" s="43"/>
      <c r="F26" s="44"/>
      <c r="G26" s="22"/>
      <c r="H26" s="23"/>
      <c r="I26" s="47">
        <f t="shared" si="9"/>
        <v>0</v>
      </c>
      <c r="J26" s="47">
        <f t="shared" si="10"/>
        <v>0</v>
      </c>
      <c r="K26" s="59" t="str">
        <f t="shared" si="11"/>
        <v/>
      </c>
      <c r="L26" s="59" t="str">
        <f t="shared" si="12"/>
        <v/>
      </c>
      <c r="M26" s="24"/>
      <c r="N26" s="25"/>
      <c r="O26" s="26">
        <f t="shared" si="13"/>
        <v>0</v>
      </c>
      <c r="P26" s="26">
        <f t="shared" si="14"/>
        <v>0</v>
      </c>
      <c r="Q26" s="27" t="str">
        <f t="shared" si="15"/>
        <v/>
      </c>
      <c r="R26" s="27" t="str">
        <f t="shared" si="16"/>
        <v/>
      </c>
      <c r="S26" s="29"/>
      <c r="T26" s="30"/>
      <c r="U26" s="31">
        <f t="shared" si="17"/>
        <v>0</v>
      </c>
      <c r="V26" s="31">
        <f t="shared" si="18"/>
        <v>0</v>
      </c>
      <c r="W26" s="32" t="str">
        <f t="shared" si="19"/>
        <v/>
      </c>
      <c r="X26" s="32" t="str">
        <f t="shared" si="20"/>
        <v/>
      </c>
      <c r="Y26" s="39" t="str">
        <f t="shared" si="1"/>
        <v/>
      </c>
      <c r="Z26" s="39" t="str">
        <f t="shared" si="2"/>
        <v/>
      </c>
      <c r="AA26" s="40" t="str">
        <f t="shared" si="3"/>
        <v/>
      </c>
      <c r="AB26" s="41" t="str">
        <f t="shared" si="4"/>
        <v/>
      </c>
      <c r="AC26" s="40" t="str">
        <f t="shared" si="5"/>
        <v/>
      </c>
      <c r="AD26" s="40" t="str">
        <f t="shared" si="6"/>
        <v/>
      </c>
      <c r="AE26" s="42" t="e">
        <f t="shared" si="7"/>
        <v>#DIV/0!</v>
      </c>
      <c r="AF26" s="42" t="e">
        <f t="shared" si="8"/>
        <v>#DIV/0!</v>
      </c>
      <c r="AG26" s="5"/>
      <c r="AK26" s="64"/>
      <c r="AL26" s="64"/>
      <c r="AM26" s="5"/>
      <c r="AN26" s="5"/>
      <c r="AO26" s="5"/>
      <c r="AP26" s="65"/>
      <c r="AQ26" s="66"/>
      <c r="AR26" s="67"/>
      <c r="AS26" s="67" t="str">
        <f t="shared" si="21"/>
        <v xml:space="preserve"> </v>
      </c>
      <c r="AT26" s="5"/>
      <c r="AU26" s="5"/>
      <c r="AV26" s="68" t="e">
        <f t="shared" si="22"/>
        <v>#DIV/0!</v>
      </c>
      <c r="BV26" s="7">
        <v>16</v>
      </c>
    </row>
    <row r="27" spans="1:74" s="7" customFormat="1" x14ac:dyDescent="0.3">
      <c r="A27" s="6" t="str">
        <f t="shared" si="0"/>
        <v/>
      </c>
      <c r="B27" s="43"/>
      <c r="C27" s="6"/>
      <c r="D27" s="6"/>
      <c r="E27" s="43"/>
      <c r="F27" s="44"/>
      <c r="G27" s="22"/>
      <c r="H27" s="23"/>
      <c r="I27" s="47">
        <f t="shared" si="9"/>
        <v>0</v>
      </c>
      <c r="J27" s="47">
        <f t="shared" si="10"/>
        <v>0</v>
      </c>
      <c r="K27" s="59" t="str">
        <f t="shared" si="11"/>
        <v/>
      </c>
      <c r="L27" s="59" t="str">
        <f t="shared" si="12"/>
        <v/>
      </c>
      <c r="M27" s="24"/>
      <c r="N27" s="25"/>
      <c r="O27" s="26">
        <f t="shared" si="13"/>
        <v>0</v>
      </c>
      <c r="P27" s="26">
        <f t="shared" si="14"/>
        <v>0</v>
      </c>
      <c r="Q27" s="27" t="str">
        <f t="shared" si="15"/>
        <v/>
      </c>
      <c r="R27" s="27" t="str">
        <f t="shared" si="16"/>
        <v/>
      </c>
      <c r="S27" s="29"/>
      <c r="T27" s="30"/>
      <c r="U27" s="31">
        <f t="shared" si="17"/>
        <v>0</v>
      </c>
      <c r="V27" s="31">
        <f t="shared" si="18"/>
        <v>0</v>
      </c>
      <c r="W27" s="32" t="str">
        <f t="shared" si="19"/>
        <v/>
      </c>
      <c r="X27" s="32" t="str">
        <f t="shared" si="20"/>
        <v/>
      </c>
      <c r="Y27" s="39" t="str">
        <f t="shared" si="1"/>
        <v/>
      </c>
      <c r="Z27" s="39" t="str">
        <f t="shared" si="2"/>
        <v/>
      </c>
      <c r="AA27" s="40" t="str">
        <f t="shared" si="3"/>
        <v/>
      </c>
      <c r="AB27" s="41" t="str">
        <f t="shared" si="4"/>
        <v/>
      </c>
      <c r="AC27" s="40" t="str">
        <f t="shared" si="5"/>
        <v/>
      </c>
      <c r="AD27" s="40" t="str">
        <f t="shared" si="6"/>
        <v/>
      </c>
      <c r="AE27" s="42" t="e">
        <f t="shared" si="7"/>
        <v>#DIV/0!</v>
      </c>
      <c r="AF27" s="42" t="e">
        <f t="shared" si="8"/>
        <v>#DIV/0!</v>
      </c>
      <c r="AG27" s="5"/>
      <c r="AK27" s="64"/>
      <c r="AL27" s="64"/>
      <c r="AM27" s="5"/>
      <c r="AN27" s="5"/>
      <c r="AO27" s="5"/>
      <c r="AP27" s="65"/>
      <c r="AQ27" s="66"/>
      <c r="AR27" s="67"/>
      <c r="AS27" s="67" t="str">
        <f t="shared" si="21"/>
        <v xml:space="preserve"> </v>
      </c>
      <c r="AT27" s="5"/>
      <c r="AU27" s="5"/>
      <c r="AV27" s="68" t="e">
        <f t="shared" si="22"/>
        <v>#DIV/0!</v>
      </c>
      <c r="BV27" s="7">
        <v>17</v>
      </c>
    </row>
    <row r="28" spans="1:74" s="7" customFormat="1" x14ac:dyDescent="0.3">
      <c r="A28" s="6" t="str">
        <f t="shared" si="0"/>
        <v/>
      </c>
      <c r="B28" s="43"/>
      <c r="C28" s="6"/>
      <c r="D28" s="6"/>
      <c r="E28" s="43"/>
      <c r="F28" s="44"/>
      <c r="G28" s="22"/>
      <c r="H28" s="23"/>
      <c r="I28" s="47">
        <f t="shared" si="9"/>
        <v>0</v>
      </c>
      <c r="J28" s="47">
        <f t="shared" si="10"/>
        <v>0</v>
      </c>
      <c r="K28" s="59" t="str">
        <f t="shared" si="11"/>
        <v/>
      </c>
      <c r="L28" s="59" t="str">
        <f t="shared" si="12"/>
        <v/>
      </c>
      <c r="M28" s="24"/>
      <c r="N28" s="25"/>
      <c r="O28" s="26">
        <f t="shared" si="13"/>
        <v>0</v>
      </c>
      <c r="P28" s="26">
        <f t="shared" si="14"/>
        <v>0</v>
      </c>
      <c r="Q28" s="27" t="str">
        <f t="shared" si="15"/>
        <v/>
      </c>
      <c r="R28" s="27" t="str">
        <f t="shared" si="16"/>
        <v/>
      </c>
      <c r="S28" s="29"/>
      <c r="T28" s="30"/>
      <c r="U28" s="31">
        <f t="shared" si="17"/>
        <v>0</v>
      </c>
      <c r="V28" s="31">
        <f t="shared" si="18"/>
        <v>0</v>
      </c>
      <c r="W28" s="32" t="str">
        <f t="shared" si="19"/>
        <v/>
      </c>
      <c r="X28" s="32" t="str">
        <f t="shared" si="20"/>
        <v/>
      </c>
      <c r="Y28" s="39" t="str">
        <f t="shared" si="1"/>
        <v/>
      </c>
      <c r="Z28" s="39" t="str">
        <f t="shared" si="2"/>
        <v/>
      </c>
      <c r="AA28" s="40" t="str">
        <f t="shared" si="3"/>
        <v/>
      </c>
      <c r="AB28" s="41" t="str">
        <f t="shared" si="4"/>
        <v/>
      </c>
      <c r="AC28" s="40" t="str">
        <f t="shared" si="5"/>
        <v/>
      </c>
      <c r="AD28" s="40" t="str">
        <f t="shared" si="6"/>
        <v/>
      </c>
      <c r="AE28" s="42" t="e">
        <f t="shared" si="7"/>
        <v>#DIV/0!</v>
      </c>
      <c r="AF28" s="42" t="e">
        <f t="shared" si="8"/>
        <v>#DIV/0!</v>
      </c>
      <c r="AG28" s="5"/>
      <c r="AK28" s="64"/>
      <c r="AL28" s="64"/>
      <c r="AM28" s="5"/>
      <c r="AN28" s="5"/>
      <c r="AO28" s="5"/>
      <c r="AP28" s="65"/>
      <c r="AQ28" s="66"/>
      <c r="AR28" s="67"/>
      <c r="AS28" s="67" t="str">
        <f t="shared" si="21"/>
        <v xml:space="preserve"> </v>
      </c>
      <c r="AT28" s="5"/>
      <c r="AU28" s="5"/>
      <c r="AV28" s="68" t="e">
        <f t="shared" si="22"/>
        <v>#DIV/0!</v>
      </c>
      <c r="BV28" s="7">
        <v>18</v>
      </c>
    </row>
    <row r="29" spans="1:74" s="7" customFormat="1" x14ac:dyDescent="0.3">
      <c r="A29" s="6" t="str">
        <f t="shared" si="0"/>
        <v/>
      </c>
      <c r="B29" s="43"/>
      <c r="C29" s="6"/>
      <c r="D29" s="6"/>
      <c r="E29" s="43"/>
      <c r="F29" s="44"/>
      <c r="G29" s="22"/>
      <c r="H29" s="23"/>
      <c r="I29" s="47">
        <f t="shared" si="9"/>
        <v>0</v>
      </c>
      <c r="J29" s="47">
        <f t="shared" si="10"/>
        <v>0</v>
      </c>
      <c r="K29" s="59" t="str">
        <f t="shared" si="11"/>
        <v/>
      </c>
      <c r="L29" s="59" t="str">
        <f t="shared" si="12"/>
        <v/>
      </c>
      <c r="M29" s="24"/>
      <c r="N29" s="25"/>
      <c r="O29" s="26">
        <f t="shared" si="13"/>
        <v>0</v>
      </c>
      <c r="P29" s="26">
        <f t="shared" si="14"/>
        <v>0</v>
      </c>
      <c r="Q29" s="27" t="str">
        <f t="shared" si="15"/>
        <v/>
      </c>
      <c r="R29" s="27" t="str">
        <f t="shared" si="16"/>
        <v/>
      </c>
      <c r="S29" s="29"/>
      <c r="T29" s="30"/>
      <c r="U29" s="31">
        <f t="shared" si="17"/>
        <v>0</v>
      </c>
      <c r="V29" s="31">
        <f t="shared" si="18"/>
        <v>0</v>
      </c>
      <c r="W29" s="32" t="str">
        <f t="shared" si="19"/>
        <v/>
      </c>
      <c r="X29" s="32" t="str">
        <f t="shared" si="20"/>
        <v/>
      </c>
      <c r="Y29" s="39" t="str">
        <f t="shared" si="1"/>
        <v/>
      </c>
      <c r="Z29" s="39" t="str">
        <f t="shared" si="2"/>
        <v/>
      </c>
      <c r="AA29" s="40" t="str">
        <f t="shared" si="3"/>
        <v/>
      </c>
      <c r="AB29" s="41" t="str">
        <f t="shared" si="4"/>
        <v/>
      </c>
      <c r="AC29" s="40" t="str">
        <f t="shared" si="5"/>
        <v/>
      </c>
      <c r="AD29" s="40" t="str">
        <f t="shared" si="6"/>
        <v/>
      </c>
      <c r="AE29" s="42" t="e">
        <f t="shared" si="7"/>
        <v>#DIV/0!</v>
      </c>
      <c r="AF29" s="42" t="e">
        <f t="shared" si="8"/>
        <v>#DIV/0!</v>
      </c>
      <c r="AG29" s="5"/>
      <c r="AK29" s="64"/>
      <c r="AL29" s="64"/>
      <c r="AM29" s="5"/>
      <c r="AN29" s="5"/>
      <c r="AO29" s="5"/>
      <c r="AP29" s="65"/>
      <c r="AQ29" s="66"/>
      <c r="AR29" s="67"/>
      <c r="AS29" s="67" t="str">
        <f t="shared" si="21"/>
        <v xml:space="preserve"> </v>
      </c>
      <c r="AT29" s="5"/>
      <c r="AU29" s="5"/>
      <c r="AV29" s="68" t="e">
        <f t="shared" si="22"/>
        <v>#DIV/0!</v>
      </c>
      <c r="BV29" s="7">
        <v>19</v>
      </c>
    </row>
    <row r="30" spans="1:74" s="7" customFormat="1" x14ac:dyDescent="0.3">
      <c r="A30" s="6" t="str">
        <f t="shared" si="0"/>
        <v/>
      </c>
      <c r="B30" s="43"/>
      <c r="C30" s="6"/>
      <c r="D30" s="6"/>
      <c r="E30" s="43"/>
      <c r="F30" s="44"/>
      <c r="G30" s="22"/>
      <c r="H30" s="23"/>
      <c r="I30" s="47">
        <f t="shared" si="9"/>
        <v>0</v>
      </c>
      <c r="J30" s="47">
        <f t="shared" si="10"/>
        <v>0</v>
      </c>
      <c r="K30" s="59" t="str">
        <f t="shared" si="11"/>
        <v/>
      </c>
      <c r="L30" s="59" t="str">
        <f t="shared" si="12"/>
        <v/>
      </c>
      <c r="M30" s="24"/>
      <c r="N30" s="25"/>
      <c r="O30" s="26">
        <f t="shared" si="13"/>
        <v>0</v>
      </c>
      <c r="P30" s="26">
        <f t="shared" si="14"/>
        <v>0</v>
      </c>
      <c r="Q30" s="27" t="str">
        <f t="shared" si="15"/>
        <v/>
      </c>
      <c r="R30" s="27" t="str">
        <f t="shared" si="16"/>
        <v/>
      </c>
      <c r="S30" s="29"/>
      <c r="T30" s="30"/>
      <c r="U30" s="31">
        <f t="shared" si="17"/>
        <v>0</v>
      </c>
      <c r="V30" s="31">
        <f t="shared" si="18"/>
        <v>0</v>
      </c>
      <c r="W30" s="32" t="str">
        <f t="shared" si="19"/>
        <v/>
      </c>
      <c r="X30" s="32" t="str">
        <f t="shared" si="20"/>
        <v/>
      </c>
      <c r="Y30" s="39" t="str">
        <f t="shared" si="1"/>
        <v/>
      </c>
      <c r="Z30" s="39" t="str">
        <f t="shared" si="2"/>
        <v/>
      </c>
      <c r="AA30" s="40" t="str">
        <f t="shared" si="3"/>
        <v/>
      </c>
      <c r="AB30" s="41" t="str">
        <f t="shared" si="4"/>
        <v/>
      </c>
      <c r="AC30" s="40" t="str">
        <f t="shared" si="5"/>
        <v/>
      </c>
      <c r="AD30" s="40" t="str">
        <f t="shared" si="6"/>
        <v/>
      </c>
      <c r="AE30" s="42" t="e">
        <f t="shared" si="7"/>
        <v>#DIV/0!</v>
      </c>
      <c r="AF30" s="42" t="e">
        <f t="shared" si="8"/>
        <v>#DIV/0!</v>
      </c>
      <c r="AG30" s="5"/>
      <c r="AK30" s="64"/>
      <c r="AL30" s="64"/>
      <c r="AM30" s="5"/>
      <c r="AN30" s="5"/>
      <c r="AO30" s="5"/>
      <c r="AP30" s="65"/>
      <c r="AQ30" s="66"/>
      <c r="AR30" s="67"/>
      <c r="AS30" s="67" t="str">
        <f t="shared" si="21"/>
        <v xml:space="preserve"> </v>
      </c>
      <c r="AT30" s="5"/>
      <c r="AU30" s="5"/>
      <c r="AV30" s="68" t="e">
        <f t="shared" si="22"/>
        <v>#DIV/0!</v>
      </c>
      <c r="BV30" s="7">
        <v>20</v>
      </c>
    </row>
    <row r="31" spans="1:74" s="7" customFormat="1" x14ac:dyDescent="0.3">
      <c r="A31" s="6" t="str">
        <f t="shared" si="0"/>
        <v/>
      </c>
      <c r="B31" s="43"/>
      <c r="C31" s="6"/>
      <c r="D31" s="6"/>
      <c r="E31" s="43"/>
      <c r="F31" s="44"/>
      <c r="G31" s="22"/>
      <c r="H31" s="23"/>
      <c r="I31" s="47">
        <f t="shared" si="9"/>
        <v>0</v>
      </c>
      <c r="J31" s="47">
        <f t="shared" si="10"/>
        <v>0</v>
      </c>
      <c r="K31" s="59" t="str">
        <f t="shared" si="11"/>
        <v/>
      </c>
      <c r="L31" s="59" t="str">
        <f t="shared" si="12"/>
        <v/>
      </c>
      <c r="M31" s="24"/>
      <c r="N31" s="25"/>
      <c r="O31" s="26">
        <f t="shared" si="13"/>
        <v>0</v>
      </c>
      <c r="P31" s="26">
        <f t="shared" si="14"/>
        <v>0</v>
      </c>
      <c r="Q31" s="27" t="str">
        <f t="shared" si="15"/>
        <v/>
      </c>
      <c r="R31" s="27" t="str">
        <f t="shared" si="16"/>
        <v/>
      </c>
      <c r="S31" s="29"/>
      <c r="T31" s="30"/>
      <c r="U31" s="31">
        <f t="shared" si="17"/>
        <v>0</v>
      </c>
      <c r="V31" s="31">
        <f t="shared" si="18"/>
        <v>0</v>
      </c>
      <c r="W31" s="32" t="str">
        <f t="shared" si="19"/>
        <v/>
      </c>
      <c r="X31" s="32" t="str">
        <f t="shared" si="20"/>
        <v/>
      </c>
      <c r="Y31" s="39" t="str">
        <f t="shared" si="1"/>
        <v/>
      </c>
      <c r="Z31" s="39" t="str">
        <f t="shared" si="2"/>
        <v/>
      </c>
      <c r="AA31" s="40" t="str">
        <f t="shared" si="3"/>
        <v/>
      </c>
      <c r="AB31" s="41" t="str">
        <f t="shared" si="4"/>
        <v/>
      </c>
      <c r="AC31" s="40" t="str">
        <f t="shared" si="5"/>
        <v/>
      </c>
      <c r="AD31" s="40" t="str">
        <f t="shared" si="6"/>
        <v/>
      </c>
      <c r="AE31" s="42" t="e">
        <f t="shared" si="7"/>
        <v>#DIV/0!</v>
      </c>
      <c r="AF31" s="42" t="e">
        <f t="shared" si="8"/>
        <v>#DIV/0!</v>
      </c>
      <c r="AG31" s="5"/>
      <c r="AK31" s="64"/>
      <c r="AL31" s="64"/>
      <c r="AM31" s="5"/>
      <c r="AN31" s="5"/>
      <c r="AO31" s="5"/>
      <c r="AP31" s="65"/>
      <c r="AQ31" s="66"/>
      <c r="AR31" s="67"/>
      <c r="AS31" s="67" t="str">
        <f t="shared" si="21"/>
        <v xml:space="preserve"> </v>
      </c>
      <c r="AT31" s="5"/>
      <c r="AU31" s="5"/>
      <c r="AV31" s="68" t="e">
        <f t="shared" si="22"/>
        <v>#DIV/0!</v>
      </c>
      <c r="BV31" s="7">
        <v>21</v>
      </c>
    </row>
    <row r="32" spans="1:74" s="7" customFormat="1" x14ac:dyDescent="0.3">
      <c r="A32" s="6" t="str">
        <f t="shared" si="0"/>
        <v/>
      </c>
      <c r="B32" s="43"/>
      <c r="C32" s="6"/>
      <c r="D32" s="6"/>
      <c r="E32" s="43"/>
      <c r="F32" s="44"/>
      <c r="G32" s="22"/>
      <c r="H32" s="23"/>
      <c r="I32" s="47">
        <f t="shared" si="9"/>
        <v>0</v>
      </c>
      <c r="J32" s="47">
        <f t="shared" si="10"/>
        <v>0</v>
      </c>
      <c r="K32" s="59" t="str">
        <f t="shared" si="11"/>
        <v/>
      </c>
      <c r="L32" s="59" t="str">
        <f t="shared" si="12"/>
        <v/>
      </c>
      <c r="M32" s="24"/>
      <c r="N32" s="25"/>
      <c r="O32" s="26">
        <f t="shared" si="13"/>
        <v>0</v>
      </c>
      <c r="P32" s="26">
        <f t="shared" si="14"/>
        <v>0</v>
      </c>
      <c r="Q32" s="27" t="str">
        <f t="shared" si="15"/>
        <v/>
      </c>
      <c r="R32" s="27" t="str">
        <f t="shared" si="16"/>
        <v/>
      </c>
      <c r="S32" s="29"/>
      <c r="T32" s="30"/>
      <c r="U32" s="31">
        <f t="shared" si="17"/>
        <v>0</v>
      </c>
      <c r="V32" s="31">
        <f t="shared" si="18"/>
        <v>0</v>
      </c>
      <c r="W32" s="32" t="str">
        <f t="shared" si="19"/>
        <v/>
      </c>
      <c r="X32" s="32" t="str">
        <f t="shared" si="20"/>
        <v/>
      </c>
      <c r="Y32" s="39" t="str">
        <f t="shared" si="1"/>
        <v/>
      </c>
      <c r="Z32" s="39" t="str">
        <f t="shared" si="2"/>
        <v/>
      </c>
      <c r="AA32" s="40" t="str">
        <f t="shared" si="3"/>
        <v/>
      </c>
      <c r="AB32" s="41" t="str">
        <f t="shared" si="4"/>
        <v/>
      </c>
      <c r="AC32" s="40" t="str">
        <f t="shared" si="5"/>
        <v/>
      </c>
      <c r="AD32" s="40" t="str">
        <f t="shared" si="6"/>
        <v/>
      </c>
      <c r="AE32" s="42" t="e">
        <f t="shared" si="7"/>
        <v>#DIV/0!</v>
      </c>
      <c r="AF32" s="42" t="e">
        <f t="shared" si="8"/>
        <v>#DIV/0!</v>
      </c>
      <c r="AG32" s="5"/>
      <c r="AK32" s="64"/>
      <c r="AL32" s="64"/>
      <c r="AM32" s="5"/>
      <c r="AN32" s="5"/>
      <c r="AO32" s="5"/>
      <c r="AP32" s="65"/>
      <c r="AQ32" s="66"/>
      <c r="AR32" s="67"/>
      <c r="AS32" s="67" t="str">
        <f t="shared" si="21"/>
        <v xml:space="preserve"> </v>
      </c>
      <c r="AT32" s="5"/>
      <c r="AU32" s="5"/>
      <c r="AV32" s="68" t="e">
        <f t="shared" si="22"/>
        <v>#DIV/0!</v>
      </c>
      <c r="BV32" s="7">
        <v>22</v>
      </c>
    </row>
    <row r="33" spans="1:74" s="7" customFormat="1" x14ac:dyDescent="0.3">
      <c r="A33" s="6" t="str">
        <f t="shared" si="0"/>
        <v/>
      </c>
      <c r="B33" s="43"/>
      <c r="C33" s="6"/>
      <c r="D33" s="6"/>
      <c r="E33" s="43"/>
      <c r="F33" s="44"/>
      <c r="G33" s="22"/>
      <c r="H33" s="23"/>
      <c r="I33" s="47">
        <f t="shared" si="9"/>
        <v>0</v>
      </c>
      <c r="J33" s="47">
        <f t="shared" si="10"/>
        <v>0</v>
      </c>
      <c r="K33" s="59" t="str">
        <f t="shared" si="11"/>
        <v/>
      </c>
      <c r="L33" s="59" t="str">
        <f t="shared" si="12"/>
        <v/>
      </c>
      <c r="M33" s="24"/>
      <c r="N33" s="25"/>
      <c r="O33" s="26">
        <f t="shared" si="13"/>
        <v>0</v>
      </c>
      <c r="P33" s="26">
        <f t="shared" si="14"/>
        <v>0</v>
      </c>
      <c r="Q33" s="27" t="str">
        <f t="shared" si="15"/>
        <v/>
      </c>
      <c r="R33" s="27" t="str">
        <f t="shared" si="16"/>
        <v/>
      </c>
      <c r="S33" s="29"/>
      <c r="T33" s="30"/>
      <c r="U33" s="31">
        <f t="shared" si="17"/>
        <v>0</v>
      </c>
      <c r="V33" s="31">
        <f t="shared" si="18"/>
        <v>0</v>
      </c>
      <c r="W33" s="32" t="str">
        <f t="shared" si="19"/>
        <v/>
      </c>
      <c r="X33" s="32" t="str">
        <f t="shared" si="20"/>
        <v/>
      </c>
      <c r="Y33" s="39" t="str">
        <f t="shared" si="1"/>
        <v/>
      </c>
      <c r="Z33" s="39" t="str">
        <f t="shared" si="2"/>
        <v/>
      </c>
      <c r="AA33" s="40" t="str">
        <f t="shared" si="3"/>
        <v/>
      </c>
      <c r="AB33" s="41" t="str">
        <f t="shared" si="4"/>
        <v/>
      </c>
      <c r="AC33" s="40" t="str">
        <f t="shared" si="5"/>
        <v/>
      </c>
      <c r="AD33" s="40" t="str">
        <f t="shared" si="6"/>
        <v/>
      </c>
      <c r="AE33" s="42" t="e">
        <f t="shared" si="7"/>
        <v>#DIV/0!</v>
      </c>
      <c r="AF33" s="42" t="e">
        <f t="shared" si="8"/>
        <v>#DIV/0!</v>
      </c>
      <c r="AG33" s="5"/>
      <c r="AK33" s="64"/>
      <c r="AL33" s="64"/>
      <c r="AM33" s="5"/>
      <c r="AN33" s="5"/>
      <c r="AO33" s="5"/>
      <c r="AP33" s="65"/>
      <c r="AQ33" s="66"/>
      <c r="AR33" s="67"/>
      <c r="AS33" s="67" t="str">
        <f t="shared" si="21"/>
        <v xml:space="preserve"> </v>
      </c>
      <c r="AT33" s="5"/>
      <c r="AU33" s="5"/>
      <c r="AV33" s="68" t="e">
        <f t="shared" si="22"/>
        <v>#DIV/0!</v>
      </c>
      <c r="BV33" s="7">
        <v>23</v>
      </c>
    </row>
    <row r="34" spans="1:74" s="7" customFormat="1" x14ac:dyDescent="0.3">
      <c r="A34" s="6" t="str">
        <f t="shared" si="0"/>
        <v/>
      </c>
      <c r="B34" s="43"/>
      <c r="C34" s="6"/>
      <c r="D34" s="6"/>
      <c r="E34" s="43"/>
      <c r="F34" s="44"/>
      <c r="G34" s="22"/>
      <c r="H34" s="23"/>
      <c r="I34" s="47">
        <f t="shared" si="9"/>
        <v>0</v>
      </c>
      <c r="J34" s="47">
        <f t="shared" si="10"/>
        <v>0</v>
      </c>
      <c r="K34" s="59" t="str">
        <f t="shared" si="11"/>
        <v/>
      </c>
      <c r="L34" s="59" t="str">
        <f t="shared" si="12"/>
        <v/>
      </c>
      <c r="M34" s="24"/>
      <c r="N34" s="25"/>
      <c r="O34" s="26">
        <f t="shared" si="13"/>
        <v>0</v>
      </c>
      <c r="P34" s="26">
        <f t="shared" si="14"/>
        <v>0</v>
      </c>
      <c r="Q34" s="27" t="str">
        <f t="shared" si="15"/>
        <v/>
      </c>
      <c r="R34" s="27" t="str">
        <f t="shared" si="16"/>
        <v/>
      </c>
      <c r="S34" s="29"/>
      <c r="T34" s="30"/>
      <c r="U34" s="31">
        <f t="shared" si="17"/>
        <v>0</v>
      </c>
      <c r="V34" s="31">
        <f t="shared" si="18"/>
        <v>0</v>
      </c>
      <c r="W34" s="32" t="str">
        <f t="shared" si="19"/>
        <v/>
      </c>
      <c r="X34" s="32" t="str">
        <f t="shared" si="20"/>
        <v/>
      </c>
      <c r="Y34" s="39" t="str">
        <f t="shared" si="1"/>
        <v/>
      </c>
      <c r="Z34" s="39" t="str">
        <f t="shared" si="2"/>
        <v/>
      </c>
      <c r="AA34" s="40" t="str">
        <f t="shared" si="3"/>
        <v/>
      </c>
      <c r="AB34" s="41" t="str">
        <f t="shared" si="4"/>
        <v/>
      </c>
      <c r="AC34" s="40" t="str">
        <f t="shared" si="5"/>
        <v/>
      </c>
      <c r="AD34" s="40" t="str">
        <f t="shared" si="6"/>
        <v/>
      </c>
      <c r="AE34" s="42" t="e">
        <f t="shared" si="7"/>
        <v>#DIV/0!</v>
      </c>
      <c r="AF34" s="42" t="e">
        <f t="shared" si="8"/>
        <v>#DIV/0!</v>
      </c>
      <c r="AG34" s="5"/>
      <c r="AK34" s="64"/>
      <c r="AL34" s="64"/>
      <c r="AM34" s="5"/>
      <c r="AN34" s="5"/>
      <c r="AO34" s="5"/>
      <c r="AP34" s="65"/>
      <c r="AQ34" s="66"/>
      <c r="AR34" s="67"/>
      <c r="AS34" s="67" t="str">
        <f t="shared" si="21"/>
        <v xml:space="preserve"> </v>
      </c>
      <c r="AT34" s="5"/>
      <c r="AU34" s="5"/>
      <c r="AV34" s="68" t="e">
        <f t="shared" si="22"/>
        <v>#DIV/0!</v>
      </c>
      <c r="BV34" s="7">
        <v>24</v>
      </c>
    </row>
    <row r="35" spans="1:74" s="7" customFormat="1" x14ac:dyDescent="0.3">
      <c r="A35" s="6" t="str">
        <f t="shared" si="0"/>
        <v/>
      </c>
      <c r="B35" s="43"/>
      <c r="C35" s="6"/>
      <c r="D35" s="6"/>
      <c r="E35" s="43"/>
      <c r="F35" s="44"/>
      <c r="G35" s="22"/>
      <c r="H35" s="23"/>
      <c r="I35" s="47">
        <f t="shared" si="9"/>
        <v>0</v>
      </c>
      <c r="J35" s="47">
        <f t="shared" si="10"/>
        <v>0</v>
      </c>
      <c r="K35" s="59" t="str">
        <f t="shared" si="11"/>
        <v/>
      </c>
      <c r="L35" s="59" t="str">
        <f t="shared" si="12"/>
        <v/>
      </c>
      <c r="M35" s="24"/>
      <c r="N35" s="25"/>
      <c r="O35" s="26">
        <f t="shared" si="13"/>
        <v>0</v>
      </c>
      <c r="P35" s="26">
        <f t="shared" si="14"/>
        <v>0</v>
      </c>
      <c r="Q35" s="27" t="str">
        <f t="shared" si="15"/>
        <v/>
      </c>
      <c r="R35" s="27" t="str">
        <f t="shared" si="16"/>
        <v/>
      </c>
      <c r="S35" s="29"/>
      <c r="T35" s="30"/>
      <c r="U35" s="31">
        <f t="shared" si="17"/>
        <v>0</v>
      </c>
      <c r="V35" s="31">
        <f t="shared" si="18"/>
        <v>0</v>
      </c>
      <c r="W35" s="32" t="str">
        <f t="shared" si="19"/>
        <v/>
      </c>
      <c r="X35" s="32" t="str">
        <f t="shared" si="20"/>
        <v/>
      </c>
      <c r="Y35" s="39" t="str">
        <f t="shared" si="1"/>
        <v/>
      </c>
      <c r="Z35" s="39" t="str">
        <f t="shared" si="2"/>
        <v/>
      </c>
      <c r="AA35" s="40" t="str">
        <f t="shared" si="3"/>
        <v/>
      </c>
      <c r="AB35" s="41" t="str">
        <f t="shared" si="4"/>
        <v/>
      </c>
      <c r="AC35" s="40" t="str">
        <f t="shared" si="5"/>
        <v/>
      </c>
      <c r="AD35" s="40" t="str">
        <f t="shared" si="6"/>
        <v/>
      </c>
      <c r="AE35" s="42" t="e">
        <f t="shared" si="7"/>
        <v>#DIV/0!</v>
      </c>
      <c r="AF35" s="42" t="e">
        <f t="shared" si="8"/>
        <v>#DIV/0!</v>
      </c>
      <c r="AG35" s="5"/>
      <c r="AK35" s="64"/>
      <c r="AL35" s="64"/>
      <c r="AM35" s="5"/>
      <c r="AN35" s="5"/>
      <c r="AO35" s="5"/>
      <c r="AP35" s="65"/>
      <c r="AQ35" s="66"/>
      <c r="AR35" s="67"/>
      <c r="AS35" s="67" t="str">
        <f t="shared" si="21"/>
        <v xml:space="preserve"> </v>
      </c>
      <c r="AT35" s="5"/>
      <c r="AU35" s="5"/>
      <c r="AV35" s="68" t="e">
        <f t="shared" si="22"/>
        <v>#DIV/0!</v>
      </c>
      <c r="BV35" s="7">
        <v>25</v>
      </c>
    </row>
    <row r="36" spans="1:74" s="7" customFormat="1" x14ac:dyDescent="0.3">
      <c r="A36" s="6" t="str">
        <f t="shared" si="0"/>
        <v/>
      </c>
      <c r="B36" s="43"/>
      <c r="C36" s="6"/>
      <c r="D36" s="6"/>
      <c r="E36" s="43"/>
      <c r="F36" s="44"/>
      <c r="G36" s="22"/>
      <c r="H36" s="23"/>
      <c r="I36" s="47">
        <f t="shared" si="9"/>
        <v>0</v>
      </c>
      <c r="J36" s="47">
        <f t="shared" si="10"/>
        <v>0</v>
      </c>
      <c r="K36" s="59" t="str">
        <f t="shared" si="11"/>
        <v/>
      </c>
      <c r="L36" s="59" t="str">
        <f t="shared" si="12"/>
        <v/>
      </c>
      <c r="M36" s="24"/>
      <c r="N36" s="25"/>
      <c r="O36" s="26">
        <f t="shared" si="13"/>
        <v>0</v>
      </c>
      <c r="P36" s="26">
        <f t="shared" si="14"/>
        <v>0</v>
      </c>
      <c r="Q36" s="27" t="str">
        <f t="shared" si="15"/>
        <v/>
      </c>
      <c r="R36" s="27" t="str">
        <f t="shared" si="16"/>
        <v/>
      </c>
      <c r="S36" s="29"/>
      <c r="T36" s="30"/>
      <c r="U36" s="31">
        <f t="shared" si="17"/>
        <v>0</v>
      </c>
      <c r="V36" s="31">
        <f t="shared" si="18"/>
        <v>0</v>
      </c>
      <c r="W36" s="32" t="str">
        <f t="shared" si="19"/>
        <v/>
      </c>
      <c r="X36" s="32" t="str">
        <f t="shared" si="20"/>
        <v/>
      </c>
      <c r="Y36" s="39" t="str">
        <f t="shared" si="1"/>
        <v/>
      </c>
      <c r="Z36" s="39" t="str">
        <f t="shared" si="2"/>
        <v/>
      </c>
      <c r="AA36" s="40" t="str">
        <f t="shared" si="3"/>
        <v/>
      </c>
      <c r="AB36" s="41" t="str">
        <f t="shared" si="4"/>
        <v/>
      </c>
      <c r="AC36" s="40" t="str">
        <f t="shared" si="5"/>
        <v/>
      </c>
      <c r="AD36" s="40" t="str">
        <f t="shared" si="6"/>
        <v/>
      </c>
      <c r="AE36" s="42" t="e">
        <f t="shared" si="7"/>
        <v>#DIV/0!</v>
      </c>
      <c r="AF36" s="42" t="e">
        <f t="shared" si="8"/>
        <v>#DIV/0!</v>
      </c>
      <c r="AG36" s="5"/>
      <c r="AK36" s="64"/>
      <c r="AL36" s="64"/>
      <c r="AM36" s="5"/>
      <c r="AN36" s="5"/>
      <c r="AO36" s="5"/>
      <c r="AP36" s="65"/>
      <c r="AQ36" s="66"/>
      <c r="AR36" s="67"/>
      <c r="AS36" s="67" t="str">
        <f t="shared" si="21"/>
        <v xml:space="preserve"> </v>
      </c>
      <c r="AT36" s="5"/>
      <c r="AU36" s="5"/>
      <c r="AV36" s="68" t="e">
        <f t="shared" si="22"/>
        <v>#DIV/0!</v>
      </c>
      <c r="BV36" s="7">
        <v>26</v>
      </c>
    </row>
    <row r="37" spans="1:74" s="7" customFormat="1" x14ac:dyDescent="0.3">
      <c r="A37" s="6" t="str">
        <f t="shared" si="0"/>
        <v/>
      </c>
      <c r="B37" s="43"/>
      <c r="C37" s="6"/>
      <c r="D37" s="6"/>
      <c r="E37" s="43"/>
      <c r="F37" s="44"/>
      <c r="G37" s="22"/>
      <c r="H37" s="23"/>
      <c r="I37" s="47">
        <f t="shared" si="9"/>
        <v>0</v>
      </c>
      <c r="J37" s="47">
        <f t="shared" si="10"/>
        <v>0</v>
      </c>
      <c r="K37" s="59" t="str">
        <f t="shared" si="11"/>
        <v/>
      </c>
      <c r="L37" s="59" t="str">
        <f t="shared" si="12"/>
        <v/>
      </c>
      <c r="M37" s="24"/>
      <c r="N37" s="25"/>
      <c r="O37" s="26">
        <f t="shared" si="13"/>
        <v>0</v>
      </c>
      <c r="P37" s="26">
        <f t="shared" si="14"/>
        <v>0</v>
      </c>
      <c r="Q37" s="27" t="str">
        <f t="shared" si="15"/>
        <v/>
      </c>
      <c r="R37" s="27" t="str">
        <f t="shared" si="16"/>
        <v/>
      </c>
      <c r="S37" s="29"/>
      <c r="T37" s="30"/>
      <c r="U37" s="31">
        <f t="shared" si="17"/>
        <v>0</v>
      </c>
      <c r="V37" s="31">
        <f t="shared" si="18"/>
        <v>0</v>
      </c>
      <c r="W37" s="32" t="str">
        <f t="shared" si="19"/>
        <v/>
      </c>
      <c r="X37" s="32" t="str">
        <f t="shared" si="20"/>
        <v/>
      </c>
      <c r="Y37" s="39" t="str">
        <f t="shared" si="1"/>
        <v/>
      </c>
      <c r="Z37" s="39" t="str">
        <f t="shared" si="2"/>
        <v/>
      </c>
      <c r="AA37" s="40" t="str">
        <f t="shared" si="3"/>
        <v/>
      </c>
      <c r="AB37" s="41" t="str">
        <f t="shared" si="4"/>
        <v/>
      </c>
      <c r="AC37" s="40" t="str">
        <f t="shared" si="5"/>
        <v/>
      </c>
      <c r="AD37" s="40" t="str">
        <f t="shared" si="6"/>
        <v/>
      </c>
      <c r="AE37" s="42" t="e">
        <f t="shared" si="7"/>
        <v>#DIV/0!</v>
      </c>
      <c r="AF37" s="42" t="e">
        <f t="shared" si="8"/>
        <v>#DIV/0!</v>
      </c>
      <c r="AG37" s="5"/>
      <c r="AN37" s="146" t="s">
        <v>48</v>
      </c>
      <c r="AO37" s="146"/>
      <c r="AP37" s="146"/>
      <c r="AQ37" s="146"/>
      <c r="AR37" s="146"/>
      <c r="AS37" s="146"/>
      <c r="AT37" s="146"/>
      <c r="AU37" s="147"/>
      <c r="AV37" s="69" t="e">
        <f>SUM(AV11:AV36)</f>
        <v>#DIV/0!</v>
      </c>
      <c r="BV37" s="7">
        <v>27</v>
      </c>
    </row>
    <row r="38" spans="1:74" s="7" customFormat="1" x14ac:dyDescent="0.3">
      <c r="A38" s="6" t="str">
        <f t="shared" si="0"/>
        <v/>
      </c>
      <c r="B38" s="43"/>
      <c r="C38" s="6"/>
      <c r="D38" s="6"/>
      <c r="E38" s="43"/>
      <c r="F38" s="44"/>
      <c r="G38" s="22"/>
      <c r="H38" s="23"/>
      <c r="I38" s="47">
        <f t="shared" si="9"/>
        <v>0</v>
      </c>
      <c r="J38" s="47">
        <f t="shared" si="10"/>
        <v>0</v>
      </c>
      <c r="K38" s="59" t="str">
        <f t="shared" si="11"/>
        <v/>
      </c>
      <c r="L38" s="59" t="str">
        <f t="shared" si="12"/>
        <v/>
      </c>
      <c r="M38" s="24"/>
      <c r="N38" s="25"/>
      <c r="O38" s="26">
        <f t="shared" si="13"/>
        <v>0</v>
      </c>
      <c r="P38" s="26">
        <f t="shared" si="14"/>
        <v>0</v>
      </c>
      <c r="Q38" s="27" t="str">
        <f t="shared" si="15"/>
        <v/>
      </c>
      <c r="R38" s="27" t="str">
        <f t="shared" si="16"/>
        <v/>
      </c>
      <c r="S38" s="29"/>
      <c r="T38" s="30"/>
      <c r="U38" s="31">
        <f t="shared" si="17"/>
        <v>0</v>
      </c>
      <c r="V38" s="31">
        <f t="shared" si="18"/>
        <v>0</v>
      </c>
      <c r="W38" s="32" t="str">
        <f t="shared" si="19"/>
        <v/>
      </c>
      <c r="X38" s="32" t="str">
        <f t="shared" si="20"/>
        <v/>
      </c>
      <c r="Y38" s="39" t="str">
        <f t="shared" si="1"/>
        <v/>
      </c>
      <c r="Z38" s="39" t="str">
        <f t="shared" si="2"/>
        <v/>
      </c>
      <c r="AA38" s="40" t="str">
        <f t="shared" si="3"/>
        <v/>
      </c>
      <c r="AB38" s="41" t="str">
        <f t="shared" si="4"/>
        <v/>
      </c>
      <c r="AC38" s="40" t="str">
        <f t="shared" si="5"/>
        <v/>
      </c>
      <c r="AD38" s="40" t="str">
        <f t="shared" si="6"/>
        <v/>
      </c>
      <c r="AE38" s="42" t="e">
        <f t="shared" si="7"/>
        <v>#DIV/0!</v>
      </c>
      <c r="AF38" s="42" t="e">
        <f t="shared" si="8"/>
        <v>#DIV/0!</v>
      </c>
      <c r="AG38" s="5"/>
      <c r="AN38" s="10"/>
      <c r="AO38" s="10"/>
      <c r="AP38" s="10"/>
      <c r="AQ38" s="10"/>
      <c r="AR38" s="10"/>
      <c r="AS38" s="3"/>
      <c r="AT38" s="3"/>
      <c r="AU38" s="3"/>
      <c r="AV38" s="3"/>
      <c r="BV38" s="7">
        <v>28</v>
      </c>
    </row>
    <row r="39" spans="1:74" s="7" customFormat="1" x14ac:dyDescent="0.3">
      <c r="A39" s="6" t="str">
        <f t="shared" si="0"/>
        <v/>
      </c>
      <c r="B39" s="43"/>
      <c r="C39" s="6"/>
      <c r="D39" s="6"/>
      <c r="E39" s="43"/>
      <c r="F39" s="44"/>
      <c r="G39" s="22"/>
      <c r="H39" s="23"/>
      <c r="I39" s="47">
        <f t="shared" si="9"/>
        <v>0</v>
      </c>
      <c r="J39" s="47">
        <f t="shared" si="10"/>
        <v>0</v>
      </c>
      <c r="K39" s="59" t="str">
        <f t="shared" si="11"/>
        <v/>
      </c>
      <c r="L39" s="59" t="str">
        <f t="shared" si="12"/>
        <v/>
      </c>
      <c r="M39" s="24"/>
      <c r="N39" s="25"/>
      <c r="O39" s="26">
        <f t="shared" si="13"/>
        <v>0</v>
      </c>
      <c r="P39" s="26">
        <f t="shared" si="14"/>
        <v>0</v>
      </c>
      <c r="Q39" s="27" t="str">
        <f t="shared" si="15"/>
        <v/>
      </c>
      <c r="R39" s="27" t="str">
        <f t="shared" si="16"/>
        <v/>
      </c>
      <c r="S39" s="29"/>
      <c r="T39" s="30"/>
      <c r="U39" s="31">
        <f t="shared" si="17"/>
        <v>0</v>
      </c>
      <c r="V39" s="31">
        <f t="shared" si="18"/>
        <v>0</v>
      </c>
      <c r="W39" s="32" t="str">
        <f t="shared" si="19"/>
        <v/>
      </c>
      <c r="X39" s="32" t="str">
        <f t="shared" si="20"/>
        <v/>
      </c>
      <c r="Y39" s="39" t="str">
        <f t="shared" si="1"/>
        <v/>
      </c>
      <c r="Z39" s="39" t="str">
        <f t="shared" si="2"/>
        <v/>
      </c>
      <c r="AA39" s="40" t="str">
        <f t="shared" si="3"/>
        <v/>
      </c>
      <c r="AB39" s="41" t="str">
        <f t="shared" si="4"/>
        <v/>
      </c>
      <c r="AC39" s="40" t="str">
        <f t="shared" si="5"/>
        <v/>
      </c>
      <c r="AD39" s="40" t="str">
        <f t="shared" si="6"/>
        <v/>
      </c>
      <c r="AE39" s="42" t="e">
        <f t="shared" si="7"/>
        <v>#DIV/0!</v>
      </c>
      <c r="AF39" s="42" t="e">
        <f t="shared" si="8"/>
        <v>#DIV/0!</v>
      </c>
      <c r="AG39" s="5"/>
      <c r="AN39" s="10"/>
      <c r="AO39" s="10"/>
      <c r="AP39" s="10"/>
      <c r="AQ39" s="10"/>
      <c r="AR39" s="10"/>
      <c r="AS39" s="3"/>
      <c r="AT39" s="3"/>
      <c r="AU39" s="3"/>
      <c r="AV39" s="3"/>
      <c r="BV39" s="7">
        <v>29</v>
      </c>
    </row>
    <row r="40" spans="1:74" s="7" customFormat="1" x14ac:dyDescent="0.3">
      <c r="A40" s="6" t="str">
        <f t="shared" si="0"/>
        <v/>
      </c>
      <c r="B40" s="43"/>
      <c r="C40" s="6"/>
      <c r="D40" s="6"/>
      <c r="E40" s="43"/>
      <c r="F40" s="44"/>
      <c r="G40" s="22"/>
      <c r="H40" s="23"/>
      <c r="I40" s="47">
        <f t="shared" si="9"/>
        <v>0</v>
      </c>
      <c r="J40" s="47">
        <f t="shared" si="10"/>
        <v>0</v>
      </c>
      <c r="K40" s="59" t="str">
        <f t="shared" si="11"/>
        <v/>
      </c>
      <c r="L40" s="59" t="str">
        <f t="shared" si="12"/>
        <v/>
      </c>
      <c r="M40" s="24"/>
      <c r="N40" s="25"/>
      <c r="O40" s="26">
        <f t="shared" si="13"/>
        <v>0</v>
      </c>
      <c r="P40" s="26">
        <f t="shared" si="14"/>
        <v>0</v>
      </c>
      <c r="Q40" s="27" t="str">
        <f t="shared" si="15"/>
        <v/>
      </c>
      <c r="R40" s="27" t="str">
        <f t="shared" si="16"/>
        <v/>
      </c>
      <c r="S40" s="29"/>
      <c r="T40" s="30"/>
      <c r="U40" s="31">
        <f t="shared" si="17"/>
        <v>0</v>
      </c>
      <c r="V40" s="31">
        <f t="shared" si="18"/>
        <v>0</v>
      </c>
      <c r="W40" s="32" t="str">
        <f t="shared" si="19"/>
        <v/>
      </c>
      <c r="X40" s="32" t="str">
        <f t="shared" si="20"/>
        <v/>
      </c>
      <c r="Y40" s="39" t="str">
        <f t="shared" si="1"/>
        <v/>
      </c>
      <c r="Z40" s="39" t="str">
        <f t="shared" si="2"/>
        <v/>
      </c>
      <c r="AA40" s="40" t="str">
        <f t="shared" si="3"/>
        <v/>
      </c>
      <c r="AB40" s="41" t="str">
        <f t="shared" si="4"/>
        <v/>
      </c>
      <c r="AC40" s="40" t="str">
        <f t="shared" si="5"/>
        <v/>
      </c>
      <c r="AD40" s="40" t="str">
        <f t="shared" si="6"/>
        <v/>
      </c>
      <c r="AE40" s="42" t="e">
        <f t="shared" si="7"/>
        <v>#DIV/0!</v>
      </c>
      <c r="AF40" s="42" t="e">
        <f t="shared" si="8"/>
        <v>#DIV/0!</v>
      </c>
      <c r="AG40" s="5"/>
      <c r="AS40" s="3"/>
      <c r="AT40" s="3"/>
      <c r="AU40" s="3"/>
      <c r="AV40" s="3"/>
      <c r="BV40" s="7">
        <v>30</v>
      </c>
    </row>
    <row r="41" spans="1:74" s="7" customFormat="1" x14ac:dyDescent="0.3">
      <c r="A41" s="6" t="str">
        <f t="shared" si="0"/>
        <v/>
      </c>
      <c r="B41" s="43"/>
      <c r="C41" s="6"/>
      <c r="D41" s="6"/>
      <c r="E41" s="43"/>
      <c r="F41" s="44"/>
      <c r="G41" s="22"/>
      <c r="H41" s="23"/>
      <c r="I41" s="47">
        <f t="shared" si="9"/>
        <v>0</v>
      </c>
      <c r="J41" s="47">
        <f t="shared" si="10"/>
        <v>0</v>
      </c>
      <c r="K41" s="59" t="str">
        <f t="shared" si="11"/>
        <v/>
      </c>
      <c r="L41" s="59" t="str">
        <f t="shared" si="12"/>
        <v/>
      </c>
      <c r="M41" s="24"/>
      <c r="N41" s="25"/>
      <c r="O41" s="26">
        <f t="shared" si="13"/>
        <v>0</v>
      </c>
      <c r="P41" s="26">
        <f t="shared" si="14"/>
        <v>0</v>
      </c>
      <c r="Q41" s="27" t="str">
        <f t="shared" si="15"/>
        <v/>
      </c>
      <c r="R41" s="27" t="str">
        <f t="shared" si="16"/>
        <v/>
      </c>
      <c r="S41" s="29"/>
      <c r="T41" s="30"/>
      <c r="U41" s="31">
        <f t="shared" si="17"/>
        <v>0</v>
      </c>
      <c r="V41" s="31">
        <f t="shared" si="18"/>
        <v>0</v>
      </c>
      <c r="W41" s="32" t="str">
        <f t="shared" si="19"/>
        <v/>
      </c>
      <c r="X41" s="32" t="str">
        <f t="shared" si="20"/>
        <v/>
      </c>
      <c r="Y41" s="39" t="str">
        <f t="shared" si="1"/>
        <v/>
      </c>
      <c r="Z41" s="39" t="str">
        <f t="shared" si="2"/>
        <v/>
      </c>
      <c r="AA41" s="40" t="str">
        <f t="shared" si="3"/>
        <v/>
      </c>
      <c r="AB41" s="41" t="str">
        <f t="shared" si="4"/>
        <v/>
      </c>
      <c r="AC41" s="40" t="str">
        <f t="shared" si="5"/>
        <v/>
      </c>
      <c r="AD41" s="40" t="str">
        <f t="shared" si="6"/>
        <v/>
      </c>
      <c r="AE41" s="42" t="e">
        <f t="shared" si="7"/>
        <v>#DIV/0!</v>
      </c>
      <c r="AF41" s="42" t="e">
        <f t="shared" si="8"/>
        <v>#DIV/0!</v>
      </c>
      <c r="AG41" s="5"/>
      <c r="BV41" s="7">
        <v>31</v>
      </c>
    </row>
    <row r="42" spans="1:74" s="7" customFormat="1" x14ac:dyDescent="0.3">
      <c r="A42" s="6" t="str">
        <f t="shared" si="0"/>
        <v/>
      </c>
      <c r="B42" s="43"/>
      <c r="C42" s="6"/>
      <c r="D42" s="6"/>
      <c r="E42" s="43"/>
      <c r="F42" s="44"/>
      <c r="G42" s="22"/>
      <c r="H42" s="23"/>
      <c r="I42" s="47">
        <f t="shared" si="9"/>
        <v>0</v>
      </c>
      <c r="J42" s="47">
        <f t="shared" si="10"/>
        <v>0</v>
      </c>
      <c r="K42" s="59" t="str">
        <f t="shared" si="11"/>
        <v/>
      </c>
      <c r="L42" s="59" t="str">
        <f t="shared" si="12"/>
        <v/>
      </c>
      <c r="M42" s="24"/>
      <c r="N42" s="25"/>
      <c r="O42" s="26">
        <f t="shared" si="13"/>
        <v>0</v>
      </c>
      <c r="P42" s="26">
        <f t="shared" si="14"/>
        <v>0</v>
      </c>
      <c r="Q42" s="27" t="str">
        <f t="shared" si="15"/>
        <v/>
      </c>
      <c r="R42" s="27" t="str">
        <f t="shared" si="16"/>
        <v/>
      </c>
      <c r="S42" s="29"/>
      <c r="T42" s="30"/>
      <c r="U42" s="31">
        <f t="shared" si="17"/>
        <v>0</v>
      </c>
      <c r="V42" s="31">
        <f t="shared" si="18"/>
        <v>0</v>
      </c>
      <c r="W42" s="32" t="str">
        <f t="shared" si="19"/>
        <v/>
      </c>
      <c r="X42" s="32" t="str">
        <f t="shared" si="20"/>
        <v/>
      </c>
      <c r="Y42" s="39" t="str">
        <f t="shared" si="1"/>
        <v/>
      </c>
      <c r="Z42" s="39" t="str">
        <f t="shared" si="2"/>
        <v/>
      </c>
      <c r="AA42" s="40" t="str">
        <f t="shared" si="3"/>
        <v/>
      </c>
      <c r="AB42" s="41" t="str">
        <f t="shared" si="4"/>
        <v/>
      </c>
      <c r="AC42" s="40" t="str">
        <f t="shared" si="5"/>
        <v/>
      </c>
      <c r="AD42" s="40" t="str">
        <f t="shared" si="6"/>
        <v/>
      </c>
      <c r="AE42" s="42" t="e">
        <f t="shared" si="7"/>
        <v>#DIV/0!</v>
      </c>
      <c r="AF42" s="42" t="e">
        <f t="shared" si="8"/>
        <v>#DIV/0!</v>
      </c>
      <c r="AG42" s="5"/>
      <c r="BV42" s="7">
        <v>32</v>
      </c>
    </row>
    <row r="43" spans="1:74" s="7" customFormat="1" x14ac:dyDescent="0.3">
      <c r="A43" s="6" t="str">
        <f t="shared" ref="A43:A74" si="23">IF(B43&lt;&gt;"",BV43,"")</f>
        <v/>
      </c>
      <c r="B43" s="43"/>
      <c r="C43" s="6"/>
      <c r="D43" s="6"/>
      <c r="E43" s="43"/>
      <c r="F43" s="44"/>
      <c r="G43" s="22"/>
      <c r="H43" s="23"/>
      <c r="I43" s="47">
        <f t="shared" si="9"/>
        <v>0</v>
      </c>
      <c r="J43" s="47">
        <f t="shared" si="10"/>
        <v>0</v>
      </c>
      <c r="K43" s="59" t="str">
        <f t="shared" si="11"/>
        <v/>
      </c>
      <c r="L43" s="59" t="str">
        <f t="shared" si="12"/>
        <v/>
      </c>
      <c r="M43" s="24"/>
      <c r="N43" s="25"/>
      <c r="O43" s="26">
        <f t="shared" si="13"/>
        <v>0</v>
      </c>
      <c r="P43" s="26">
        <f t="shared" si="14"/>
        <v>0</v>
      </c>
      <c r="Q43" s="27" t="str">
        <f t="shared" si="15"/>
        <v/>
      </c>
      <c r="R43" s="27" t="str">
        <f t="shared" si="16"/>
        <v/>
      </c>
      <c r="S43" s="29"/>
      <c r="T43" s="30"/>
      <c r="U43" s="31">
        <f t="shared" si="17"/>
        <v>0</v>
      </c>
      <c r="V43" s="31">
        <f t="shared" si="18"/>
        <v>0</v>
      </c>
      <c r="W43" s="32" t="str">
        <f t="shared" si="19"/>
        <v/>
      </c>
      <c r="X43" s="32" t="str">
        <f t="shared" si="20"/>
        <v/>
      </c>
      <c r="Y43" s="39" t="str">
        <f t="shared" ref="Y43:Y74" si="24">IF(A43="","",AVERAGE(J43,P43,V43))</f>
        <v/>
      </c>
      <c r="Z43" s="39" t="str">
        <f t="shared" ref="Z43:Z74" si="25">IF(B43="","",AVERAGE(L43,R43,X43))</f>
        <v/>
      </c>
      <c r="AA43" s="40" t="str">
        <f t="shared" ref="AA43:AA74" si="26">IF(B43="","",STDEV(L43,R43,X43))</f>
        <v/>
      </c>
      <c r="AB43" s="41" t="str">
        <f t="shared" ref="AB43:AB74" si="27">IF(B43="","",(AA43/Z43))</f>
        <v/>
      </c>
      <c r="AC43" s="40" t="str">
        <f t="shared" ref="AC43:AC74" si="28">IF(B43="","",(Z43-AA43))</f>
        <v/>
      </c>
      <c r="AD43" s="40" t="str">
        <f t="shared" ref="AD43:AD74" si="29">IF(B43="","",(Z43+AA43))</f>
        <v/>
      </c>
      <c r="AE43" s="42" t="e">
        <f t="shared" ref="AE43:AE74" si="30">AVERAGE(L43,R43,X43)</f>
        <v>#DIV/0!</v>
      </c>
      <c r="AF43" s="42" t="e">
        <f t="shared" ref="AF43:AF74" si="31">AE43*F43</f>
        <v>#DIV/0!</v>
      </c>
      <c r="AG43" s="5"/>
      <c r="BV43" s="7">
        <v>33</v>
      </c>
    </row>
    <row r="44" spans="1:74" s="7" customFormat="1" x14ac:dyDescent="0.3">
      <c r="A44" s="6" t="str">
        <f t="shared" si="23"/>
        <v/>
      </c>
      <c r="B44" s="43"/>
      <c r="C44" s="6"/>
      <c r="D44" s="6"/>
      <c r="E44" s="43"/>
      <c r="F44" s="44"/>
      <c r="G44" s="22"/>
      <c r="H44" s="23"/>
      <c r="I44" s="47">
        <f t="shared" si="9"/>
        <v>0</v>
      </c>
      <c r="J44" s="47">
        <f t="shared" si="10"/>
        <v>0</v>
      </c>
      <c r="K44" s="59" t="str">
        <f t="shared" si="11"/>
        <v/>
      </c>
      <c r="L44" s="59" t="str">
        <f t="shared" si="12"/>
        <v/>
      </c>
      <c r="M44" s="24"/>
      <c r="N44" s="25"/>
      <c r="O44" s="26">
        <f t="shared" si="13"/>
        <v>0</v>
      </c>
      <c r="P44" s="26">
        <f t="shared" si="14"/>
        <v>0</v>
      </c>
      <c r="Q44" s="27" t="str">
        <f t="shared" si="15"/>
        <v/>
      </c>
      <c r="R44" s="27" t="str">
        <f t="shared" si="16"/>
        <v/>
      </c>
      <c r="S44" s="29"/>
      <c r="T44" s="30"/>
      <c r="U44" s="31">
        <f t="shared" si="17"/>
        <v>0</v>
      </c>
      <c r="V44" s="31">
        <f t="shared" si="18"/>
        <v>0</v>
      </c>
      <c r="W44" s="32" t="str">
        <f t="shared" si="19"/>
        <v/>
      </c>
      <c r="X44" s="32" t="str">
        <f t="shared" si="20"/>
        <v/>
      </c>
      <c r="Y44" s="39" t="str">
        <f t="shared" si="24"/>
        <v/>
      </c>
      <c r="Z44" s="39" t="str">
        <f t="shared" si="25"/>
        <v/>
      </c>
      <c r="AA44" s="40" t="str">
        <f t="shared" si="26"/>
        <v/>
      </c>
      <c r="AB44" s="41" t="str">
        <f t="shared" si="27"/>
        <v/>
      </c>
      <c r="AC44" s="40" t="str">
        <f t="shared" si="28"/>
        <v/>
      </c>
      <c r="AD44" s="40" t="str">
        <f t="shared" si="29"/>
        <v/>
      </c>
      <c r="AE44" s="42" t="e">
        <f t="shared" si="30"/>
        <v>#DIV/0!</v>
      </c>
      <c r="AF44" s="42" t="e">
        <f t="shared" si="31"/>
        <v>#DIV/0!</v>
      </c>
      <c r="AG44" s="5"/>
      <c r="BV44" s="7">
        <v>34</v>
      </c>
    </row>
    <row r="45" spans="1:74" s="7" customFormat="1" x14ac:dyDescent="0.3">
      <c r="A45" s="6" t="str">
        <f t="shared" si="23"/>
        <v/>
      </c>
      <c r="B45" s="43"/>
      <c r="C45" s="6"/>
      <c r="D45" s="6"/>
      <c r="E45" s="43"/>
      <c r="F45" s="44"/>
      <c r="G45" s="22"/>
      <c r="H45" s="23"/>
      <c r="I45" s="47">
        <f t="shared" si="9"/>
        <v>0</v>
      </c>
      <c r="J45" s="47">
        <f t="shared" si="10"/>
        <v>0</v>
      </c>
      <c r="K45" s="59" t="str">
        <f t="shared" si="11"/>
        <v/>
      </c>
      <c r="L45" s="59" t="str">
        <f t="shared" si="12"/>
        <v/>
      </c>
      <c r="M45" s="24"/>
      <c r="N45" s="25"/>
      <c r="O45" s="26">
        <f t="shared" si="13"/>
        <v>0</v>
      </c>
      <c r="P45" s="26">
        <f t="shared" si="14"/>
        <v>0</v>
      </c>
      <c r="Q45" s="27" t="str">
        <f t="shared" si="15"/>
        <v/>
      </c>
      <c r="R45" s="27" t="str">
        <f t="shared" si="16"/>
        <v/>
      </c>
      <c r="S45" s="29"/>
      <c r="T45" s="30"/>
      <c r="U45" s="31">
        <f t="shared" si="17"/>
        <v>0</v>
      </c>
      <c r="V45" s="31">
        <f t="shared" si="18"/>
        <v>0</v>
      </c>
      <c r="W45" s="32" t="str">
        <f t="shared" si="19"/>
        <v/>
      </c>
      <c r="X45" s="32" t="str">
        <f t="shared" si="20"/>
        <v/>
      </c>
      <c r="Y45" s="39" t="str">
        <f t="shared" si="24"/>
        <v/>
      </c>
      <c r="Z45" s="39" t="str">
        <f t="shared" si="25"/>
        <v/>
      </c>
      <c r="AA45" s="40" t="str">
        <f t="shared" si="26"/>
        <v/>
      </c>
      <c r="AB45" s="41" t="str">
        <f t="shared" si="27"/>
        <v/>
      </c>
      <c r="AC45" s="40" t="str">
        <f t="shared" si="28"/>
        <v/>
      </c>
      <c r="AD45" s="40" t="str">
        <f t="shared" si="29"/>
        <v/>
      </c>
      <c r="AE45" s="42" t="e">
        <f t="shared" si="30"/>
        <v>#DIV/0!</v>
      </c>
      <c r="AF45" s="42" t="e">
        <f t="shared" si="31"/>
        <v>#DIV/0!</v>
      </c>
      <c r="AG45" s="5"/>
      <c r="BV45" s="7">
        <v>35</v>
      </c>
    </row>
    <row r="46" spans="1:74" s="7" customFormat="1" x14ac:dyDescent="0.3">
      <c r="A46" s="6" t="str">
        <f t="shared" si="23"/>
        <v/>
      </c>
      <c r="B46" s="43"/>
      <c r="C46" s="6"/>
      <c r="D46" s="6"/>
      <c r="E46" s="43"/>
      <c r="F46" s="44"/>
      <c r="G46" s="22"/>
      <c r="H46" s="23"/>
      <c r="I46" s="47">
        <f t="shared" si="9"/>
        <v>0</v>
      </c>
      <c r="J46" s="47">
        <f t="shared" si="10"/>
        <v>0</v>
      </c>
      <c r="K46" s="59" t="str">
        <f t="shared" si="11"/>
        <v/>
      </c>
      <c r="L46" s="59" t="str">
        <f t="shared" si="12"/>
        <v/>
      </c>
      <c r="M46" s="24"/>
      <c r="N46" s="25"/>
      <c r="O46" s="26">
        <f t="shared" si="13"/>
        <v>0</v>
      </c>
      <c r="P46" s="26">
        <f t="shared" si="14"/>
        <v>0</v>
      </c>
      <c r="Q46" s="27" t="str">
        <f t="shared" si="15"/>
        <v/>
      </c>
      <c r="R46" s="27" t="str">
        <f t="shared" si="16"/>
        <v/>
      </c>
      <c r="S46" s="29"/>
      <c r="T46" s="30"/>
      <c r="U46" s="31">
        <f t="shared" si="17"/>
        <v>0</v>
      </c>
      <c r="V46" s="31">
        <f t="shared" si="18"/>
        <v>0</v>
      </c>
      <c r="W46" s="32" t="str">
        <f t="shared" si="19"/>
        <v/>
      </c>
      <c r="X46" s="32" t="str">
        <f t="shared" si="20"/>
        <v/>
      </c>
      <c r="Y46" s="39" t="str">
        <f t="shared" si="24"/>
        <v/>
      </c>
      <c r="Z46" s="39" t="str">
        <f t="shared" si="25"/>
        <v/>
      </c>
      <c r="AA46" s="40" t="str">
        <f t="shared" si="26"/>
        <v/>
      </c>
      <c r="AB46" s="41" t="str">
        <f t="shared" si="27"/>
        <v/>
      </c>
      <c r="AC46" s="40" t="str">
        <f t="shared" si="28"/>
        <v/>
      </c>
      <c r="AD46" s="40" t="str">
        <f t="shared" si="29"/>
        <v/>
      </c>
      <c r="AE46" s="42" t="e">
        <f t="shared" si="30"/>
        <v>#DIV/0!</v>
      </c>
      <c r="AF46" s="42" t="e">
        <f t="shared" si="31"/>
        <v>#DIV/0!</v>
      </c>
      <c r="AG46" s="5"/>
      <c r="AK46" s="132" t="s">
        <v>49</v>
      </c>
      <c r="AL46" s="133"/>
      <c r="AM46" s="133"/>
      <c r="AN46" s="133"/>
      <c r="AO46" s="133"/>
      <c r="AP46" s="133"/>
      <c r="AQ46" s="133"/>
      <c r="AR46" s="134"/>
      <c r="AS46" s="137" t="s">
        <v>50</v>
      </c>
      <c r="AT46" s="140" t="e">
        <f>SUM(Z98,AV37)</f>
        <v>#DIV/0!</v>
      </c>
      <c r="AU46" s="141"/>
      <c r="BV46" s="7">
        <v>36</v>
      </c>
    </row>
    <row r="47" spans="1:74" s="7" customFormat="1" ht="14.4" customHeight="1" x14ac:dyDescent="0.3">
      <c r="A47" s="6" t="str">
        <f t="shared" si="23"/>
        <v/>
      </c>
      <c r="B47" s="43"/>
      <c r="C47" s="6"/>
      <c r="D47" s="6"/>
      <c r="E47" s="43"/>
      <c r="F47" s="44"/>
      <c r="G47" s="22"/>
      <c r="H47" s="23"/>
      <c r="I47" s="47">
        <f t="shared" si="9"/>
        <v>0</v>
      </c>
      <c r="J47" s="47">
        <f t="shared" si="10"/>
        <v>0</v>
      </c>
      <c r="K47" s="59" t="str">
        <f t="shared" si="11"/>
        <v/>
      </c>
      <c r="L47" s="59" t="str">
        <f t="shared" si="12"/>
        <v/>
      </c>
      <c r="M47" s="24"/>
      <c r="N47" s="25"/>
      <c r="O47" s="26">
        <f t="shared" si="13"/>
        <v>0</v>
      </c>
      <c r="P47" s="26">
        <f t="shared" si="14"/>
        <v>0</v>
      </c>
      <c r="Q47" s="27" t="str">
        <f t="shared" si="15"/>
        <v/>
      </c>
      <c r="R47" s="27" t="str">
        <f t="shared" si="16"/>
        <v/>
      </c>
      <c r="S47" s="29"/>
      <c r="T47" s="30"/>
      <c r="U47" s="31">
        <f t="shared" si="17"/>
        <v>0</v>
      </c>
      <c r="V47" s="31">
        <f t="shared" si="18"/>
        <v>0</v>
      </c>
      <c r="W47" s="32" t="str">
        <f t="shared" si="19"/>
        <v/>
      </c>
      <c r="X47" s="32" t="str">
        <f t="shared" si="20"/>
        <v/>
      </c>
      <c r="Y47" s="39" t="str">
        <f t="shared" si="24"/>
        <v/>
      </c>
      <c r="Z47" s="39" t="str">
        <f t="shared" si="25"/>
        <v/>
      </c>
      <c r="AA47" s="40" t="str">
        <f t="shared" si="26"/>
        <v/>
      </c>
      <c r="AB47" s="41" t="str">
        <f t="shared" si="27"/>
        <v/>
      </c>
      <c r="AC47" s="40" t="str">
        <f t="shared" si="28"/>
        <v/>
      </c>
      <c r="AD47" s="40" t="str">
        <f t="shared" si="29"/>
        <v/>
      </c>
      <c r="AE47" s="42" t="e">
        <f t="shared" si="30"/>
        <v>#DIV/0!</v>
      </c>
      <c r="AF47" s="42" t="e">
        <f t="shared" si="31"/>
        <v>#DIV/0!</v>
      </c>
      <c r="AG47" s="5"/>
      <c r="AK47" s="135" t="s">
        <v>51</v>
      </c>
      <c r="AL47" s="135"/>
      <c r="AM47" s="135"/>
      <c r="AN47" s="135"/>
      <c r="AO47" s="135"/>
      <c r="AP47" s="135"/>
      <c r="AQ47" s="135"/>
      <c r="AR47" s="135"/>
      <c r="AS47" s="138"/>
      <c r="AT47" s="142"/>
      <c r="AU47" s="143"/>
      <c r="BV47" s="7">
        <v>37</v>
      </c>
    </row>
    <row r="48" spans="1:74" s="7" customFormat="1" ht="14.4" customHeight="1" x14ac:dyDescent="0.3">
      <c r="A48" s="6" t="str">
        <f t="shared" si="23"/>
        <v/>
      </c>
      <c r="B48" s="43"/>
      <c r="C48" s="6"/>
      <c r="D48" s="6"/>
      <c r="E48" s="43"/>
      <c r="F48" s="44"/>
      <c r="G48" s="22"/>
      <c r="H48" s="23"/>
      <c r="I48" s="47">
        <f t="shared" si="9"/>
        <v>0</v>
      </c>
      <c r="J48" s="47">
        <f t="shared" si="10"/>
        <v>0</v>
      </c>
      <c r="K48" s="59" t="str">
        <f t="shared" si="11"/>
        <v/>
      </c>
      <c r="L48" s="59" t="str">
        <f t="shared" si="12"/>
        <v/>
      </c>
      <c r="M48" s="24"/>
      <c r="N48" s="25"/>
      <c r="O48" s="26">
        <f t="shared" si="13"/>
        <v>0</v>
      </c>
      <c r="P48" s="26">
        <f t="shared" si="14"/>
        <v>0</v>
      </c>
      <c r="Q48" s="27" t="str">
        <f t="shared" si="15"/>
        <v/>
      </c>
      <c r="R48" s="27" t="str">
        <f t="shared" si="16"/>
        <v/>
      </c>
      <c r="S48" s="29"/>
      <c r="T48" s="30"/>
      <c r="U48" s="31">
        <f t="shared" si="17"/>
        <v>0</v>
      </c>
      <c r="V48" s="31">
        <f t="shared" si="18"/>
        <v>0</v>
      </c>
      <c r="W48" s="32" t="str">
        <f t="shared" si="19"/>
        <v/>
      </c>
      <c r="X48" s="32" t="str">
        <f t="shared" si="20"/>
        <v/>
      </c>
      <c r="Y48" s="39" t="str">
        <f t="shared" si="24"/>
        <v/>
      </c>
      <c r="Z48" s="39" t="str">
        <f t="shared" si="25"/>
        <v/>
      </c>
      <c r="AA48" s="40" t="str">
        <f t="shared" si="26"/>
        <v/>
      </c>
      <c r="AB48" s="41" t="str">
        <f t="shared" si="27"/>
        <v/>
      </c>
      <c r="AC48" s="40" t="str">
        <f t="shared" si="28"/>
        <v/>
      </c>
      <c r="AD48" s="40" t="str">
        <f t="shared" si="29"/>
        <v/>
      </c>
      <c r="AE48" s="42" t="e">
        <f t="shared" si="30"/>
        <v>#DIV/0!</v>
      </c>
      <c r="AF48" s="42" t="e">
        <f t="shared" si="31"/>
        <v>#DIV/0!</v>
      </c>
      <c r="AG48" s="5"/>
      <c r="AK48" s="135"/>
      <c r="AL48" s="135"/>
      <c r="AM48" s="135"/>
      <c r="AN48" s="135"/>
      <c r="AO48" s="135"/>
      <c r="AP48" s="135"/>
      <c r="AQ48" s="135"/>
      <c r="AR48" s="135"/>
      <c r="AS48" s="138"/>
      <c r="AT48" s="142"/>
      <c r="AU48" s="143"/>
      <c r="BV48" s="7">
        <v>38</v>
      </c>
    </row>
    <row r="49" spans="1:74" s="7" customFormat="1" ht="14.4" customHeight="1" x14ac:dyDescent="0.3">
      <c r="A49" s="6" t="str">
        <f t="shared" si="23"/>
        <v/>
      </c>
      <c r="B49" s="43"/>
      <c r="C49" s="6"/>
      <c r="D49" s="6"/>
      <c r="E49" s="43"/>
      <c r="F49" s="44"/>
      <c r="G49" s="22"/>
      <c r="H49" s="23"/>
      <c r="I49" s="47">
        <f t="shared" si="9"/>
        <v>0</v>
      </c>
      <c r="J49" s="47">
        <f t="shared" si="10"/>
        <v>0</v>
      </c>
      <c r="K49" s="59" t="str">
        <f t="shared" si="11"/>
        <v/>
      </c>
      <c r="L49" s="59" t="str">
        <f t="shared" si="12"/>
        <v/>
      </c>
      <c r="M49" s="24"/>
      <c r="N49" s="25"/>
      <c r="O49" s="26">
        <f t="shared" si="13"/>
        <v>0</v>
      </c>
      <c r="P49" s="26">
        <f t="shared" si="14"/>
        <v>0</v>
      </c>
      <c r="Q49" s="27" t="str">
        <f t="shared" si="15"/>
        <v/>
      </c>
      <c r="R49" s="27" t="str">
        <f t="shared" si="16"/>
        <v/>
      </c>
      <c r="S49" s="29"/>
      <c r="T49" s="30"/>
      <c r="U49" s="31">
        <f t="shared" si="17"/>
        <v>0</v>
      </c>
      <c r="V49" s="31">
        <f t="shared" si="18"/>
        <v>0</v>
      </c>
      <c r="W49" s="32" t="str">
        <f t="shared" si="19"/>
        <v/>
      </c>
      <c r="X49" s="32" t="str">
        <f t="shared" si="20"/>
        <v/>
      </c>
      <c r="Y49" s="39" t="str">
        <f t="shared" si="24"/>
        <v/>
      </c>
      <c r="Z49" s="39" t="str">
        <f t="shared" si="25"/>
        <v/>
      </c>
      <c r="AA49" s="40" t="str">
        <f t="shared" si="26"/>
        <v/>
      </c>
      <c r="AB49" s="41" t="str">
        <f t="shared" si="27"/>
        <v/>
      </c>
      <c r="AC49" s="40" t="str">
        <f t="shared" si="28"/>
        <v/>
      </c>
      <c r="AD49" s="40" t="str">
        <f t="shared" si="29"/>
        <v/>
      </c>
      <c r="AE49" s="42" t="e">
        <f t="shared" si="30"/>
        <v>#DIV/0!</v>
      </c>
      <c r="AF49" s="42" t="e">
        <f t="shared" si="31"/>
        <v>#DIV/0!</v>
      </c>
      <c r="AG49" s="5"/>
      <c r="AK49" s="135"/>
      <c r="AL49" s="135"/>
      <c r="AM49" s="135"/>
      <c r="AN49" s="135"/>
      <c r="AO49" s="135"/>
      <c r="AP49" s="135"/>
      <c r="AQ49" s="135"/>
      <c r="AR49" s="135"/>
      <c r="AS49" s="138"/>
      <c r="AT49" s="142"/>
      <c r="AU49" s="143"/>
      <c r="BV49" s="7">
        <v>39</v>
      </c>
    </row>
    <row r="50" spans="1:74" s="7" customFormat="1" ht="14.4" customHeight="1" x14ac:dyDescent="0.3">
      <c r="A50" s="6" t="str">
        <f t="shared" si="23"/>
        <v/>
      </c>
      <c r="B50" s="43"/>
      <c r="C50" s="6"/>
      <c r="D50" s="6"/>
      <c r="E50" s="43"/>
      <c r="F50" s="44"/>
      <c r="G50" s="22"/>
      <c r="H50" s="23"/>
      <c r="I50" s="47">
        <f t="shared" si="9"/>
        <v>0</v>
      </c>
      <c r="J50" s="47">
        <f t="shared" si="10"/>
        <v>0</v>
      </c>
      <c r="K50" s="59" t="str">
        <f t="shared" si="11"/>
        <v/>
      </c>
      <c r="L50" s="59" t="str">
        <f t="shared" si="12"/>
        <v/>
      </c>
      <c r="M50" s="24"/>
      <c r="N50" s="25"/>
      <c r="O50" s="26">
        <f t="shared" si="13"/>
        <v>0</v>
      </c>
      <c r="P50" s="26">
        <f t="shared" si="14"/>
        <v>0</v>
      </c>
      <c r="Q50" s="27" t="str">
        <f t="shared" si="15"/>
        <v/>
      </c>
      <c r="R50" s="27" t="str">
        <f t="shared" si="16"/>
        <v/>
      </c>
      <c r="S50" s="29"/>
      <c r="T50" s="30"/>
      <c r="U50" s="31">
        <f t="shared" si="17"/>
        <v>0</v>
      </c>
      <c r="V50" s="31">
        <f t="shared" si="18"/>
        <v>0</v>
      </c>
      <c r="W50" s="32" t="str">
        <f t="shared" si="19"/>
        <v/>
      </c>
      <c r="X50" s="32" t="str">
        <f t="shared" si="20"/>
        <v/>
      </c>
      <c r="Y50" s="39" t="str">
        <f t="shared" si="24"/>
        <v/>
      </c>
      <c r="Z50" s="39" t="str">
        <f t="shared" si="25"/>
        <v/>
      </c>
      <c r="AA50" s="40" t="str">
        <f t="shared" si="26"/>
        <v/>
      </c>
      <c r="AB50" s="41" t="str">
        <f t="shared" si="27"/>
        <v/>
      </c>
      <c r="AC50" s="40" t="str">
        <f t="shared" si="28"/>
        <v/>
      </c>
      <c r="AD50" s="40" t="str">
        <f t="shared" si="29"/>
        <v/>
      </c>
      <c r="AE50" s="42" t="e">
        <f t="shared" si="30"/>
        <v>#DIV/0!</v>
      </c>
      <c r="AF50" s="42" t="e">
        <f t="shared" si="31"/>
        <v>#DIV/0!</v>
      </c>
      <c r="AG50" s="5"/>
      <c r="AK50" s="135"/>
      <c r="AL50" s="135"/>
      <c r="AM50" s="135"/>
      <c r="AN50" s="135"/>
      <c r="AO50" s="135"/>
      <c r="AP50" s="135"/>
      <c r="AQ50" s="135"/>
      <c r="AR50" s="135"/>
      <c r="AS50" s="138"/>
      <c r="AT50" s="142"/>
      <c r="AU50" s="143"/>
      <c r="BV50" s="7">
        <v>40</v>
      </c>
    </row>
    <row r="51" spans="1:74" s="7" customFormat="1" ht="14.4" customHeight="1" x14ac:dyDescent="0.3">
      <c r="A51" s="6" t="str">
        <f t="shared" si="23"/>
        <v/>
      </c>
      <c r="B51" s="43"/>
      <c r="C51" s="6"/>
      <c r="D51" s="6"/>
      <c r="E51" s="43"/>
      <c r="F51" s="44"/>
      <c r="G51" s="22"/>
      <c r="H51" s="23"/>
      <c r="I51" s="47">
        <f t="shared" si="9"/>
        <v>0</v>
      </c>
      <c r="J51" s="47">
        <f t="shared" si="10"/>
        <v>0</v>
      </c>
      <c r="K51" s="59" t="str">
        <f t="shared" si="11"/>
        <v/>
      </c>
      <c r="L51" s="59" t="str">
        <f t="shared" si="12"/>
        <v/>
      </c>
      <c r="M51" s="24"/>
      <c r="N51" s="25"/>
      <c r="O51" s="26">
        <f t="shared" si="13"/>
        <v>0</v>
      </c>
      <c r="P51" s="26">
        <f t="shared" si="14"/>
        <v>0</v>
      </c>
      <c r="Q51" s="27" t="str">
        <f t="shared" si="15"/>
        <v/>
      </c>
      <c r="R51" s="27" t="str">
        <f t="shared" si="16"/>
        <v/>
      </c>
      <c r="S51" s="29"/>
      <c r="T51" s="30"/>
      <c r="U51" s="31">
        <f t="shared" si="17"/>
        <v>0</v>
      </c>
      <c r="V51" s="31">
        <f t="shared" si="18"/>
        <v>0</v>
      </c>
      <c r="W51" s="32" t="str">
        <f t="shared" si="19"/>
        <v/>
      </c>
      <c r="X51" s="32" t="str">
        <f t="shared" si="20"/>
        <v/>
      </c>
      <c r="Y51" s="39" t="str">
        <f t="shared" si="24"/>
        <v/>
      </c>
      <c r="Z51" s="39" t="str">
        <f t="shared" si="25"/>
        <v/>
      </c>
      <c r="AA51" s="40" t="str">
        <f t="shared" si="26"/>
        <v/>
      </c>
      <c r="AB51" s="41" t="str">
        <f t="shared" si="27"/>
        <v/>
      </c>
      <c r="AC51" s="40" t="str">
        <f t="shared" si="28"/>
        <v/>
      </c>
      <c r="AD51" s="40" t="str">
        <f t="shared" si="29"/>
        <v/>
      </c>
      <c r="AE51" s="42" t="e">
        <f t="shared" si="30"/>
        <v>#DIV/0!</v>
      </c>
      <c r="AF51" s="42" t="e">
        <f t="shared" si="31"/>
        <v>#DIV/0!</v>
      </c>
      <c r="AG51" s="5"/>
      <c r="AK51" s="135"/>
      <c r="AL51" s="135"/>
      <c r="AM51" s="135"/>
      <c r="AN51" s="135"/>
      <c r="AO51" s="135"/>
      <c r="AP51" s="135"/>
      <c r="AQ51" s="135"/>
      <c r="AR51" s="135"/>
      <c r="AS51" s="138"/>
      <c r="AT51" s="142"/>
      <c r="AU51" s="143"/>
      <c r="BV51" s="7">
        <v>41</v>
      </c>
    </row>
    <row r="52" spans="1:74" s="7" customFormat="1" ht="14.4" customHeight="1" x14ac:dyDescent="0.3">
      <c r="A52" s="6" t="str">
        <f t="shared" si="23"/>
        <v/>
      </c>
      <c r="B52" s="43"/>
      <c r="C52" s="6"/>
      <c r="D52" s="6"/>
      <c r="E52" s="43"/>
      <c r="F52" s="44"/>
      <c r="G52" s="22"/>
      <c r="H52" s="23"/>
      <c r="I52" s="47">
        <f t="shared" si="9"/>
        <v>0</v>
      </c>
      <c r="J52" s="47">
        <f t="shared" si="10"/>
        <v>0</v>
      </c>
      <c r="K52" s="59" t="str">
        <f t="shared" si="11"/>
        <v/>
      </c>
      <c r="L52" s="59" t="str">
        <f t="shared" si="12"/>
        <v/>
      </c>
      <c r="M52" s="24"/>
      <c r="N52" s="25"/>
      <c r="O52" s="26">
        <f t="shared" si="13"/>
        <v>0</v>
      </c>
      <c r="P52" s="26">
        <f t="shared" si="14"/>
        <v>0</v>
      </c>
      <c r="Q52" s="27" t="str">
        <f t="shared" si="15"/>
        <v/>
      </c>
      <c r="R52" s="27" t="str">
        <f t="shared" si="16"/>
        <v/>
      </c>
      <c r="S52" s="29"/>
      <c r="T52" s="30"/>
      <c r="U52" s="31">
        <f t="shared" si="17"/>
        <v>0</v>
      </c>
      <c r="V52" s="31">
        <f t="shared" si="18"/>
        <v>0</v>
      </c>
      <c r="W52" s="32" t="str">
        <f t="shared" si="19"/>
        <v/>
      </c>
      <c r="X52" s="32" t="str">
        <f t="shared" si="20"/>
        <v/>
      </c>
      <c r="Y52" s="39" t="str">
        <f t="shared" si="24"/>
        <v/>
      </c>
      <c r="Z52" s="39" t="str">
        <f t="shared" si="25"/>
        <v/>
      </c>
      <c r="AA52" s="40" t="str">
        <f t="shared" si="26"/>
        <v/>
      </c>
      <c r="AB52" s="41" t="str">
        <f t="shared" si="27"/>
        <v/>
      </c>
      <c r="AC52" s="40" t="str">
        <f t="shared" si="28"/>
        <v/>
      </c>
      <c r="AD52" s="40" t="str">
        <f t="shared" si="29"/>
        <v/>
      </c>
      <c r="AE52" s="42" t="e">
        <f t="shared" si="30"/>
        <v>#DIV/0!</v>
      </c>
      <c r="AF52" s="42" t="e">
        <f t="shared" si="31"/>
        <v>#DIV/0!</v>
      </c>
      <c r="AG52" s="5"/>
      <c r="AK52" s="135"/>
      <c r="AL52" s="135"/>
      <c r="AM52" s="135"/>
      <c r="AN52" s="135"/>
      <c r="AO52" s="135"/>
      <c r="AP52" s="135"/>
      <c r="AQ52" s="135"/>
      <c r="AR52" s="135"/>
      <c r="AS52" s="138"/>
      <c r="AT52" s="142"/>
      <c r="AU52" s="143"/>
      <c r="BV52" s="7">
        <v>42</v>
      </c>
    </row>
    <row r="53" spans="1:74" s="7" customFormat="1" ht="14.4" customHeight="1" x14ac:dyDescent="0.3">
      <c r="A53" s="6" t="str">
        <f t="shared" si="23"/>
        <v/>
      </c>
      <c r="B53" s="43"/>
      <c r="C53" s="6"/>
      <c r="D53" s="6"/>
      <c r="E53" s="43"/>
      <c r="F53" s="44"/>
      <c r="G53" s="22"/>
      <c r="H53" s="23"/>
      <c r="I53" s="47">
        <f t="shared" si="9"/>
        <v>0</v>
      </c>
      <c r="J53" s="47">
        <f t="shared" si="10"/>
        <v>0</v>
      </c>
      <c r="K53" s="59" t="str">
        <f t="shared" si="11"/>
        <v/>
      </c>
      <c r="L53" s="59" t="str">
        <f t="shared" si="12"/>
        <v/>
      </c>
      <c r="M53" s="24"/>
      <c r="N53" s="25"/>
      <c r="O53" s="26">
        <f t="shared" si="13"/>
        <v>0</v>
      </c>
      <c r="P53" s="26">
        <f t="shared" si="14"/>
        <v>0</v>
      </c>
      <c r="Q53" s="27" t="str">
        <f t="shared" si="15"/>
        <v/>
      </c>
      <c r="R53" s="27" t="str">
        <f t="shared" si="16"/>
        <v/>
      </c>
      <c r="S53" s="29"/>
      <c r="T53" s="30"/>
      <c r="U53" s="31">
        <f t="shared" si="17"/>
        <v>0</v>
      </c>
      <c r="V53" s="31">
        <f t="shared" si="18"/>
        <v>0</v>
      </c>
      <c r="W53" s="32" t="str">
        <f t="shared" si="19"/>
        <v/>
      </c>
      <c r="X53" s="32" t="str">
        <f t="shared" si="20"/>
        <v/>
      </c>
      <c r="Y53" s="39" t="str">
        <f t="shared" si="24"/>
        <v/>
      </c>
      <c r="Z53" s="39" t="str">
        <f t="shared" si="25"/>
        <v/>
      </c>
      <c r="AA53" s="40" t="str">
        <f t="shared" si="26"/>
        <v/>
      </c>
      <c r="AB53" s="41" t="str">
        <f t="shared" si="27"/>
        <v/>
      </c>
      <c r="AC53" s="40" t="str">
        <f t="shared" si="28"/>
        <v/>
      </c>
      <c r="AD53" s="40" t="str">
        <f t="shared" si="29"/>
        <v/>
      </c>
      <c r="AE53" s="42" t="e">
        <f t="shared" si="30"/>
        <v>#DIV/0!</v>
      </c>
      <c r="AF53" s="42" t="e">
        <f t="shared" si="31"/>
        <v>#DIV/0!</v>
      </c>
      <c r="AG53" s="5"/>
      <c r="AK53" s="135"/>
      <c r="AL53" s="135"/>
      <c r="AM53" s="135"/>
      <c r="AN53" s="135"/>
      <c r="AO53" s="135"/>
      <c r="AP53" s="135"/>
      <c r="AQ53" s="135"/>
      <c r="AR53" s="135"/>
      <c r="AS53" s="138"/>
      <c r="AT53" s="142"/>
      <c r="AU53" s="143"/>
      <c r="BV53" s="7">
        <v>43</v>
      </c>
    </row>
    <row r="54" spans="1:74" s="7" customFormat="1" ht="14.4" customHeight="1" x14ac:dyDescent="0.3">
      <c r="A54" s="6" t="str">
        <f t="shared" si="23"/>
        <v/>
      </c>
      <c r="B54" s="43"/>
      <c r="C54" s="6"/>
      <c r="D54" s="6"/>
      <c r="E54" s="43"/>
      <c r="F54" s="44"/>
      <c r="G54" s="22"/>
      <c r="H54" s="23"/>
      <c r="I54" s="47">
        <f t="shared" si="9"/>
        <v>0</v>
      </c>
      <c r="J54" s="47">
        <f t="shared" si="10"/>
        <v>0</v>
      </c>
      <c r="K54" s="59" t="str">
        <f t="shared" si="11"/>
        <v/>
      </c>
      <c r="L54" s="59" t="str">
        <f t="shared" si="12"/>
        <v/>
      </c>
      <c r="M54" s="24"/>
      <c r="N54" s="25"/>
      <c r="O54" s="26">
        <f t="shared" si="13"/>
        <v>0</v>
      </c>
      <c r="P54" s="26">
        <f t="shared" si="14"/>
        <v>0</v>
      </c>
      <c r="Q54" s="27" t="str">
        <f t="shared" si="15"/>
        <v/>
      </c>
      <c r="R54" s="27" t="str">
        <f t="shared" si="16"/>
        <v/>
      </c>
      <c r="S54" s="29"/>
      <c r="T54" s="30"/>
      <c r="U54" s="31">
        <f t="shared" si="17"/>
        <v>0</v>
      </c>
      <c r="V54" s="31">
        <f t="shared" si="18"/>
        <v>0</v>
      </c>
      <c r="W54" s="32" t="str">
        <f t="shared" si="19"/>
        <v/>
      </c>
      <c r="X54" s="32" t="str">
        <f t="shared" si="20"/>
        <v/>
      </c>
      <c r="Y54" s="39" t="str">
        <f t="shared" si="24"/>
        <v/>
      </c>
      <c r="Z54" s="39" t="str">
        <f t="shared" si="25"/>
        <v/>
      </c>
      <c r="AA54" s="40" t="str">
        <f t="shared" si="26"/>
        <v/>
      </c>
      <c r="AB54" s="41" t="str">
        <f t="shared" si="27"/>
        <v/>
      </c>
      <c r="AC54" s="40" t="str">
        <f t="shared" si="28"/>
        <v/>
      </c>
      <c r="AD54" s="40" t="str">
        <f t="shared" si="29"/>
        <v/>
      </c>
      <c r="AE54" s="42" t="e">
        <f t="shared" si="30"/>
        <v>#DIV/0!</v>
      </c>
      <c r="AF54" s="42" t="e">
        <f t="shared" si="31"/>
        <v>#DIV/0!</v>
      </c>
      <c r="AG54" s="5"/>
      <c r="AK54" s="135"/>
      <c r="AL54" s="135"/>
      <c r="AM54" s="135"/>
      <c r="AN54" s="135"/>
      <c r="AO54" s="135"/>
      <c r="AP54" s="135"/>
      <c r="AQ54" s="135"/>
      <c r="AR54" s="135"/>
      <c r="AS54" s="138"/>
      <c r="AT54" s="142"/>
      <c r="AU54" s="143"/>
      <c r="BV54" s="7">
        <v>44</v>
      </c>
    </row>
    <row r="55" spans="1:74" s="7" customFormat="1" ht="14.4" customHeight="1" x14ac:dyDescent="0.3">
      <c r="A55" s="6" t="str">
        <f t="shared" si="23"/>
        <v/>
      </c>
      <c r="B55" s="43"/>
      <c r="C55" s="6"/>
      <c r="D55" s="6"/>
      <c r="E55" s="43"/>
      <c r="F55" s="44"/>
      <c r="G55" s="22"/>
      <c r="H55" s="23"/>
      <c r="I55" s="47">
        <f t="shared" si="9"/>
        <v>0</v>
      </c>
      <c r="J55" s="47">
        <f t="shared" si="10"/>
        <v>0</v>
      </c>
      <c r="K55" s="59" t="str">
        <f t="shared" si="11"/>
        <v/>
      </c>
      <c r="L55" s="59" t="str">
        <f t="shared" si="12"/>
        <v/>
      </c>
      <c r="M55" s="24"/>
      <c r="N55" s="25"/>
      <c r="O55" s="26">
        <f t="shared" si="13"/>
        <v>0</v>
      </c>
      <c r="P55" s="26">
        <f t="shared" si="14"/>
        <v>0</v>
      </c>
      <c r="Q55" s="27" t="str">
        <f t="shared" si="15"/>
        <v/>
      </c>
      <c r="R55" s="27" t="str">
        <f t="shared" si="16"/>
        <v/>
      </c>
      <c r="S55" s="29"/>
      <c r="T55" s="30"/>
      <c r="U55" s="31">
        <f t="shared" si="17"/>
        <v>0</v>
      </c>
      <c r="V55" s="31">
        <f t="shared" si="18"/>
        <v>0</v>
      </c>
      <c r="W55" s="32" t="str">
        <f t="shared" si="19"/>
        <v/>
      </c>
      <c r="X55" s="32" t="str">
        <f t="shared" si="20"/>
        <v/>
      </c>
      <c r="Y55" s="39" t="str">
        <f t="shared" si="24"/>
        <v/>
      </c>
      <c r="Z55" s="39" t="str">
        <f t="shared" si="25"/>
        <v/>
      </c>
      <c r="AA55" s="40" t="str">
        <f t="shared" si="26"/>
        <v/>
      </c>
      <c r="AB55" s="41" t="str">
        <f t="shared" si="27"/>
        <v/>
      </c>
      <c r="AC55" s="40" t="str">
        <f t="shared" si="28"/>
        <v/>
      </c>
      <c r="AD55" s="40" t="str">
        <f t="shared" si="29"/>
        <v/>
      </c>
      <c r="AE55" s="42" t="e">
        <f t="shared" si="30"/>
        <v>#DIV/0!</v>
      </c>
      <c r="AF55" s="42" t="e">
        <f t="shared" si="31"/>
        <v>#DIV/0!</v>
      </c>
      <c r="AG55" s="5"/>
      <c r="AK55" s="135"/>
      <c r="AL55" s="135"/>
      <c r="AM55" s="135"/>
      <c r="AN55" s="135"/>
      <c r="AO55" s="135"/>
      <c r="AP55" s="135"/>
      <c r="AQ55" s="135"/>
      <c r="AR55" s="135"/>
      <c r="AS55" s="138"/>
      <c r="AT55" s="142"/>
      <c r="AU55" s="143"/>
      <c r="BV55" s="7">
        <v>45</v>
      </c>
    </row>
    <row r="56" spans="1:74" s="7" customFormat="1" ht="14.4" customHeight="1" x14ac:dyDescent="0.3">
      <c r="A56" s="6" t="str">
        <f t="shared" si="23"/>
        <v/>
      </c>
      <c r="B56" s="43"/>
      <c r="C56" s="6"/>
      <c r="D56" s="6"/>
      <c r="E56" s="43"/>
      <c r="F56" s="44"/>
      <c r="G56" s="22"/>
      <c r="H56" s="23"/>
      <c r="I56" s="47">
        <f t="shared" si="9"/>
        <v>0</v>
      </c>
      <c r="J56" s="47">
        <f t="shared" si="10"/>
        <v>0</v>
      </c>
      <c r="K56" s="59" t="str">
        <f t="shared" si="11"/>
        <v/>
      </c>
      <c r="L56" s="59" t="str">
        <f t="shared" si="12"/>
        <v/>
      </c>
      <c r="M56" s="24"/>
      <c r="N56" s="25"/>
      <c r="O56" s="26">
        <f t="shared" si="13"/>
        <v>0</v>
      </c>
      <c r="P56" s="26">
        <f t="shared" si="14"/>
        <v>0</v>
      </c>
      <c r="Q56" s="27" t="str">
        <f t="shared" si="15"/>
        <v/>
      </c>
      <c r="R56" s="27" t="str">
        <f t="shared" si="16"/>
        <v/>
      </c>
      <c r="S56" s="29"/>
      <c r="T56" s="30"/>
      <c r="U56" s="31">
        <f t="shared" si="17"/>
        <v>0</v>
      </c>
      <c r="V56" s="31">
        <f t="shared" si="18"/>
        <v>0</v>
      </c>
      <c r="W56" s="32" t="str">
        <f t="shared" si="19"/>
        <v/>
      </c>
      <c r="X56" s="32" t="str">
        <f t="shared" si="20"/>
        <v/>
      </c>
      <c r="Y56" s="39" t="str">
        <f t="shared" si="24"/>
        <v/>
      </c>
      <c r="Z56" s="39" t="str">
        <f t="shared" si="25"/>
        <v/>
      </c>
      <c r="AA56" s="40" t="str">
        <f t="shared" si="26"/>
        <v/>
      </c>
      <c r="AB56" s="41" t="str">
        <f t="shared" si="27"/>
        <v/>
      </c>
      <c r="AC56" s="40" t="str">
        <f t="shared" si="28"/>
        <v/>
      </c>
      <c r="AD56" s="40" t="str">
        <f t="shared" si="29"/>
        <v/>
      </c>
      <c r="AE56" s="42" t="e">
        <f t="shared" si="30"/>
        <v>#DIV/0!</v>
      </c>
      <c r="AF56" s="42" t="e">
        <f t="shared" si="31"/>
        <v>#DIV/0!</v>
      </c>
      <c r="AG56" s="5"/>
      <c r="AK56" s="135"/>
      <c r="AL56" s="135"/>
      <c r="AM56" s="135"/>
      <c r="AN56" s="135"/>
      <c r="AO56" s="135"/>
      <c r="AP56" s="135"/>
      <c r="AQ56" s="135"/>
      <c r="AR56" s="135"/>
      <c r="AS56" s="138"/>
      <c r="AT56" s="142"/>
      <c r="AU56" s="143"/>
      <c r="BV56" s="7">
        <v>46</v>
      </c>
    </row>
    <row r="57" spans="1:74" s="7" customFormat="1" ht="14.4" customHeight="1" x14ac:dyDescent="0.3">
      <c r="A57" s="6" t="str">
        <f t="shared" si="23"/>
        <v/>
      </c>
      <c r="B57" s="43"/>
      <c r="C57" s="6"/>
      <c r="D57" s="6"/>
      <c r="E57" s="43"/>
      <c r="F57" s="44"/>
      <c r="G57" s="22"/>
      <c r="H57" s="23"/>
      <c r="I57" s="47">
        <f t="shared" si="9"/>
        <v>0</v>
      </c>
      <c r="J57" s="47">
        <f t="shared" si="10"/>
        <v>0</v>
      </c>
      <c r="K57" s="59" t="str">
        <f t="shared" si="11"/>
        <v/>
      </c>
      <c r="L57" s="59" t="str">
        <f t="shared" si="12"/>
        <v/>
      </c>
      <c r="M57" s="24"/>
      <c r="N57" s="25"/>
      <c r="O57" s="26">
        <f t="shared" si="13"/>
        <v>0</v>
      </c>
      <c r="P57" s="26">
        <f t="shared" si="14"/>
        <v>0</v>
      </c>
      <c r="Q57" s="27" t="str">
        <f t="shared" si="15"/>
        <v/>
      </c>
      <c r="R57" s="27" t="str">
        <f t="shared" si="16"/>
        <v/>
      </c>
      <c r="S57" s="29"/>
      <c r="T57" s="30"/>
      <c r="U57" s="31">
        <f t="shared" si="17"/>
        <v>0</v>
      </c>
      <c r="V57" s="31">
        <f t="shared" si="18"/>
        <v>0</v>
      </c>
      <c r="W57" s="32" t="str">
        <f t="shared" si="19"/>
        <v/>
      </c>
      <c r="X57" s="32" t="str">
        <f t="shared" si="20"/>
        <v/>
      </c>
      <c r="Y57" s="39" t="str">
        <f t="shared" si="24"/>
        <v/>
      </c>
      <c r="Z57" s="39" t="str">
        <f t="shared" si="25"/>
        <v/>
      </c>
      <c r="AA57" s="40" t="str">
        <f t="shared" si="26"/>
        <v/>
      </c>
      <c r="AB57" s="41" t="str">
        <f t="shared" si="27"/>
        <v/>
      </c>
      <c r="AC57" s="40" t="str">
        <f t="shared" si="28"/>
        <v/>
      </c>
      <c r="AD57" s="40" t="str">
        <f t="shared" si="29"/>
        <v/>
      </c>
      <c r="AE57" s="42" t="e">
        <f t="shared" si="30"/>
        <v>#DIV/0!</v>
      </c>
      <c r="AF57" s="42" t="e">
        <f t="shared" si="31"/>
        <v>#DIV/0!</v>
      </c>
      <c r="AG57" s="5"/>
      <c r="AK57" s="135"/>
      <c r="AL57" s="135"/>
      <c r="AM57" s="135"/>
      <c r="AN57" s="135"/>
      <c r="AO57" s="135"/>
      <c r="AP57" s="135"/>
      <c r="AQ57" s="135"/>
      <c r="AR57" s="135"/>
      <c r="AS57" s="138"/>
      <c r="AT57" s="142"/>
      <c r="AU57" s="143"/>
      <c r="BV57" s="7">
        <v>47</v>
      </c>
    </row>
    <row r="58" spans="1:74" s="7" customFormat="1" ht="14.4" customHeight="1" x14ac:dyDescent="0.3">
      <c r="A58" s="6" t="str">
        <f t="shared" si="23"/>
        <v/>
      </c>
      <c r="B58" s="43"/>
      <c r="C58" s="6"/>
      <c r="D58" s="6"/>
      <c r="E58" s="43"/>
      <c r="F58" s="44"/>
      <c r="G58" s="22"/>
      <c r="H58" s="23"/>
      <c r="I58" s="47">
        <f t="shared" si="9"/>
        <v>0</v>
      </c>
      <c r="J58" s="47">
        <f t="shared" si="10"/>
        <v>0</v>
      </c>
      <c r="K58" s="59" t="str">
        <f t="shared" si="11"/>
        <v/>
      </c>
      <c r="L58" s="59" t="str">
        <f t="shared" si="12"/>
        <v/>
      </c>
      <c r="M58" s="24"/>
      <c r="N58" s="25"/>
      <c r="O58" s="26">
        <f t="shared" si="13"/>
        <v>0</v>
      </c>
      <c r="P58" s="26">
        <f t="shared" si="14"/>
        <v>0</v>
      </c>
      <c r="Q58" s="27" t="str">
        <f t="shared" si="15"/>
        <v/>
      </c>
      <c r="R58" s="27" t="str">
        <f t="shared" si="16"/>
        <v/>
      </c>
      <c r="S58" s="29"/>
      <c r="T58" s="30"/>
      <c r="U58" s="31">
        <f t="shared" si="17"/>
        <v>0</v>
      </c>
      <c r="V58" s="31">
        <f t="shared" si="18"/>
        <v>0</v>
      </c>
      <c r="W58" s="32" t="str">
        <f t="shared" si="19"/>
        <v/>
      </c>
      <c r="X58" s="32" t="str">
        <f t="shared" si="20"/>
        <v/>
      </c>
      <c r="Y58" s="39" t="str">
        <f t="shared" si="24"/>
        <v/>
      </c>
      <c r="Z58" s="39" t="str">
        <f t="shared" si="25"/>
        <v/>
      </c>
      <c r="AA58" s="40" t="str">
        <f t="shared" si="26"/>
        <v/>
      </c>
      <c r="AB58" s="41" t="str">
        <f t="shared" si="27"/>
        <v/>
      </c>
      <c r="AC58" s="40" t="str">
        <f t="shared" si="28"/>
        <v/>
      </c>
      <c r="AD58" s="40" t="str">
        <f t="shared" si="29"/>
        <v/>
      </c>
      <c r="AE58" s="42" t="e">
        <f t="shared" si="30"/>
        <v>#DIV/0!</v>
      </c>
      <c r="AF58" s="42" t="e">
        <f t="shared" si="31"/>
        <v>#DIV/0!</v>
      </c>
      <c r="AG58" s="5"/>
      <c r="AK58" s="135"/>
      <c r="AL58" s="135"/>
      <c r="AM58" s="135"/>
      <c r="AN58" s="135"/>
      <c r="AO58" s="135"/>
      <c r="AP58" s="135"/>
      <c r="AQ58" s="135"/>
      <c r="AR58" s="135"/>
      <c r="AS58" s="138"/>
      <c r="AT58" s="142"/>
      <c r="AU58" s="143"/>
      <c r="BV58" s="7">
        <v>48</v>
      </c>
    </row>
    <row r="59" spans="1:74" s="7" customFormat="1" x14ac:dyDescent="0.3">
      <c r="A59" s="6" t="str">
        <f t="shared" si="23"/>
        <v/>
      </c>
      <c r="B59" s="43"/>
      <c r="C59" s="6"/>
      <c r="D59" s="6"/>
      <c r="E59" s="43"/>
      <c r="F59" s="44"/>
      <c r="G59" s="22"/>
      <c r="H59" s="23"/>
      <c r="I59" s="47">
        <f t="shared" si="9"/>
        <v>0</v>
      </c>
      <c r="J59" s="47">
        <f t="shared" si="10"/>
        <v>0</v>
      </c>
      <c r="K59" s="59" t="str">
        <f t="shared" si="11"/>
        <v/>
      </c>
      <c r="L59" s="59" t="str">
        <f t="shared" si="12"/>
        <v/>
      </c>
      <c r="M59" s="24"/>
      <c r="N59" s="25"/>
      <c r="O59" s="26">
        <f t="shared" si="13"/>
        <v>0</v>
      </c>
      <c r="P59" s="26">
        <f t="shared" si="14"/>
        <v>0</v>
      </c>
      <c r="Q59" s="27" t="str">
        <f t="shared" si="15"/>
        <v/>
      </c>
      <c r="R59" s="27" t="str">
        <f t="shared" si="16"/>
        <v/>
      </c>
      <c r="S59" s="29"/>
      <c r="T59" s="30"/>
      <c r="U59" s="31">
        <f t="shared" si="17"/>
        <v>0</v>
      </c>
      <c r="V59" s="31">
        <f t="shared" si="18"/>
        <v>0</v>
      </c>
      <c r="W59" s="32" t="str">
        <f t="shared" si="19"/>
        <v/>
      </c>
      <c r="X59" s="32" t="str">
        <f t="shared" si="20"/>
        <v/>
      </c>
      <c r="Y59" s="39" t="str">
        <f t="shared" si="24"/>
        <v/>
      </c>
      <c r="Z59" s="39" t="str">
        <f t="shared" si="25"/>
        <v/>
      </c>
      <c r="AA59" s="40" t="str">
        <f t="shared" si="26"/>
        <v/>
      </c>
      <c r="AB59" s="41" t="str">
        <f t="shared" si="27"/>
        <v/>
      </c>
      <c r="AC59" s="40" t="str">
        <f t="shared" si="28"/>
        <v/>
      </c>
      <c r="AD59" s="40" t="str">
        <f t="shared" si="29"/>
        <v/>
      </c>
      <c r="AE59" s="42" t="e">
        <f t="shared" si="30"/>
        <v>#DIV/0!</v>
      </c>
      <c r="AF59" s="42" t="e">
        <f t="shared" si="31"/>
        <v>#DIV/0!</v>
      </c>
      <c r="AG59" s="5"/>
      <c r="AK59" s="135"/>
      <c r="AL59" s="135"/>
      <c r="AM59" s="135"/>
      <c r="AN59" s="135"/>
      <c r="AO59" s="135"/>
      <c r="AP59" s="135"/>
      <c r="AQ59" s="135"/>
      <c r="AR59" s="135"/>
      <c r="AS59" s="139"/>
      <c r="AT59" s="144"/>
      <c r="AU59" s="145"/>
      <c r="BV59" s="7">
        <v>49</v>
      </c>
    </row>
    <row r="60" spans="1:74" s="7" customFormat="1" x14ac:dyDescent="0.3">
      <c r="A60" s="6" t="str">
        <f t="shared" si="23"/>
        <v/>
      </c>
      <c r="B60" s="43"/>
      <c r="C60" s="6"/>
      <c r="D60" s="6"/>
      <c r="E60" s="43"/>
      <c r="F60" s="44"/>
      <c r="G60" s="22"/>
      <c r="H60" s="23"/>
      <c r="I60" s="47">
        <f t="shared" si="9"/>
        <v>0</v>
      </c>
      <c r="J60" s="47">
        <f t="shared" si="10"/>
        <v>0</v>
      </c>
      <c r="K60" s="59" t="str">
        <f t="shared" si="11"/>
        <v/>
      </c>
      <c r="L60" s="59" t="str">
        <f t="shared" si="12"/>
        <v/>
      </c>
      <c r="M60" s="24"/>
      <c r="N60" s="25"/>
      <c r="O60" s="26">
        <f t="shared" si="13"/>
        <v>0</v>
      </c>
      <c r="P60" s="26">
        <f t="shared" si="14"/>
        <v>0</v>
      </c>
      <c r="Q60" s="27" t="str">
        <f t="shared" si="15"/>
        <v/>
      </c>
      <c r="R60" s="27" t="str">
        <f t="shared" si="16"/>
        <v/>
      </c>
      <c r="S60" s="29"/>
      <c r="T60" s="30"/>
      <c r="U60" s="31">
        <f t="shared" si="17"/>
        <v>0</v>
      </c>
      <c r="V60" s="31">
        <f t="shared" si="18"/>
        <v>0</v>
      </c>
      <c r="W60" s="32" t="str">
        <f t="shared" si="19"/>
        <v/>
      </c>
      <c r="X60" s="32" t="str">
        <f t="shared" si="20"/>
        <v/>
      </c>
      <c r="Y60" s="39" t="str">
        <f t="shared" si="24"/>
        <v/>
      </c>
      <c r="Z60" s="39" t="str">
        <f t="shared" si="25"/>
        <v/>
      </c>
      <c r="AA60" s="40" t="str">
        <f t="shared" si="26"/>
        <v/>
      </c>
      <c r="AB60" s="41" t="str">
        <f t="shared" si="27"/>
        <v/>
      </c>
      <c r="AC60" s="40" t="str">
        <f t="shared" si="28"/>
        <v/>
      </c>
      <c r="AD60" s="40" t="str">
        <f t="shared" si="29"/>
        <v/>
      </c>
      <c r="AE60" s="42" t="e">
        <f t="shared" si="30"/>
        <v>#DIV/0!</v>
      </c>
      <c r="AF60" s="42" t="e">
        <f t="shared" si="31"/>
        <v>#DIV/0!</v>
      </c>
      <c r="AG60" s="5"/>
      <c r="BV60" s="7">
        <v>50</v>
      </c>
    </row>
    <row r="61" spans="1:74" s="7" customFormat="1" x14ac:dyDescent="0.3">
      <c r="A61" s="6" t="str">
        <f t="shared" si="23"/>
        <v/>
      </c>
      <c r="B61" s="43"/>
      <c r="C61" s="6"/>
      <c r="D61" s="6"/>
      <c r="E61" s="43"/>
      <c r="F61" s="44"/>
      <c r="G61" s="22"/>
      <c r="H61" s="23"/>
      <c r="I61" s="47">
        <f t="shared" si="9"/>
        <v>0</v>
      </c>
      <c r="J61" s="47">
        <f t="shared" si="10"/>
        <v>0</v>
      </c>
      <c r="K61" s="59" t="str">
        <f t="shared" si="11"/>
        <v/>
      </c>
      <c r="L61" s="59" t="str">
        <f t="shared" si="12"/>
        <v/>
      </c>
      <c r="M61" s="24"/>
      <c r="N61" s="25"/>
      <c r="O61" s="26">
        <f t="shared" si="13"/>
        <v>0</v>
      </c>
      <c r="P61" s="26">
        <f t="shared" si="14"/>
        <v>0</v>
      </c>
      <c r="Q61" s="27" t="str">
        <f t="shared" si="15"/>
        <v/>
      </c>
      <c r="R61" s="27" t="str">
        <f t="shared" si="16"/>
        <v/>
      </c>
      <c r="S61" s="29"/>
      <c r="T61" s="30"/>
      <c r="U61" s="31">
        <f t="shared" si="17"/>
        <v>0</v>
      </c>
      <c r="V61" s="31">
        <f t="shared" si="18"/>
        <v>0</v>
      </c>
      <c r="W61" s="32" t="str">
        <f t="shared" si="19"/>
        <v/>
      </c>
      <c r="X61" s="32" t="str">
        <f t="shared" si="20"/>
        <v/>
      </c>
      <c r="Y61" s="39" t="str">
        <f t="shared" si="24"/>
        <v/>
      </c>
      <c r="Z61" s="39" t="str">
        <f t="shared" si="25"/>
        <v/>
      </c>
      <c r="AA61" s="40" t="str">
        <f t="shared" si="26"/>
        <v/>
      </c>
      <c r="AB61" s="41" t="str">
        <f t="shared" si="27"/>
        <v/>
      </c>
      <c r="AC61" s="40" t="str">
        <f t="shared" si="28"/>
        <v/>
      </c>
      <c r="AD61" s="40" t="str">
        <f t="shared" si="29"/>
        <v/>
      </c>
      <c r="AE61" s="42" t="e">
        <f t="shared" si="30"/>
        <v>#DIV/0!</v>
      </c>
      <c r="AF61" s="42" t="e">
        <f t="shared" si="31"/>
        <v>#DIV/0!</v>
      </c>
      <c r="AG61" s="5"/>
      <c r="BV61" s="7">
        <v>51</v>
      </c>
    </row>
    <row r="62" spans="1:74" s="7" customFormat="1" x14ac:dyDescent="0.3">
      <c r="A62" s="6" t="str">
        <f t="shared" si="23"/>
        <v/>
      </c>
      <c r="B62" s="43"/>
      <c r="C62" s="6"/>
      <c r="D62" s="6"/>
      <c r="E62" s="43"/>
      <c r="F62" s="44"/>
      <c r="G62" s="22"/>
      <c r="H62" s="23"/>
      <c r="I62" s="47">
        <f t="shared" si="9"/>
        <v>0</v>
      </c>
      <c r="J62" s="47">
        <f t="shared" si="10"/>
        <v>0</v>
      </c>
      <c r="K62" s="59" t="str">
        <f t="shared" si="11"/>
        <v/>
      </c>
      <c r="L62" s="59" t="str">
        <f t="shared" si="12"/>
        <v/>
      </c>
      <c r="M62" s="24"/>
      <c r="N62" s="25"/>
      <c r="O62" s="26">
        <f t="shared" si="13"/>
        <v>0</v>
      </c>
      <c r="P62" s="26">
        <f t="shared" si="14"/>
        <v>0</v>
      </c>
      <c r="Q62" s="27" t="str">
        <f t="shared" si="15"/>
        <v/>
      </c>
      <c r="R62" s="27" t="str">
        <f t="shared" si="16"/>
        <v/>
      </c>
      <c r="S62" s="29"/>
      <c r="T62" s="30"/>
      <c r="U62" s="31">
        <f t="shared" si="17"/>
        <v>0</v>
      </c>
      <c r="V62" s="31">
        <f t="shared" si="18"/>
        <v>0</v>
      </c>
      <c r="W62" s="32" t="str">
        <f t="shared" si="19"/>
        <v/>
      </c>
      <c r="X62" s="32" t="str">
        <f t="shared" si="20"/>
        <v/>
      </c>
      <c r="Y62" s="39" t="str">
        <f t="shared" si="24"/>
        <v/>
      </c>
      <c r="Z62" s="39" t="str">
        <f t="shared" si="25"/>
        <v/>
      </c>
      <c r="AA62" s="40" t="str">
        <f t="shared" si="26"/>
        <v/>
      </c>
      <c r="AB62" s="41" t="str">
        <f t="shared" si="27"/>
        <v/>
      </c>
      <c r="AC62" s="40" t="str">
        <f t="shared" si="28"/>
        <v/>
      </c>
      <c r="AD62" s="40" t="str">
        <f t="shared" si="29"/>
        <v/>
      </c>
      <c r="AE62" s="42" t="e">
        <f t="shared" si="30"/>
        <v>#DIV/0!</v>
      </c>
      <c r="AF62" s="42" t="e">
        <f t="shared" si="31"/>
        <v>#DIV/0!</v>
      </c>
      <c r="AG62" s="5"/>
      <c r="BV62" s="7">
        <v>52</v>
      </c>
    </row>
    <row r="63" spans="1:74" s="7" customFormat="1" x14ac:dyDescent="0.3">
      <c r="A63" s="6" t="str">
        <f t="shared" si="23"/>
        <v/>
      </c>
      <c r="B63" s="43"/>
      <c r="C63" s="6"/>
      <c r="D63" s="6"/>
      <c r="E63" s="43"/>
      <c r="F63" s="44"/>
      <c r="G63" s="22"/>
      <c r="H63" s="23"/>
      <c r="I63" s="47">
        <f t="shared" si="9"/>
        <v>0</v>
      </c>
      <c r="J63" s="47">
        <f t="shared" si="10"/>
        <v>0</v>
      </c>
      <c r="K63" s="59" t="str">
        <f t="shared" si="11"/>
        <v/>
      </c>
      <c r="L63" s="59" t="str">
        <f t="shared" si="12"/>
        <v/>
      </c>
      <c r="M63" s="24"/>
      <c r="N63" s="25"/>
      <c r="O63" s="26">
        <f t="shared" si="13"/>
        <v>0</v>
      </c>
      <c r="P63" s="26">
        <f t="shared" si="14"/>
        <v>0</v>
      </c>
      <c r="Q63" s="27" t="str">
        <f t="shared" si="15"/>
        <v/>
      </c>
      <c r="R63" s="27" t="str">
        <f t="shared" si="16"/>
        <v/>
      </c>
      <c r="S63" s="29"/>
      <c r="T63" s="30"/>
      <c r="U63" s="31">
        <f t="shared" si="17"/>
        <v>0</v>
      </c>
      <c r="V63" s="31">
        <f t="shared" si="18"/>
        <v>0</v>
      </c>
      <c r="W63" s="32" t="str">
        <f t="shared" si="19"/>
        <v/>
      </c>
      <c r="X63" s="32" t="str">
        <f t="shared" si="20"/>
        <v/>
      </c>
      <c r="Y63" s="39" t="str">
        <f t="shared" si="24"/>
        <v/>
      </c>
      <c r="Z63" s="39" t="str">
        <f t="shared" si="25"/>
        <v/>
      </c>
      <c r="AA63" s="40" t="str">
        <f t="shared" si="26"/>
        <v/>
      </c>
      <c r="AB63" s="41" t="str">
        <f t="shared" si="27"/>
        <v/>
      </c>
      <c r="AC63" s="40" t="str">
        <f t="shared" si="28"/>
        <v/>
      </c>
      <c r="AD63" s="40" t="str">
        <f t="shared" si="29"/>
        <v/>
      </c>
      <c r="AE63" s="42" t="e">
        <f t="shared" si="30"/>
        <v>#DIV/0!</v>
      </c>
      <c r="AF63" s="42" t="e">
        <f t="shared" si="31"/>
        <v>#DIV/0!</v>
      </c>
      <c r="AG63" s="5"/>
      <c r="BV63" s="7">
        <v>53</v>
      </c>
    </row>
    <row r="64" spans="1:74" s="7" customFormat="1" x14ac:dyDescent="0.3">
      <c r="A64" s="6" t="str">
        <f t="shared" si="23"/>
        <v/>
      </c>
      <c r="B64" s="43"/>
      <c r="C64" s="6"/>
      <c r="D64" s="6"/>
      <c r="E64" s="43"/>
      <c r="F64" s="44"/>
      <c r="G64" s="22"/>
      <c r="H64" s="23"/>
      <c r="I64" s="47">
        <f t="shared" si="9"/>
        <v>0</v>
      </c>
      <c r="J64" s="47">
        <f t="shared" si="10"/>
        <v>0</v>
      </c>
      <c r="K64" s="59" t="str">
        <f t="shared" si="11"/>
        <v/>
      </c>
      <c r="L64" s="59" t="str">
        <f t="shared" si="12"/>
        <v/>
      </c>
      <c r="M64" s="24"/>
      <c r="N64" s="25"/>
      <c r="O64" s="26">
        <f t="shared" si="13"/>
        <v>0</v>
      </c>
      <c r="P64" s="26">
        <f t="shared" si="14"/>
        <v>0</v>
      </c>
      <c r="Q64" s="27" t="str">
        <f t="shared" si="15"/>
        <v/>
      </c>
      <c r="R64" s="27" t="str">
        <f t="shared" si="16"/>
        <v/>
      </c>
      <c r="S64" s="29"/>
      <c r="T64" s="30"/>
      <c r="U64" s="31">
        <f t="shared" si="17"/>
        <v>0</v>
      </c>
      <c r="V64" s="31">
        <f t="shared" si="18"/>
        <v>0</v>
      </c>
      <c r="W64" s="32" t="str">
        <f t="shared" si="19"/>
        <v/>
      </c>
      <c r="X64" s="32" t="str">
        <f t="shared" si="20"/>
        <v/>
      </c>
      <c r="Y64" s="39" t="str">
        <f t="shared" si="24"/>
        <v/>
      </c>
      <c r="Z64" s="39" t="str">
        <f t="shared" si="25"/>
        <v/>
      </c>
      <c r="AA64" s="40" t="str">
        <f t="shared" si="26"/>
        <v/>
      </c>
      <c r="AB64" s="41" t="str">
        <f t="shared" si="27"/>
        <v/>
      </c>
      <c r="AC64" s="40" t="str">
        <f t="shared" si="28"/>
        <v/>
      </c>
      <c r="AD64" s="40" t="str">
        <f t="shared" si="29"/>
        <v/>
      </c>
      <c r="AE64" s="42" t="e">
        <f t="shared" si="30"/>
        <v>#DIV/0!</v>
      </c>
      <c r="AF64" s="42" t="e">
        <f t="shared" si="31"/>
        <v>#DIV/0!</v>
      </c>
      <c r="AG64" s="5"/>
      <c r="BV64" s="7">
        <v>54</v>
      </c>
    </row>
    <row r="65" spans="1:74" s="7" customFormat="1" x14ac:dyDescent="0.3">
      <c r="A65" s="6" t="str">
        <f t="shared" si="23"/>
        <v/>
      </c>
      <c r="B65" s="43"/>
      <c r="C65" s="6"/>
      <c r="D65" s="6"/>
      <c r="E65" s="43"/>
      <c r="F65" s="44"/>
      <c r="G65" s="22"/>
      <c r="H65" s="23"/>
      <c r="I65" s="47">
        <f t="shared" si="9"/>
        <v>0</v>
      </c>
      <c r="J65" s="47">
        <f t="shared" si="10"/>
        <v>0</v>
      </c>
      <c r="K65" s="59" t="str">
        <f t="shared" si="11"/>
        <v/>
      </c>
      <c r="L65" s="59" t="str">
        <f t="shared" si="12"/>
        <v/>
      </c>
      <c r="M65" s="24"/>
      <c r="N65" s="25"/>
      <c r="O65" s="26">
        <f t="shared" si="13"/>
        <v>0</v>
      </c>
      <c r="P65" s="26">
        <f t="shared" si="14"/>
        <v>0</v>
      </c>
      <c r="Q65" s="27" t="str">
        <f t="shared" si="15"/>
        <v/>
      </c>
      <c r="R65" s="27" t="str">
        <f t="shared" si="16"/>
        <v/>
      </c>
      <c r="S65" s="29"/>
      <c r="T65" s="30"/>
      <c r="U65" s="31">
        <f t="shared" si="17"/>
        <v>0</v>
      </c>
      <c r="V65" s="31">
        <f t="shared" si="18"/>
        <v>0</v>
      </c>
      <c r="W65" s="32" t="str">
        <f t="shared" si="19"/>
        <v/>
      </c>
      <c r="X65" s="32" t="str">
        <f t="shared" si="20"/>
        <v/>
      </c>
      <c r="Y65" s="39" t="str">
        <f t="shared" si="24"/>
        <v/>
      </c>
      <c r="Z65" s="39" t="str">
        <f t="shared" si="25"/>
        <v/>
      </c>
      <c r="AA65" s="40" t="str">
        <f t="shared" si="26"/>
        <v/>
      </c>
      <c r="AB65" s="41" t="str">
        <f t="shared" si="27"/>
        <v/>
      </c>
      <c r="AC65" s="40" t="str">
        <f t="shared" si="28"/>
        <v/>
      </c>
      <c r="AD65" s="40" t="str">
        <f t="shared" si="29"/>
        <v/>
      </c>
      <c r="AE65" s="42" t="e">
        <f t="shared" si="30"/>
        <v>#DIV/0!</v>
      </c>
      <c r="AF65" s="42" t="e">
        <f t="shared" si="31"/>
        <v>#DIV/0!</v>
      </c>
      <c r="AG65" s="5"/>
      <c r="BV65" s="7">
        <v>55</v>
      </c>
    </row>
    <row r="66" spans="1:74" s="7" customFormat="1" x14ac:dyDescent="0.3">
      <c r="A66" s="6" t="str">
        <f t="shared" si="23"/>
        <v/>
      </c>
      <c r="B66" s="43"/>
      <c r="C66" s="6"/>
      <c r="D66" s="6"/>
      <c r="E66" s="43"/>
      <c r="F66" s="44"/>
      <c r="G66" s="22"/>
      <c r="H66" s="23"/>
      <c r="I66" s="47">
        <f t="shared" si="9"/>
        <v>0</v>
      </c>
      <c r="J66" s="47">
        <f t="shared" si="10"/>
        <v>0</v>
      </c>
      <c r="K66" s="59" t="str">
        <f t="shared" si="11"/>
        <v/>
      </c>
      <c r="L66" s="59" t="str">
        <f t="shared" si="12"/>
        <v/>
      </c>
      <c r="M66" s="24"/>
      <c r="N66" s="25"/>
      <c r="O66" s="26">
        <f t="shared" si="13"/>
        <v>0</v>
      </c>
      <c r="P66" s="26">
        <f t="shared" si="14"/>
        <v>0</v>
      </c>
      <c r="Q66" s="27" t="str">
        <f t="shared" si="15"/>
        <v/>
      </c>
      <c r="R66" s="27" t="str">
        <f t="shared" si="16"/>
        <v/>
      </c>
      <c r="S66" s="29"/>
      <c r="T66" s="30"/>
      <c r="U66" s="31">
        <f t="shared" si="17"/>
        <v>0</v>
      </c>
      <c r="V66" s="31">
        <f t="shared" si="18"/>
        <v>0</v>
      </c>
      <c r="W66" s="32" t="str">
        <f t="shared" si="19"/>
        <v/>
      </c>
      <c r="X66" s="32" t="str">
        <f t="shared" si="20"/>
        <v/>
      </c>
      <c r="Y66" s="39" t="str">
        <f t="shared" si="24"/>
        <v/>
      </c>
      <c r="Z66" s="39" t="str">
        <f t="shared" si="25"/>
        <v/>
      </c>
      <c r="AA66" s="40" t="str">
        <f t="shared" si="26"/>
        <v/>
      </c>
      <c r="AB66" s="41" t="str">
        <f t="shared" si="27"/>
        <v/>
      </c>
      <c r="AC66" s="40" t="str">
        <f t="shared" si="28"/>
        <v/>
      </c>
      <c r="AD66" s="40" t="str">
        <f t="shared" si="29"/>
        <v/>
      </c>
      <c r="AE66" s="42" t="e">
        <f t="shared" si="30"/>
        <v>#DIV/0!</v>
      </c>
      <c r="AF66" s="42" t="e">
        <f t="shared" si="31"/>
        <v>#DIV/0!</v>
      </c>
      <c r="AG66" s="5"/>
      <c r="BV66" s="7">
        <v>56</v>
      </c>
    </row>
    <row r="67" spans="1:74" s="7" customFormat="1" x14ac:dyDescent="0.3">
      <c r="A67" s="6" t="str">
        <f t="shared" si="23"/>
        <v/>
      </c>
      <c r="B67" s="43"/>
      <c r="C67" s="6"/>
      <c r="D67" s="6"/>
      <c r="E67" s="43"/>
      <c r="F67" s="44"/>
      <c r="G67" s="22"/>
      <c r="H67" s="23"/>
      <c r="I67" s="47">
        <f t="shared" si="9"/>
        <v>0</v>
      </c>
      <c r="J67" s="47">
        <f t="shared" si="10"/>
        <v>0</v>
      </c>
      <c r="K67" s="59" t="str">
        <f t="shared" si="11"/>
        <v/>
      </c>
      <c r="L67" s="59" t="str">
        <f t="shared" si="12"/>
        <v/>
      </c>
      <c r="M67" s="24"/>
      <c r="N67" s="25"/>
      <c r="O67" s="26">
        <f t="shared" si="13"/>
        <v>0</v>
      </c>
      <c r="P67" s="26">
        <f t="shared" si="14"/>
        <v>0</v>
      </c>
      <c r="Q67" s="27" t="str">
        <f t="shared" si="15"/>
        <v/>
      </c>
      <c r="R67" s="27" t="str">
        <f t="shared" si="16"/>
        <v/>
      </c>
      <c r="S67" s="29"/>
      <c r="T67" s="30"/>
      <c r="U67" s="31">
        <f t="shared" si="17"/>
        <v>0</v>
      </c>
      <c r="V67" s="31">
        <f t="shared" si="18"/>
        <v>0</v>
      </c>
      <c r="W67" s="32" t="str">
        <f t="shared" si="19"/>
        <v/>
      </c>
      <c r="X67" s="32" t="str">
        <f t="shared" si="20"/>
        <v/>
      </c>
      <c r="Y67" s="39" t="str">
        <f t="shared" si="24"/>
        <v/>
      </c>
      <c r="Z67" s="39" t="str">
        <f t="shared" si="25"/>
        <v/>
      </c>
      <c r="AA67" s="40" t="str">
        <f t="shared" si="26"/>
        <v/>
      </c>
      <c r="AB67" s="41" t="str">
        <f t="shared" si="27"/>
        <v/>
      </c>
      <c r="AC67" s="40" t="str">
        <f t="shared" si="28"/>
        <v/>
      </c>
      <c r="AD67" s="40" t="str">
        <f t="shared" si="29"/>
        <v/>
      </c>
      <c r="AE67" s="42" t="e">
        <f t="shared" si="30"/>
        <v>#DIV/0!</v>
      </c>
      <c r="AF67" s="42" t="e">
        <f t="shared" si="31"/>
        <v>#DIV/0!</v>
      </c>
      <c r="AG67" s="5"/>
      <c r="BV67" s="7">
        <v>57</v>
      </c>
    </row>
    <row r="68" spans="1:74" s="7" customFormat="1" ht="14.4" customHeight="1" x14ac:dyDescent="0.3">
      <c r="A68" s="6" t="str">
        <f t="shared" si="23"/>
        <v/>
      </c>
      <c r="B68" s="43"/>
      <c r="C68" s="6"/>
      <c r="D68" s="6"/>
      <c r="E68" s="43"/>
      <c r="F68" s="44"/>
      <c r="G68" s="22"/>
      <c r="H68" s="23"/>
      <c r="I68" s="47">
        <f t="shared" si="9"/>
        <v>0</v>
      </c>
      <c r="J68" s="47">
        <f t="shared" si="10"/>
        <v>0</v>
      </c>
      <c r="K68" s="59" t="str">
        <f t="shared" si="11"/>
        <v/>
      </c>
      <c r="L68" s="59" t="str">
        <f t="shared" si="12"/>
        <v/>
      </c>
      <c r="M68" s="24"/>
      <c r="N68" s="25"/>
      <c r="O68" s="26">
        <f t="shared" si="13"/>
        <v>0</v>
      </c>
      <c r="P68" s="26">
        <f t="shared" si="14"/>
        <v>0</v>
      </c>
      <c r="Q68" s="27" t="str">
        <f t="shared" si="15"/>
        <v/>
      </c>
      <c r="R68" s="27" t="str">
        <f t="shared" si="16"/>
        <v/>
      </c>
      <c r="S68" s="29"/>
      <c r="T68" s="30"/>
      <c r="U68" s="31">
        <f t="shared" si="17"/>
        <v>0</v>
      </c>
      <c r="V68" s="31">
        <f t="shared" si="18"/>
        <v>0</v>
      </c>
      <c r="W68" s="32" t="str">
        <f t="shared" si="19"/>
        <v/>
      </c>
      <c r="X68" s="32" t="str">
        <f t="shared" si="20"/>
        <v/>
      </c>
      <c r="Y68" s="39" t="str">
        <f t="shared" si="24"/>
        <v/>
      </c>
      <c r="Z68" s="39" t="str">
        <f t="shared" si="25"/>
        <v/>
      </c>
      <c r="AA68" s="40" t="str">
        <f t="shared" si="26"/>
        <v/>
      </c>
      <c r="AB68" s="41" t="str">
        <f t="shared" si="27"/>
        <v/>
      </c>
      <c r="AC68" s="40" t="str">
        <f t="shared" si="28"/>
        <v/>
      </c>
      <c r="AD68" s="40" t="str">
        <f t="shared" si="29"/>
        <v/>
      </c>
      <c r="AE68" s="42" t="e">
        <f t="shared" si="30"/>
        <v>#DIV/0!</v>
      </c>
      <c r="AF68" s="42" t="e">
        <f t="shared" si="31"/>
        <v>#DIV/0!</v>
      </c>
      <c r="AG68" s="5"/>
      <c r="BV68" s="7">
        <v>58</v>
      </c>
    </row>
    <row r="69" spans="1:74" s="7" customFormat="1" ht="14.4" customHeight="1" x14ac:dyDescent="0.3">
      <c r="A69" s="6" t="str">
        <f t="shared" si="23"/>
        <v/>
      </c>
      <c r="B69" s="43"/>
      <c r="C69" s="6"/>
      <c r="D69" s="6"/>
      <c r="E69" s="43"/>
      <c r="F69" s="44"/>
      <c r="G69" s="22"/>
      <c r="H69" s="23"/>
      <c r="I69" s="47">
        <f t="shared" si="9"/>
        <v>0</v>
      </c>
      <c r="J69" s="47">
        <f t="shared" si="10"/>
        <v>0</v>
      </c>
      <c r="K69" s="59" t="str">
        <f t="shared" si="11"/>
        <v/>
      </c>
      <c r="L69" s="59" t="str">
        <f t="shared" si="12"/>
        <v/>
      </c>
      <c r="M69" s="24"/>
      <c r="N69" s="25"/>
      <c r="O69" s="26">
        <f t="shared" si="13"/>
        <v>0</v>
      </c>
      <c r="P69" s="26">
        <f t="shared" si="14"/>
        <v>0</v>
      </c>
      <c r="Q69" s="27" t="str">
        <f t="shared" si="15"/>
        <v/>
      </c>
      <c r="R69" s="27" t="str">
        <f t="shared" si="16"/>
        <v/>
      </c>
      <c r="S69" s="29"/>
      <c r="T69" s="30"/>
      <c r="U69" s="31">
        <f t="shared" si="17"/>
        <v>0</v>
      </c>
      <c r="V69" s="31">
        <f t="shared" si="18"/>
        <v>0</v>
      </c>
      <c r="W69" s="32" t="str">
        <f t="shared" si="19"/>
        <v/>
      </c>
      <c r="X69" s="32" t="str">
        <f t="shared" si="20"/>
        <v/>
      </c>
      <c r="Y69" s="39" t="str">
        <f t="shared" si="24"/>
        <v/>
      </c>
      <c r="Z69" s="39" t="str">
        <f t="shared" si="25"/>
        <v/>
      </c>
      <c r="AA69" s="40" t="str">
        <f t="shared" si="26"/>
        <v/>
      </c>
      <c r="AB69" s="41" t="str">
        <f t="shared" si="27"/>
        <v/>
      </c>
      <c r="AC69" s="40" t="str">
        <f t="shared" si="28"/>
        <v/>
      </c>
      <c r="AD69" s="40" t="str">
        <f t="shared" si="29"/>
        <v/>
      </c>
      <c r="AE69" s="42" t="e">
        <f t="shared" si="30"/>
        <v>#DIV/0!</v>
      </c>
      <c r="AF69" s="42" t="e">
        <f t="shared" si="31"/>
        <v>#DIV/0!</v>
      </c>
      <c r="AG69" s="5"/>
      <c r="BG69" s="132" t="s">
        <v>49</v>
      </c>
      <c r="BH69" s="133"/>
      <c r="BI69" s="133"/>
      <c r="BJ69" s="133"/>
      <c r="BK69" s="133"/>
      <c r="BL69" s="133"/>
      <c r="BM69" s="133"/>
      <c r="BN69" s="134"/>
      <c r="BO69" s="137" t="s">
        <v>50</v>
      </c>
      <c r="BP69" s="140">
        <f>SUM(Z120,AV59)</f>
        <v>0</v>
      </c>
      <c r="BQ69" s="141"/>
      <c r="BV69" s="7">
        <v>59</v>
      </c>
    </row>
    <row r="70" spans="1:74" s="7" customFormat="1" ht="14.4" customHeight="1" x14ac:dyDescent="0.3">
      <c r="A70" s="6" t="str">
        <f t="shared" si="23"/>
        <v/>
      </c>
      <c r="B70" s="43"/>
      <c r="C70" s="6"/>
      <c r="D70" s="6"/>
      <c r="E70" s="43"/>
      <c r="F70" s="44"/>
      <c r="G70" s="22"/>
      <c r="H70" s="23"/>
      <c r="I70" s="47">
        <f t="shared" si="9"/>
        <v>0</v>
      </c>
      <c r="J70" s="47">
        <f t="shared" si="10"/>
        <v>0</v>
      </c>
      <c r="K70" s="59" t="str">
        <f t="shared" si="11"/>
        <v/>
      </c>
      <c r="L70" s="59" t="str">
        <f t="shared" si="12"/>
        <v/>
      </c>
      <c r="M70" s="24"/>
      <c r="N70" s="25"/>
      <c r="O70" s="26">
        <f t="shared" si="13"/>
        <v>0</v>
      </c>
      <c r="P70" s="26">
        <f t="shared" si="14"/>
        <v>0</v>
      </c>
      <c r="Q70" s="27" t="str">
        <f t="shared" si="15"/>
        <v/>
      </c>
      <c r="R70" s="27" t="str">
        <f t="shared" si="16"/>
        <v/>
      </c>
      <c r="S70" s="29"/>
      <c r="T70" s="30"/>
      <c r="U70" s="31">
        <f t="shared" si="17"/>
        <v>0</v>
      </c>
      <c r="V70" s="31">
        <f t="shared" si="18"/>
        <v>0</v>
      </c>
      <c r="W70" s="32" t="str">
        <f t="shared" si="19"/>
        <v/>
      </c>
      <c r="X70" s="32" t="str">
        <f t="shared" si="20"/>
        <v/>
      </c>
      <c r="Y70" s="39" t="str">
        <f t="shared" si="24"/>
        <v/>
      </c>
      <c r="Z70" s="39" t="str">
        <f t="shared" si="25"/>
        <v/>
      </c>
      <c r="AA70" s="40" t="str">
        <f t="shared" si="26"/>
        <v/>
      </c>
      <c r="AB70" s="41" t="str">
        <f t="shared" si="27"/>
        <v/>
      </c>
      <c r="AC70" s="40" t="str">
        <f t="shared" si="28"/>
        <v/>
      </c>
      <c r="AD70" s="40" t="str">
        <f t="shared" si="29"/>
        <v/>
      </c>
      <c r="AE70" s="42" t="e">
        <f t="shared" si="30"/>
        <v>#DIV/0!</v>
      </c>
      <c r="AF70" s="42" t="e">
        <f t="shared" si="31"/>
        <v>#DIV/0!</v>
      </c>
      <c r="AG70" s="5"/>
      <c r="BG70" s="135" t="s">
        <v>51</v>
      </c>
      <c r="BH70" s="135"/>
      <c r="BI70" s="135"/>
      <c r="BJ70" s="135"/>
      <c r="BK70" s="135"/>
      <c r="BL70" s="135"/>
      <c r="BM70" s="135"/>
      <c r="BN70" s="135"/>
      <c r="BO70" s="138"/>
      <c r="BP70" s="142"/>
      <c r="BQ70" s="143"/>
      <c r="BV70" s="7">
        <v>60</v>
      </c>
    </row>
    <row r="71" spans="1:74" s="7" customFormat="1" ht="14.4" customHeight="1" x14ac:dyDescent="0.3">
      <c r="A71" s="6" t="str">
        <f t="shared" si="23"/>
        <v/>
      </c>
      <c r="B71" s="43"/>
      <c r="C71" s="6"/>
      <c r="D71" s="6"/>
      <c r="E71" s="43"/>
      <c r="F71" s="44"/>
      <c r="G71" s="22"/>
      <c r="H71" s="23"/>
      <c r="I71" s="47">
        <f t="shared" si="9"/>
        <v>0</v>
      </c>
      <c r="J71" s="47">
        <f t="shared" si="10"/>
        <v>0</v>
      </c>
      <c r="K71" s="59" t="str">
        <f t="shared" si="11"/>
        <v/>
      </c>
      <c r="L71" s="59" t="str">
        <f t="shared" si="12"/>
        <v/>
      </c>
      <c r="M71" s="24"/>
      <c r="N71" s="25"/>
      <c r="O71" s="26">
        <f t="shared" si="13"/>
        <v>0</v>
      </c>
      <c r="P71" s="26">
        <f t="shared" si="14"/>
        <v>0</v>
      </c>
      <c r="Q71" s="27" t="str">
        <f t="shared" si="15"/>
        <v/>
      </c>
      <c r="R71" s="27" t="str">
        <f t="shared" si="16"/>
        <v/>
      </c>
      <c r="S71" s="29"/>
      <c r="T71" s="30"/>
      <c r="U71" s="31">
        <f t="shared" si="17"/>
        <v>0</v>
      </c>
      <c r="V71" s="31">
        <f t="shared" si="18"/>
        <v>0</v>
      </c>
      <c r="W71" s="32" t="str">
        <f t="shared" si="19"/>
        <v/>
      </c>
      <c r="X71" s="32" t="str">
        <f t="shared" si="20"/>
        <v/>
      </c>
      <c r="Y71" s="39" t="str">
        <f t="shared" si="24"/>
        <v/>
      </c>
      <c r="Z71" s="39" t="str">
        <f t="shared" si="25"/>
        <v/>
      </c>
      <c r="AA71" s="40" t="str">
        <f t="shared" si="26"/>
        <v/>
      </c>
      <c r="AB71" s="41" t="str">
        <f t="shared" si="27"/>
        <v/>
      </c>
      <c r="AC71" s="40" t="str">
        <f t="shared" si="28"/>
        <v/>
      </c>
      <c r="AD71" s="40" t="str">
        <f t="shared" si="29"/>
        <v/>
      </c>
      <c r="AE71" s="42" t="e">
        <f t="shared" si="30"/>
        <v>#DIV/0!</v>
      </c>
      <c r="AF71" s="42" t="e">
        <f t="shared" si="31"/>
        <v>#DIV/0!</v>
      </c>
      <c r="AG71" s="5"/>
      <c r="BG71" s="135"/>
      <c r="BH71" s="135"/>
      <c r="BI71" s="135"/>
      <c r="BJ71" s="135"/>
      <c r="BK71" s="135"/>
      <c r="BL71" s="135"/>
      <c r="BM71" s="135"/>
      <c r="BN71" s="135"/>
      <c r="BO71" s="138"/>
      <c r="BP71" s="142"/>
      <c r="BQ71" s="143"/>
      <c r="BV71" s="7">
        <v>61</v>
      </c>
    </row>
    <row r="72" spans="1:74" s="7" customFormat="1" ht="14.4" customHeight="1" x14ac:dyDescent="0.3">
      <c r="A72" s="6" t="str">
        <f t="shared" si="23"/>
        <v/>
      </c>
      <c r="B72" s="43"/>
      <c r="C72" s="6"/>
      <c r="D72" s="6"/>
      <c r="E72" s="43"/>
      <c r="F72" s="44"/>
      <c r="G72" s="22"/>
      <c r="H72" s="23"/>
      <c r="I72" s="47">
        <f t="shared" si="9"/>
        <v>0</v>
      </c>
      <c r="J72" s="47">
        <f t="shared" si="10"/>
        <v>0</v>
      </c>
      <c r="K72" s="59" t="str">
        <f t="shared" si="11"/>
        <v/>
      </c>
      <c r="L72" s="59" t="str">
        <f t="shared" si="12"/>
        <v/>
      </c>
      <c r="M72" s="24"/>
      <c r="N72" s="25"/>
      <c r="O72" s="26">
        <f t="shared" si="13"/>
        <v>0</v>
      </c>
      <c r="P72" s="26">
        <f t="shared" si="14"/>
        <v>0</v>
      </c>
      <c r="Q72" s="27" t="str">
        <f t="shared" si="15"/>
        <v/>
      </c>
      <c r="R72" s="27" t="str">
        <f t="shared" si="16"/>
        <v/>
      </c>
      <c r="S72" s="29"/>
      <c r="T72" s="30"/>
      <c r="U72" s="31">
        <f t="shared" si="17"/>
        <v>0</v>
      </c>
      <c r="V72" s="31">
        <f t="shared" si="18"/>
        <v>0</v>
      </c>
      <c r="W72" s="32" t="str">
        <f t="shared" si="19"/>
        <v/>
      </c>
      <c r="X72" s="32" t="str">
        <f t="shared" si="20"/>
        <v/>
      </c>
      <c r="Y72" s="39" t="str">
        <f t="shared" si="24"/>
        <v/>
      </c>
      <c r="Z72" s="39" t="str">
        <f t="shared" si="25"/>
        <v/>
      </c>
      <c r="AA72" s="40" t="str">
        <f t="shared" si="26"/>
        <v/>
      </c>
      <c r="AB72" s="41" t="str">
        <f t="shared" si="27"/>
        <v/>
      </c>
      <c r="AC72" s="40" t="str">
        <f t="shared" si="28"/>
        <v/>
      </c>
      <c r="AD72" s="40" t="str">
        <f t="shared" si="29"/>
        <v/>
      </c>
      <c r="AE72" s="42" t="e">
        <f t="shared" si="30"/>
        <v>#DIV/0!</v>
      </c>
      <c r="AF72" s="42" t="e">
        <f t="shared" si="31"/>
        <v>#DIV/0!</v>
      </c>
      <c r="AG72" s="5"/>
      <c r="BG72" s="135"/>
      <c r="BH72" s="135"/>
      <c r="BI72" s="135"/>
      <c r="BJ72" s="135"/>
      <c r="BK72" s="135"/>
      <c r="BL72" s="135"/>
      <c r="BM72" s="135"/>
      <c r="BN72" s="135"/>
      <c r="BO72" s="138"/>
      <c r="BP72" s="142"/>
      <c r="BQ72" s="143"/>
      <c r="BV72" s="7">
        <v>62</v>
      </c>
    </row>
    <row r="73" spans="1:74" s="7" customFormat="1" ht="14.4" customHeight="1" x14ac:dyDescent="0.3">
      <c r="A73" s="6" t="str">
        <f t="shared" si="23"/>
        <v/>
      </c>
      <c r="B73" s="43"/>
      <c r="C73" s="6"/>
      <c r="D73" s="6"/>
      <c r="E73" s="43"/>
      <c r="F73" s="44"/>
      <c r="G73" s="22"/>
      <c r="H73" s="23"/>
      <c r="I73" s="47">
        <f t="shared" si="9"/>
        <v>0</v>
      </c>
      <c r="J73" s="47">
        <f t="shared" si="10"/>
        <v>0</v>
      </c>
      <c r="K73" s="59" t="str">
        <f t="shared" si="11"/>
        <v/>
      </c>
      <c r="L73" s="59" t="str">
        <f t="shared" si="12"/>
        <v/>
      </c>
      <c r="M73" s="24"/>
      <c r="N73" s="25"/>
      <c r="O73" s="26">
        <f t="shared" si="13"/>
        <v>0</v>
      </c>
      <c r="P73" s="26">
        <f t="shared" si="14"/>
        <v>0</v>
      </c>
      <c r="Q73" s="27" t="str">
        <f t="shared" si="15"/>
        <v/>
      </c>
      <c r="R73" s="27" t="str">
        <f t="shared" si="16"/>
        <v/>
      </c>
      <c r="S73" s="29"/>
      <c r="T73" s="30"/>
      <c r="U73" s="31">
        <f t="shared" si="17"/>
        <v>0</v>
      </c>
      <c r="V73" s="31">
        <f t="shared" si="18"/>
        <v>0</v>
      </c>
      <c r="W73" s="32" t="str">
        <f t="shared" si="19"/>
        <v/>
      </c>
      <c r="X73" s="32" t="str">
        <f t="shared" si="20"/>
        <v/>
      </c>
      <c r="Y73" s="39" t="str">
        <f t="shared" si="24"/>
        <v/>
      </c>
      <c r="Z73" s="39" t="str">
        <f t="shared" si="25"/>
        <v/>
      </c>
      <c r="AA73" s="40" t="str">
        <f t="shared" si="26"/>
        <v/>
      </c>
      <c r="AB73" s="41" t="str">
        <f t="shared" si="27"/>
        <v/>
      </c>
      <c r="AC73" s="40" t="str">
        <f t="shared" si="28"/>
        <v/>
      </c>
      <c r="AD73" s="40" t="str">
        <f t="shared" si="29"/>
        <v/>
      </c>
      <c r="AE73" s="42" t="e">
        <f t="shared" si="30"/>
        <v>#DIV/0!</v>
      </c>
      <c r="AF73" s="42" t="e">
        <f t="shared" si="31"/>
        <v>#DIV/0!</v>
      </c>
      <c r="AG73" s="5"/>
      <c r="BG73" s="135"/>
      <c r="BH73" s="135"/>
      <c r="BI73" s="135"/>
      <c r="BJ73" s="135"/>
      <c r="BK73" s="135"/>
      <c r="BL73" s="135"/>
      <c r="BM73" s="135"/>
      <c r="BN73" s="135"/>
      <c r="BO73" s="138"/>
      <c r="BP73" s="142"/>
      <c r="BQ73" s="143"/>
      <c r="BV73" s="7">
        <v>63</v>
      </c>
    </row>
    <row r="74" spans="1:74" s="7" customFormat="1" ht="14.4" customHeight="1" x14ac:dyDescent="0.3">
      <c r="A74" s="6" t="str">
        <f t="shared" si="23"/>
        <v/>
      </c>
      <c r="B74" s="43"/>
      <c r="C74" s="6"/>
      <c r="D74" s="6"/>
      <c r="E74" s="43"/>
      <c r="F74" s="44"/>
      <c r="G74" s="22"/>
      <c r="H74" s="23"/>
      <c r="I74" s="47">
        <f t="shared" si="9"/>
        <v>0</v>
      </c>
      <c r="J74" s="47">
        <f t="shared" si="10"/>
        <v>0</v>
      </c>
      <c r="K74" s="59" t="str">
        <f t="shared" si="11"/>
        <v/>
      </c>
      <c r="L74" s="59" t="str">
        <f t="shared" si="12"/>
        <v/>
      </c>
      <c r="M74" s="24"/>
      <c r="N74" s="25"/>
      <c r="O74" s="26">
        <f t="shared" si="13"/>
        <v>0</v>
      </c>
      <c r="P74" s="26">
        <f t="shared" si="14"/>
        <v>0</v>
      </c>
      <c r="Q74" s="27" t="str">
        <f t="shared" si="15"/>
        <v/>
      </c>
      <c r="R74" s="27" t="str">
        <f t="shared" si="16"/>
        <v/>
      </c>
      <c r="S74" s="29"/>
      <c r="T74" s="30"/>
      <c r="U74" s="31">
        <f t="shared" si="17"/>
        <v>0</v>
      </c>
      <c r="V74" s="31">
        <f t="shared" si="18"/>
        <v>0</v>
      </c>
      <c r="W74" s="32" t="str">
        <f t="shared" si="19"/>
        <v/>
      </c>
      <c r="X74" s="32" t="str">
        <f t="shared" si="20"/>
        <v/>
      </c>
      <c r="Y74" s="39" t="str">
        <f t="shared" si="24"/>
        <v/>
      </c>
      <c r="Z74" s="39" t="str">
        <f t="shared" si="25"/>
        <v/>
      </c>
      <c r="AA74" s="40" t="str">
        <f t="shared" si="26"/>
        <v/>
      </c>
      <c r="AB74" s="41" t="str">
        <f t="shared" si="27"/>
        <v/>
      </c>
      <c r="AC74" s="40" t="str">
        <f t="shared" si="28"/>
        <v/>
      </c>
      <c r="AD74" s="40" t="str">
        <f t="shared" si="29"/>
        <v/>
      </c>
      <c r="AE74" s="42" t="e">
        <f t="shared" si="30"/>
        <v>#DIV/0!</v>
      </c>
      <c r="AF74" s="42" t="e">
        <f t="shared" si="31"/>
        <v>#DIV/0!</v>
      </c>
      <c r="AG74" s="5"/>
      <c r="BG74" s="135"/>
      <c r="BH74" s="135"/>
      <c r="BI74" s="135"/>
      <c r="BJ74" s="135"/>
      <c r="BK74" s="135"/>
      <c r="BL74" s="135"/>
      <c r="BM74" s="135"/>
      <c r="BN74" s="135"/>
      <c r="BO74" s="138"/>
      <c r="BP74" s="142"/>
      <c r="BQ74" s="143"/>
      <c r="BV74" s="7">
        <v>64</v>
      </c>
    </row>
    <row r="75" spans="1:74" s="7" customFormat="1" ht="14.4" customHeight="1" x14ac:dyDescent="0.3">
      <c r="A75" s="6" t="str">
        <f t="shared" ref="A75:A97" si="32">IF(B75&lt;&gt;"",BV75,"")</f>
        <v/>
      </c>
      <c r="B75" s="43"/>
      <c r="C75" s="6"/>
      <c r="D75" s="6"/>
      <c r="E75" s="43"/>
      <c r="F75" s="44"/>
      <c r="G75" s="22"/>
      <c r="H75" s="23"/>
      <c r="I75" s="47">
        <f t="shared" si="9"/>
        <v>0</v>
      </c>
      <c r="J75" s="47">
        <f t="shared" si="10"/>
        <v>0</v>
      </c>
      <c r="K75" s="59" t="str">
        <f t="shared" si="11"/>
        <v/>
      </c>
      <c r="L75" s="59" t="str">
        <f t="shared" si="12"/>
        <v/>
      </c>
      <c r="M75" s="24"/>
      <c r="N75" s="25"/>
      <c r="O75" s="26">
        <f t="shared" si="13"/>
        <v>0</v>
      </c>
      <c r="P75" s="26">
        <f t="shared" si="14"/>
        <v>0</v>
      </c>
      <c r="Q75" s="27" t="str">
        <f t="shared" si="15"/>
        <v/>
      </c>
      <c r="R75" s="27" t="str">
        <f t="shared" si="16"/>
        <v/>
      </c>
      <c r="S75" s="29"/>
      <c r="T75" s="30"/>
      <c r="U75" s="31">
        <f t="shared" si="17"/>
        <v>0</v>
      </c>
      <c r="V75" s="31">
        <f t="shared" si="18"/>
        <v>0</v>
      </c>
      <c r="W75" s="32" t="str">
        <f t="shared" si="19"/>
        <v/>
      </c>
      <c r="X75" s="32" t="str">
        <f t="shared" si="20"/>
        <v/>
      </c>
      <c r="Y75" s="39" t="str">
        <f t="shared" ref="Y75:Y97" si="33">IF(A75="","",AVERAGE(J75,P75,V75))</f>
        <v/>
      </c>
      <c r="Z75" s="39" t="str">
        <f t="shared" ref="Z75:Z97" si="34">IF(B75="","",AVERAGE(L75,R75,X75))</f>
        <v/>
      </c>
      <c r="AA75" s="40" t="str">
        <f t="shared" ref="AA75:AA97" si="35">IF(B75="","",STDEV(L75,R75,X75))</f>
        <v/>
      </c>
      <c r="AB75" s="41" t="str">
        <f t="shared" ref="AB75:AB97" si="36">IF(B75="","",(AA75/Z75))</f>
        <v/>
      </c>
      <c r="AC75" s="40" t="str">
        <f t="shared" ref="AC75:AC97" si="37">IF(B75="","",(Z75-AA75))</f>
        <v/>
      </c>
      <c r="AD75" s="40" t="str">
        <f t="shared" ref="AD75:AD97" si="38">IF(B75="","",(Z75+AA75))</f>
        <v/>
      </c>
      <c r="AE75" s="42" t="e">
        <f t="shared" ref="AE75:AE97" si="39">AVERAGE(L75,R75,X75)</f>
        <v>#DIV/0!</v>
      </c>
      <c r="AF75" s="42" t="e">
        <f t="shared" ref="AF75:AF97" si="40">AE75*F75</f>
        <v>#DIV/0!</v>
      </c>
      <c r="AG75" s="5"/>
      <c r="BG75" s="135"/>
      <c r="BH75" s="135"/>
      <c r="BI75" s="135"/>
      <c r="BJ75" s="135"/>
      <c r="BK75" s="135"/>
      <c r="BL75" s="135"/>
      <c r="BM75" s="135"/>
      <c r="BN75" s="135"/>
      <c r="BO75" s="138"/>
      <c r="BP75" s="142"/>
      <c r="BQ75" s="143"/>
      <c r="BV75" s="7">
        <v>65</v>
      </c>
    </row>
    <row r="76" spans="1:74" s="7" customFormat="1" ht="14.4" customHeight="1" x14ac:dyDescent="0.3">
      <c r="A76" s="6" t="str">
        <f t="shared" si="32"/>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39" t="str">
        <f t="shared" si="33"/>
        <v/>
      </c>
      <c r="Z76" s="39" t="str">
        <f t="shared" si="34"/>
        <v/>
      </c>
      <c r="AA76" s="40" t="str">
        <f t="shared" si="35"/>
        <v/>
      </c>
      <c r="AB76" s="41" t="str">
        <f t="shared" si="36"/>
        <v/>
      </c>
      <c r="AC76" s="40" t="str">
        <f t="shared" si="37"/>
        <v/>
      </c>
      <c r="AD76" s="40" t="str">
        <f t="shared" si="38"/>
        <v/>
      </c>
      <c r="AE76" s="42" t="e">
        <f t="shared" si="39"/>
        <v>#DIV/0!</v>
      </c>
      <c r="AF76" s="42" t="e">
        <f t="shared" si="40"/>
        <v>#DIV/0!</v>
      </c>
      <c r="AG76" s="5"/>
      <c r="BG76" s="135"/>
      <c r="BH76" s="135"/>
      <c r="BI76" s="135"/>
      <c r="BJ76" s="135"/>
      <c r="BK76" s="135"/>
      <c r="BL76" s="135"/>
      <c r="BM76" s="135"/>
      <c r="BN76" s="135"/>
      <c r="BO76" s="138"/>
      <c r="BP76" s="142"/>
      <c r="BQ76" s="143"/>
      <c r="BV76" s="7">
        <v>66</v>
      </c>
    </row>
    <row r="77" spans="1:74" s="7" customFormat="1" ht="14.4" customHeight="1" x14ac:dyDescent="0.3">
      <c r="A77" s="6" t="str">
        <f t="shared" si="32"/>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39" t="str">
        <f t="shared" si="33"/>
        <v/>
      </c>
      <c r="Z77" s="39" t="str">
        <f t="shared" si="34"/>
        <v/>
      </c>
      <c r="AA77" s="40" t="str">
        <f t="shared" si="35"/>
        <v/>
      </c>
      <c r="AB77" s="41" t="str">
        <f t="shared" si="36"/>
        <v/>
      </c>
      <c r="AC77" s="40" t="str">
        <f t="shared" si="37"/>
        <v/>
      </c>
      <c r="AD77" s="40" t="str">
        <f t="shared" si="38"/>
        <v/>
      </c>
      <c r="AE77" s="42" t="e">
        <f t="shared" si="39"/>
        <v>#DIV/0!</v>
      </c>
      <c r="AF77" s="42" t="e">
        <f t="shared" si="40"/>
        <v>#DIV/0!</v>
      </c>
      <c r="AG77" s="5"/>
      <c r="BG77" s="135"/>
      <c r="BH77" s="135"/>
      <c r="BI77" s="135"/>
      <c r="BJ77" s="135"/>
      <c r="BK77" s="135"/>
      <c r="BL77" s="135"/>
      <c r="BM77" s="135"/>
      <c r="BN77" s="135"/>
      <c r="BO77" s="138"/>
      <c r="BP77" s="142"/>
      <c r="BQ77" s="143"/>
      <c r="BV77" s="7">
        <v>67</v>
      </c>
    </row>
    <row r="78" spans="1:74" s="7" customFormat="1" ht="14.4" customHeight="1" x14ac:dyDescent="0.3">
      <c r="A78" s="6" t="str">
        <f t="shared" si="32"/>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39" t="str">
        <f t="shared" si="33"/>
        <v/>
      </c>
      <c r="Z78" s="39" t="str">
        <f t="shared" si="34"/>
        <v/>
      </c>
      <c r="AA78" s="40" t="str">
        <f t="shared" si="35"/>
        <v/>
      </c>
      <c r="AB78" s="41" t="str">
        <f t="shared" si="36"/>
        <v/>
      </c>
      <c r="AC78" s="40" t="str">
        <f t="shared" si="37"/>
        <v/>
      </c>
      <c r="AD78" s="40" t="str">
        <f t="shared" si="38"/>
        <v/>
      </c>
      <c r="AE78" s="42" t="e">
        <f t="shared" si="39"/>
        <v>#DIV/0!</v>
      </c>
      <c r="AF78" s="42" t="e">
        <f t="shared" si="40"/>
        <v>#DIV/0!</v>
      </c>
      <c r="AG78" s="5"/>
      <c r="BG78" s="135"/>
      <c r="BH78" s="135"/>
      <c r="BI78" s="135"/>
      <c r="BJ78" s="135"/>
      <c r="BK78" s="135"/>
      <c r="BL78" s="135"/>
      <c r="BM78" s="135"/>
      <c r="BN78" s="135"/>
      <c r="BO78" s="138"/>
      <c r="BP78" s="142"/>
      <c r="BQ78" s="143"/>
      <c r="BV78" s="7">
        <v>68</v>
      </c>
    </row>
    <row r="79" spans="1:74" s="7" customFormat="1" ht="14.4" customHeight="1" x14ac:dyDescent="0.3">
      <c r="A79" s="6" t="str">
        <f t="shared" si="32"/>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39" t="str">
        <f t="shared" si="33"/>
        <v/>
      </c>
      <c r="Z79" s="39" t="str">
        <f t="shared" si="34"/>
        <v/>
      </c>
      <c r="AA79" s="40" t="str">
        <f t="shared" si="35"/>
        <v/>
      </c>
      <c r="AB79" s="41" t="str">
        <f t="shared" si="36"/>
        <v/>
      </c>
      <c r="AC79" s="40" t="str">
        <f t="shared" si="37"/>
        <v/>
      </c>
      <c r="AD79" s="40" t="str">
        <f t="shared" si="38"/>
        <v/>
      </c>
      <c r="AE79" s="42" t="e">
        <f t="shared" si="39"/>
        <v>#DIV/0!</v>
      </c>
      <c r="AF79" s="42" t="e">
        <f t="shared" si="40"/>
        <v>#DIV/0!</v>
      </c>
      <c r="AG79" s="5"/>
      <c r="BG79" s="135"/>
      <c r="BH79" s="135"/>
      <c r="BI79" s="135"/>
      <c r="BJ79" s="135"/>
      <c r="BK79" s="135"/>
      <c r="BL79" s="135"/>
      <c r="BM79" s="135"/>
      <c r="BN79" s="135"/>
      <c r="BO79" s="138"/>
      <c r="BP79" s="142"/>
      <c r="BQ79" s="143"/>
      <c r="BV79" s="7">
        <v>69</v>
      </c>
    </row>
    <row r="80" spans="1:74" s="7" customFormat="1" ht="14.4" customHeight="1" x14ac:dyDescent="0.3">
      <c r="A80" s="6" t="str">
        <f t="shared" si="32"/>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39" t="str">
        <f t="shared" si="33"/>
        <v/>
      </c>
      <c r="Z80" s="39" t="str">
        <f t="shared" si="34"/>
        <v/>
      </c>
      <c r="AA80" s="40" t="str">
        <f t="shared" si="35"/>
        <v/>
      </c>
      <c r="AB80" s="41" t="str">
        <f t="shared" si="36"/>
        <v/>
      </c>
      <c r="AC80" s="40" t="str">
        <f t="shared" si="37"/>
        <v/>
      </c>
      <c r="AD80" s="40" t="str">
        <f t="shared" si="38"/>
        <v/>
      </c>
      <c r="AE80" s="42" t="e">
        <f t="shared" si="39"/>
        <v>#DIV/0!</v>
      </c>
      <c r="AF80" s="42" t="e">
        <f t="shared" si="40"/>
        <v>#DIV/0!</v>
      </c>
      <c r="AG80" s="5"/>
      <c r="BG80" s="135"/>
      <c r="BH80" s="135"/>
      <c r="BI80" s="135"/>
      <c r="BJ80" s="135"/>
      <c r="BK80" s="135"/>
      <c r="BL80" s="135"/>
      <c r="BM80" s="135"/>
      <c r="BN80" s="135"/>
      <c r="BO80" s="138"/>
      <c r="BP80" s="142"/>
      <c r="BQ80" s="143"/>
      <c r="BV80" s="7">
        <v>70</v>
      </c>
    </row>
    <row r="81" spans="1:74" s="7" customFormat="1" x14ac:dyDescent="0.3">
      <c r="A81" s="6" t="str">
        <f t="shared" si="32"/>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39" t="str">
        <f t="shared" si="33"/>
        <v/>
      </c>
      <c r="Z81" s="39" t="str">
        <f t="shared" si="34"/>
        <v/>
      </c>
      <c r="AA81" s="40" t="str">
        <f t="shared" si="35"/>
        <v/>
      </c>
      <c r="AB81" s="41" t="str">
        <f t="shared" si="36"/>
        <v/>
      </c>
      <c r="AC81" s="40" t="str">
        <f t="shared" si="37"/>
        <v/>
      </c>
      <c r="AD81" s="40" t="str">
        <f t="shared" si="38"/>
        <v/>
      </c>
      <c r="AE81" s="42" t="e">
        <f t="shared" si="39"/>
        <v>#DIV/0!</v>
      </c>
      <c r="AF81" s="42" t="e">
        <f t="shared" si="40"/>
        <v>#DIV/0!</v>
      </c>
      <c r="AG81" s="5"/>
      <c r="BG81" s="135"/>
      <c r="BH81" s="135"/>
      <c r="BI81" s="135"/>
      <c r="BJ81" s="135"/>
      <c r="BK81" s="135"/>
      <c r="BL81" s="135"/>
      <c r="BM81" s="135"/>
      <c r="BN81" s="135"/>
      <c r="BO81" s="138"/>
      <c r="BP81" s="142"/>
      <c r="BQ81" s="143"/>
      <c r="BV81" s="7">
        <v>71</v>
      </c>
    </row>
    <row r="82" spans="1:74" s="7" customFormat="1" x14ac:dyDescent="0.3">
      <c r="A82" s="6" t="str">
        <f t="shared" si="32"/>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39" t="str">
        <f t="shared" si="33"/>
        <v/>
      </c>
      <c r="Z82" s="39" t="str">
        <f t="shared" si="34"/>
        <v/>
      </c>
      <c r="AA82" s="40" t="str">
        <f t="shared" si="35"/>
        <v/>
      </c>
      <c r="AB82" s="41" t="str">
        <f t="shared" si="36"/>
        <v/>
      </c>
      <c r="AC82" s="40" t="str">
        <f t="shared" si="37"/>
        <v/>
      </c>
      <c r="AD82" s="40" t="str">
        <f t="shared" si="38"/>
        <v/>
      </c>
      <c r="AE82" s="42" t="e">
        <f t="shared" si="39"/>
        <v>#DIV/0!</v>
      </c>
      <c r="AF82" s="42" t="e">
        <f t="shared" si="40"/>
        <v>#DIV/0!</v>
      </c>
      <c r="AG82" s="5"/>
      <c r="BG82" s="135"/>
      <c r="BH82" s="135"/>
      <c r="BI82" s="135"/>
      <c r="BJ82" s="135"/>
      <c r="BK82" s="135"/>
      <c r="BL82" s="135"/>
      <c r="BM82" s="135"/>
      <c r="BN82" s="135"/>
      <c r="BO82" s="139"/>
      <c r="BP82" s="144"/>
      <c r="BQ82" s="145"/>
      <c r="BV82" s="7">
        <v>72</v>
      </c>
    </row>
    <row r="83" spans="1:74" s="7" customFormat="1" x14ac:dyDescent="0.3">
      <c r="A83" s="6" t="str">
        <f t="shared" si="32"/>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39" t="str">
        <f t="shared" si="33"/>
        <v/>
      </c>
      <c r="Z83" s="39" t="str">
        <f t="shared" si="34"/>
        <v/>
      </c>
      <c r="AA83" s="40" t="str">
        <f t="shared" si="35"/>
        <v/>
      </c>
      <c r="AB83" s="41" t="str">
        <f t="shared" si="36"/>
        <v/>
      </c>
      <c r="AC83" s="40" t="str">
        <f t="shared" si="37"/>
        <v/>
      </c>
      <c r="AD83" s="40" t="str">
        <f t="shared" si="38"/>
        <v/>
      </c>
      <c r="AE83" s="42" t="e">
        <f t="shared" si="39"/>
        <v>#DIV/0!</v>
      </c>
      <c r="AF83" s="42" t="e">
        <f t="shared" si="40"/>
        <v>#DIV/0!</v>
      </c>
      <c r="AG83" s="5"/>
      <c r="BV83" s="7">
        <v>73</v>
      </c>
    </row>
    <row r="84" spans="1:74" s="7" customFormat="1" x14ac:dyDescent="0.3">
      <c r="A84" s="6" t="str">
        <f t="shared" si="32"/>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39" t="str">
        <f t="shared" si="33"/>
        <v/>
      </c>
      <c r="Z84" s="39" t="str">
        <f t="shared" si="34"/>
        <v/>
      </c>
      <c r="AA84" s="40" t="str">
        <f t="shared" si="35"/>
        <v/>
      </c>
      <c r="AB84" s="41" t="str">
        <f t="shared" si="36"/>
        <v/>
      </c>
      <c r="AC84" s="40" t="str">
        <f t="shared" si="37"/>
        <v/>
      </c>
      <c r="AD84" s="40" t="str">
        <f t="shared" si="38"/>
        <v/>
      </c>
      <c r="AE84" s="42" t="e">
        <f t="shared" si="39"/>
        <v>#DIV/0!</v>
      </c>
      <c r="AF84" s="42" t="e">
        <f t="shared" si="40"/>
        <v>#DIV/0!</v>
      </c>
      <c r="AG84" s="5"/>
      <c r="BV84" s="7">
        <v>74</v>
      </c>
    </row>
    <row r="85" spans="1:74" s="7" customFormat="1" x14ac:dyDescent="0.3">
      <c r="A85" s="6" t="str">
        <f t="shared" si="32"/>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39" t="str">
        <f t="shared" si="33"/>
        <v/>
      </c>
      <c r="Z85" s="39" t="str">
        <f t="shared" si="34"/>
        <v/>
      </c>
      <c r="AA85" s="40" t="str">
        <f t="shared" si="35"/>
        <v/>
      </c>
      <c r="AB85" s="41" t="str">
        <f t="shared" si="36"/>
        <v/>
      </c>
      <c r="AC85" s="40" t="str">
        <f t="shared" si="37"/>
        <v/>
      </c>
      <c r="AD85" s="40" t="str">
        <f t="shared" si="38"/>
        <v/>
      </c>
      <c r="AE85" s="42" t="e">
        <f t="shared" si="39"/>
        <v>#DIV/0!</v>
      </c>
      <c r="AF85" s="42" t="e">
        <f t="shared" si="40"/>
        <v>#DIV/0!</v>
      </c>
      <c r="AG85" s="5"/>
      <c r="BV85" s="7">
        <v>75</v>
      </c>
    </row>
    <row r="86" spans="1:74" s="7" customFormat="1" x14ac:dyDescent="0.3">
      <c r="A86" s="6" t="str">
        <f t="shared" si="32"/>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39" t="str">
        <f t="shared" si="33"/>
        <v/>
      </c>
      <c r="Z86" s="39" t="str">
        <f t="shared" si="34"/>
        <v/>
      </c>
      <c r="AA86" s="40" t="str">
        <f t="shared" si="35"/>
        <v/>
      </c>
      <c r="AB86" s="41" t="str">
        <f t="shared" si="36"/>
        <v/>
      </c>
      <c r="AC86" s="40" t="str">
        <f t="shared" si="37"/>
        <v/>
      </c>
      <c r="AD86" s="40" t="str">
        <f t="shared" si="38"/>
        <v/>
      </c>
      <c r="AE86" s="42" t="e">
        <f t="shared" si="39"/>
        <v>#DIV/0!</v>
      </c>
      <c r="AF86" s="42" t="e">
        <f t="shared" si="40"/>
        <v>#DIV/0!</v>
      </c>
      <c r="AG86" s="5"/>
      <c r="BV86" s="7">
        <v>76</v>
      </c>
    </row>
    <row r="87" spans="1:74" s="7" customFormat="1" x14ac:dyDescent="0.3">
      <c r="A87" s="6" t="str">
        <f t="shared" si="32"/>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39" t="str">
        <f t="shared" si="33"/>
        <v/>
      </c>
      <c r="Z87" s="39" t="str">
        <f t="shared" si="34"/>
        <v/>
      </c>
      <c r="AA87" s="40" t="str">
        <f t="shared" si="35"/>
        <v/>
      </c>
      <c r="AB87" s="41" t="str">
        <f t="shared" si="36"/>
        <v/>
      </c>
      <c r="AC87" s="40" t="str">
        <f t="shared" si="37"/>
        <v/>
      </c>
      <c r="AD87" s="40" t="str">
        <f t="shared" si="38"/>
        <v/>
      </c>
      <c r="AE87" s="42" t="e">
        <f t="shared" si="39"/>
        <v>#DIV/0!</v>
      </c>
      <c r="AF87" s="42" t="e">
        <f t="shared" si="40"/>
        <v>#DIV/0!</v>
      </c>
      <c r="AG87" s="5"/>
      <c r="BV87" s="7">
        <v>77</v>
      </c>
    </row>
    <row r="88" spans="1:74" s="7" customFormat="1" x14ac:dyDescent="0.3">
      <c r="A88" s="6" t="str">
        <f t="shared" si="32"/>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39" t="str">
        <f t="shared" si="33"/>
        <v/>
      </c>
      <c r="Z88" s="39" t="str">
        <f t="shared" si="34"/>
        <v/>
      </c>
      <c r="AA88" s="40" t="str">
        <f t="shared" si="35"/>
        <v/>
      </c>
      <c r="AB88" s="41" t="str">
        <f t="shared" si="36"/>
        <v/>
      </c>
      <c r="AC88" s="40" t="str">
        <f t="shared" si="37"/>
        <v/>
      </c>
      <c r="AD88" s="40" t="str">
        <f t="shared" si="38"/>
        <v/>
      </c>
      <c r="AE88" s="42" t="e">
        <f t="shared" si="39"/>
        <v>#DIV/0!</v>
      </c>
      <c r="AF88" s="42" t="e">
        <f t="shared" si="40"/>
        <v>#DIV/0!</v>
      </c>
      <c r="AG88" s="5"/>
      <c r="BV88" s="7">
        <v>78</v>
      </c>
    </row>
    <row r="89" spans="1:74" s="7" customFormat="1" x14ac:dyDescent="0.3">
      <c r="A89" s="6" t="str">
        <f t="shared" si="32"/>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39" t="str">
        <f t="shared" si="33"/>
        <v/>
      </c>
      <c r="Z89" s="39" t="str">
        <f t="shared" si="34"/>
        <v/>
      </c>
      <c r="AA89" s="40" t="str">
        <f t="shared" si="35"/>
        <v/>
      </c>
      <c r="AB89" s="41" t="str">
        <f t="shared" si="36"/>
        <v/>
      </c>
      <c r="AC89" s="40" t="str">
        <f t="shared" si="37"/>
        <v/>
      </c>
      <c r="AD89" s="40" t="str">
        <f t="shared" si="38"/>
        <v/>
      </c>
      <c r="AE89" s="42" t="e">
        <f t="shared" si="39"/>
        <v>#DIV/0!</v>
      </c>
      <c r="AF89" s="42" t="e">
        <f t="shared" si="40"/>
        <v>#DIV/0!</v>
      </c>
      <c r="AG89" s="5"/>
      <c r="BV89" s="7">
        <v>79</v>
      </c>
    </row>
    <row r="90" spans="1:74" s="7" customFormat="1" x14ac:dyDescent="0.3">
      <c r="A90" s="6" t="str">
        <f t="shared" si="32"/>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39" t="str">
        <f t="shared" si="33"/>
        <v/>
      </c>
      <c r="Z90" s="39" t="str">
        <f t="shared" si="34"/>
        <v/>
      </c>
      <c r="AA90" s="40" t="str">
        <f t="shared" si="35"/>
        <v/>
      </c>
      <c r="AB90" s="41" t="str">
        <f t="shared" si="36"/>
        <v/>
      </c>
      <c r="AC90" s="40" t="str">
        <f t="shared" si="37"/>
        <v/>
      </c>
      <c r="AD90" s="40" t="str">
        <f t="shared" si="38"/>
        <v/>
      </c>
      <c r="AE90" s="42" t="e">
        <f t="shared" si="39"/>
        <v>#DIV/0!</v>
      </c>
      <c r="AF90" s="42" t="e">
        <f t="shared" si="40"/>
        <v>#DIV/0!</v>
      </c>
      <c r="AG90" s="5"/>
      <c r="BV90" s="7">
        <v>80</v>
      </c>
    </row>
    <row r="91" spans="1:74" s="7" customFormat="1" x14ac:dyDescent="0.3">
      <c r="A91" s="6" t="str">
        <f t="shared" si="32"/>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39" t="str">
        <f t="shared" si="33"/>
        <v/>
      </c>
      <c r="Z91" s="39" t="str">
        <f t="shared" si="34"/>
        <v/>
      </c>
      <c r="AA91" s="40" t="str">
        <f t="shared" si="35"/>
        <v/>
      </c>
      <c r="AB91" s="41" t="str">
        <f t="shared" si="36"/>
        <v/>
      </c>
      <c r="AC91" s="40" t="str">
        <f t="shared" si="37"/>
        <v/>
      </c>
      <c r="AD91" s="40" t="str">
        <f t="shared" si="38"/>
        <v/>
      </c>
      <c r="AE91" s="42" t="e">
        <f t="shared" si="39"/>
        <v>#DIV/0!</v>
      </c>
      <c r="AF91" s="42" t="e">
        <f t="shared" si="40"/>
        <v>#DIV/0!</v>
      </c>
      <c r="AG91" s="5"/>
      <c r="BV91" s="7">
        <v>81</v>
      </c>
    </row>
    <row r="92" spans="1:74" s="7" customFormat="1" x14ac:dyDescent="0.3">
      <c r="A92" s="6" t="str">
        <f t="shared" si="32"/>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39" t="str">
        <f t="shared" si="33"/>
        <v/>
      </c>
      <c r="Z92" s="39" t="str">
        <f t="shared" si="34"/>
        <v/>
      </c>
      <c r="AA92" s="40" t="str">
        <f t="shared" si="35"/>
        <v/>
      </c>
      <c r="AB92" s="41" t="str">
        <f t="shared" si="36"/>
        <v/>
      </c>
      <c r="AC92" s="40" t="str">
        <f t="shared" si="37"/>
        <v/>
      </c>
      <c r="AD92" s="40" t="str">
        <f t="shared" si="38"/>
        <v/>
      </c>
      <c r="AE92" s="42" t="e">
        <f t="shared" si="39"/>
        <v>#DIV/0!</v>
      </c>
      <c r="AF92" s="42" t="e">
        <f t="shared" si="40"/>
        <v>#DIV/0!</v>
      </c>
      <c r="AG92" s="5"/>
      <c r="BV92" s="7">
        <v>82</v>
      </c>
    </row>
    <row r="93" spans="1:74" s="7" customFormat="1" x14ac:dyDescent="0.3">
      <c r="A93" s="6" t="str">
        <f t="shared" si="32"/>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39" t="str">
        <f t="shared" si="33"/>
        <v/>
      </c>
      <c r="Z93" s="39" t="str">
        <f t="shared" si="34"/>
        <v/>
      </c>
      <c r="AA93" s="40" t="str">
        <f t="shared" si="35"/>
        <v/>
      </c>
      <c r="AB93" s="41" t="str">
        <f t="shared" si="36"/>
        <v/>
      </c>
      <c r="AC93" s="40" t="str">
        <f t="shared" si="37"/>
        <v/>
      </c>
      <c r="AD93" s="40" t="str">
        <f t="shared" si="38"/>
        <v/>
      </c>
      <c r="AE93" s="42" t="e">
        <f t="shared" si="39"/>
        <v>#DIV/0!</v>
      </c>
      <c r="AF93" s="42" t="e">
        <f t="shared" si="40"/>
        <v>#DIV/0!</v>
      </c>
      <c r="AG93" s="5"/>
      <c r="BV93" s="7">
        <v>83</v>
      </c>
    </row>
    <row r="94" spans="1:74" s="7" customFormat="1" x14ac:dyDescent="0.3">
      <c r="A94" s="6" t="str">
        <f t="shared" si="32"/>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39" t="str">
        <f t="shared" si="33"/>
        <v/>
      </c>
      <c r="Z94" s="39" t="str">
        <f t="shared" si="34"/>
        <v/>
      </c>
      <c r="AA94" s="40" t="str">
        <f t="shared" si="35"/>
        <v/>
      </c>
      <c r="AB94" s="41" t="str">
        <f t="shared" si="36"/>
        <v/>
      </c>
      <c r="AC94" s="40" t="str">
        <f t="shared" si="37"/>
        <v/>
      </c>
      <c r="AD94" s="40" t="str">
        <f t="shared" si="38"/>
        <v/>
      </c>
      <c r="AE94" s="42" t="e">
        <f t="shared" si="39"/>
        <v>#DIV/0!</v>
      </c>
      <c r="AF94" s="42" t="e">
        <f t="shared" si="40"/>
        <v>#DIV/0!</v>
      </c>
      <c r="AG94" s="5"/>
      <c r="BV94" s="7">
        <v>84</v>
      </c>
    </row>
    <row r="95" spans="1:74" s="7" customFormat="1" x14ac:dyDescent="0.3">
      <c r="A95" s="6" t="str">
        <f t="shared" si="32"/>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39" t="str">
        <f t="shared" si="33"/>
        <v/>
      </c>
      <c r="Z95" s="39" t="str">
        <f t="shared" si="34"/>
        <v/>
      </c>
      <c r="AA95" s="40" t="str">
        <f t="shared" si="35"/>
        <v/>
      </c>
      <c r="AB95" s="41" t="str">
        <f t="shared" si="36"/>
        <v/>
      </c>
      <c r="AC95" s="40" t="str">
        <f t="shared" si="37"/>
        <v/>
      </c>
      <c r="AD95" s="40" t="str">
        <f t="shared" si="38"/>
        <v/>
      </c>
      <c r="AE95" s="42" t="e">
        <f t="shared" si="39"/>
        <v>#DIV/0!</v>
      </c>
      <c r="AF95" s="42" t="e">
        <f t="shared" si="40"/>
        <v>#DIV/0!</v>
      </c>
      <c r="AG95" s="5"/>
      <c r="BV95" s="7">
        <v>85</v>
      </c>
    </row>
    <row r="96" spans="1:74" s="7" customFormat="1" x14ac:dyDescent="0.3">
      <c r="A96" s="6" t="str">
        <f t="shared" si="32"/>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39" t="str">
        <f t="shared" si="33"/>
        <v/>
      </c>
      <c r="Z96" s="39" t="str">
        <f t="shared" si="34"/>
        <v/>
      </c>
      <c r="AA96" s="40" t="str">
        <f t="shared" si="35"/>
        <v/>
      </c>
      <c r="AB96" s="41" t="str">
        <f t="shared" si="36"/>
        <v/>
      </c>
      <c r="AC96" s="40" t="str">
        <f t="shared" si="37"/>
        <v/>
      </c>
      <c r="AD96" s="40" t="str">
        <f t="shared" si="38"/>
        <v/>
      </c>
      <c r="AE96" s="42" t="e">
        <f t="shared" si="39"/>
        <v>#DIV/0!</v>
      </c>
      <c r="AF96" s="42" t="e">
        <f t="shared" si="40"/>
        <v>#DIV/0!</v>
      </c>
      <c r="AG96" s="5"/>
      <c r="BV96" s="7">
        <v>86</v>
      </c>
    </row>
    <row r="97" spans="1:74" s="7" customFormat="1" x14ac:dyDescent="0.3">
      <c r="A97" s="6" t="str">
        <f t="shared" si="32"/>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39" t="str">
        <f t="shared" si="33"/>
        <v/>
      </c>
      <c r="Z97" s="39" t="str">
        <f t="shared" si="34"/>
        <v/>
      </c>
      <c r="AA97" s="40" t="str">
        <f t="shared" si="35"/>
        <v/>
      </c>
      <c r="AB97" s="41" t="str">
        <f t="shared" si="36"/>
        <v/>
      </c>
      <c r="AC97" s="40" t="str">
        <f t="shared" si="37"/>
        <v/>
      </c>
      <c r="AD97" s="40" t="str">
        <f t="shared" si="38"/>
        <v/>
      </c>
      <c r="AE97" s="42" t="e">
        <f t="shared" si="39"/>
        <v>#DIV/0!</v>
      </c>
      <c r="AF97" s="42" t="e">
        <f t="shared" si="40"/>
        <v>#DIV/0!</v>
      </c>
      <c r="AG97" s="5"/>
      <c r="BV97" s="7">
        <v>87</v>
      </c>
    </row>
    <row r="98" spans="1:74" s="7" customFormat="1" ht="14.4" customHeight="1" x14ac:dyDescent="0.3">
      <c r="A98" s="136" t="s">
        <v>52</v>
      </c>
      <c r="B98" s="136"/>
      <c r="C98" s="136"/>
      <c r="D98" s="136"/>
      <c r="E98" s="136"/>
      <c r="F98" s="136"/>
      <c r="G98" s="136"/>
      <c r="H98" s="136"/>
      <c r="I98" s="136"/>
      <c r="J98" s="136"/>
      <c r="K98" s="136"/>
      <c r="L98" s="136"/>
      <c r="M98" s="136"/>
      <c r="N98" s="136"/>
      <c r="O98" s="136"/>
      <c r="P98" s="136"/>
      <c r="Q98" s="136"/>
      <c r="R98" s="136"/>
      <c r="S98" s="136"/>
      <c r="T98" s="136"/>
      <c r="U98" s="136"/>
      <c r="V98" s="136"/>
      <c r="W98" s="136"/>
      <c r="X98" s="136"/>
      <c r="Y98" s="136"/>
      <c r="Z98" s="61">
        <f>SUM(Z11:Z97)</f>
        <v>0</v>
      </c>
      <c r="BV98" s="7">
        <v>88</v>
      </c>
    </row>
    <row r="99" spans="1:74" s="7" customFormat="1" x14ac:dyDescent="0.3">
      <c r="B99" s="9"/>
      <c r="C99" s="9"/>
      <c r="D99" s="9"/>
      <c r="E99" s="9"/>
      <c r="F99" s="9"/>
      <c r="G99" s="9"/>
      <c r="H99" s="9"/>
      <c r="I99" s="9"/>
      <c r="J99" s="9"/>
      <c r="K99" s="9"/>
      <c r="L99" s="9"/>
      <c r="M99" s="9"/>
      <c r="N99" s="9"/>
      <c r="O99" s="9"/>
      <c r="P99" s="9"/>
      <c r="Q99" s="9"/>
      <c r="R99" s="9"/>
      <c r="S99" s="9"/>
      <c r="T99" s="9"/>
      <c r="U99" s="9"/>
      <c r="V99" s="9"/>
      <c r="W99" s="9"/>
      <c r="X99" s="9"/>
      <c r="Y99" s="9"/>
      <c r="Z99" s="8"/>
      <c r="AA99" s="8"/>
      <c r="BV99" s="7">
        <v>89</v>
      </c>
    </row>
    <row r="100" spans="1:74" s="10" customFormat="1" ht="18" x14ac:dyDescent="0.3">
      <c r="A100" s="116"/>
      <c r="B100" s="116"/>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70"/>
      <c r="AC100" s="70"/>
      <c r="AD100" s="70"/>
      <c r="AE100" s="71"/>
      <c r="AF100" s="71"/>
      <c r="AG100" s="71"/>
      <c r="AH100" s="71"/>
      <c r="AI100" s="71"/>
      <c r="AJ100" s="71"/>
      <c r="AK100" s="71"/>
      <c r="AL100" s="71"/>
      <c r="AM100" s="71"/>
      <c r="AN100" s="71"/>
      <c r="BV100" s="7">
        <v>90</v>
      </c>
    </row>
    <row r="101" spans="1:74" s="7" customFormat="1" x14ac:dyDescent="0.3">
      <c r="AF101" s="71"/>
      <c r="AG101" s="71"/>
      <c r="AH101" s="71"/>
      <c r="AI101" s="71"/>
      <c r="AJ101" s="71"/>
      <c r="AK101" s="71"/>
      <c r="AL101" s="71"/>
      <c r="AM101" s="71"/>
      <c r="AN101" s="71"/>
      <c r="BV101" s="7">
        <v>91</v>
      </c>
    </row>
    <row r="102" spans="1:74" s="7" customFormat="1" ht="259.2" customHeight="1" x14ac:dyDescent="0.3">
      <c r="AF102" s="71"/>
      <c r="AG102" s="71"/>
      <c r="AH102" s="71"/>
      <c r="AI102" s="71"/>
      <c r="AJ102" s="71"/>
      <c r="AK102" s="71"/>
      <c r="AL102" s="71"/>
      <c r="AM102" s="71"/>
      <c r="AN102" s="71"/>
      <c r="BV102" s="7">
        <v>92</v>
      </c>
    </row>
    <row r="103" spans="1:74" s="7" customFormat="1" ht="30.6" customHeight="1" x14ac:dyDescent="0.3">
      <c r="AD103" s="73"/>
      <c r="AE103" s="73"/>
      <c r="AF103" s="73"/>
      <c r="BV103" s="7">
        <v>92</v>
      </c>
    </row>
    <row r="104" spans="1:74" s="7" customFormat="1" ht="30.6" customHeight="1" x14ac:dyDescent="0.3">
      <c r="AD104" s="73"/>
      <c r="AE104" s="73"/>
      <c r="AF104" s="73"/>
      <c r="BV104" s="7">
        <v>92</v>
      </c>
    </row>
    <row r="105" spans="1:74" s="7" customFormat="1" ht="30.6" customHeight="1" x14ac:dyDescent="0.3">
      <c r="AD105" s="73"/>
      <c r="AE105" s="73"/>
      <c r="AF105" s="73"/>
    </row>
    <row r="106" spans="1:74" s="7" customFormat="1" ht="30.6" customHeight="1" x14ac:dyDescent="0.3">
      <c r="A106" s="73"/>
      <c r="B106" s="73"/>
      <c r="C106" s="73"/>
      <c r="D106" s="73"/>
      <c r="E106" s="73"/>
      <c r="F106" s="73"/>
      <c r="G106" s="73"/>
    </row>
    <row r="107" spans="1:74" s="7" customFormat="1" ht="30.6" customHeight="1" x14ac:dyDescent="0.3">
      <c r="A107" s="73"/>
      <c r="B107" s="73"/>
      <c r="C107" s="73"/>
      <c r="D107" s="73"/>
      <c r="E107" s="73"/>
      <c r="F107" s="73"/>
      <c r="G107" s="73"/>
    </row>
    <row r="108" spans="1:74" s="7" customFormat="1" ht="30.6" customHeight="1" x14ac:dyDescent="0.3">
      <c r="A108" s="73"/>
      <c r="B108" s="73"/>
      <c r="C108" s="73"/>
      <c r="D108" s="73"/>
      <c r="E108" s="73"/>
      <c r="F108" s="73"/>
      <c r="G108" s="73"/>
    </row>
    <row r="109" spans="1:74" s="7" customFormat="1" ht="30.6" customHeight="1" x14ac:dyDescent="0.3">
      <c r="A109" s="73"/>
      <c r="B109" s="73"/>
      <c r="C109" s="73"/>
      <c r="D109" s="73"/>
      <c r="E109" s="73"/>
      <c r="F109" s="73"/>
      <c r="G109" s="73"/>
    </row>
    <row r="110" spans="1:74" s="7" customFormat="1" ht="30.6" customHeight="1" x14ac:dyDescent="0.3">
      <c r="A110" s="73"/>
      <c r="B110" s="73"/>
      <c r="C110" s="73"/>
      <c r="D110" s="73"/>
      <c r="E110" s="73"/>
      <c r="F110" s="73"/>
      <c r="G110" s="73"/>
    </row>
    <row r="111" spans="1:74" s="7" customFormat="1" ht="30.6" customHeight="1" x14ac:dyDescent="0.3">
      <c r="A111" s="73"/>
      <c r="B111" s="73"/>
      <c r="C111" s="73"/>
      <c r="D111" s="73"/>
      <c r="E111" s="73"/>
      <c r="F111" s="73"/>
      <c r="G111" s="73"/>
    </row>
    <row r="112" spans="1:74" s="7" customFormat="1" ht="30.6" customHeight="1" x14ac:dyDescent="0.3">
      <c r="A112" s="73"/>
      <c r="B112" s="73"/>
      <c r="C112" s="73"/>
      <c r="D112" s="73"/>
      <c r="E112" s="73"/>
      <c r="F112" s="73"/>
      <c r="G112" s="73"/>
    </row>
    <row r="113" spans="1:74" s="7" customFormat="1" ht="30.6" customHeight="1" x14ac:dyDescent="0.3">
      <c r="A113" s="73"/>
      <c r="B113" s="73"/>
      <c r="C113" s="73"/>
      <c r="D113" s="73"/>
      <c r="E113" s="73"/>
      <c r="F113" s="73"/>
      <c r="G113" s="73"/>
    </row>
    <row r="114" spans="1:74" s="7" customFormat="1" ht="30.6" customHeight="1" x14ac:dyDescent="0.3">
      <c r="A114" s="73"/>
      <c r="B114" s="73"/>
      <c r="C114" s="73"/>
      <c r="D114" s="73"/>
      <c r="E114" s="73"/>
      <c r="F114" s="73"/>
      <c r="G114" s="73"/>
    </row>
    <row r="115" spans="1:74" s="7" customFormat="1" ht="30.6" customHeight="1" x14ac:dyDescent="0.3">
      <c r="A115" s="73"/>
      <c r="B115" s="73"/>
      <c r="C115" s="73"/>
      <c r="D115" s="73"/>
      <c r="E115" s="73"/>
      <c r="F115" s="73"/>
      <c r="G115" s="73"/>
    </row>
    <row r="116" spans="1:74" s="7" customFormat="1" ht="30.6" customHeight="1" x14ac:dyDescent="0.3">
      <c r="A116" s="73"/>
      <c r="B116" s="73"/>
      <c r="C116" s="73"/>
      <c r="D116" s="73"/>
      <c r="E116" s="73"/>
      <c r="F116" s="73"/>
      <c r="G116" s="73"/>
    </row>
    <row r="117" spans="1:74" s="7" customFormat="1" ht="30.6" customHeight="1" x14ac:dyDescent="0.3">
      <c r="A117" s="73"/>
      <c r="B117" s="73"/>
      <c r="C117" s="73"/>
      <c r="D117" s="73"/>
      <c r="E117" s="73"/>
      <c r="F117" s="73"/>
      <c r="G117" s="73"/>
    </row>
    <row r="118" spans="1:74" s="7" customFormat="1" ht="30.6" customHeight="1" x14ac:dyDescent="0.3">
      <c r="A118" s="73"/>
      <c r="B118" s="73"/>
      <c r="C118" s="73"/>
      <c r="D118" s="73"/>
      <c r="E118" s="73"/>
      <c r="F118" s="73"/>
      <c r="G118" s="73"/>
    </row>
    <row r="119" spans="1:74" s="7" customFormat="1" ht="30.6" customHeight="1" x14ac:dyDescent="0.3">
      <c r="A119" s="73"/>
      <c r="B119" s="73"/>
      <c r="C119" s="73"/>
      <c r="D119" s="73"/>
      <c r="E119" s="73"/>
      <c r="F119" s="73"/>
      <c r="G119" s="73"/>
    </row>
    <row r="120" spans="1:74" s="7" customFormat="1" ht="30.6" customHeight="1" x14ac:dyDescent="0.3">
      <c r="A120" s="73"/>
      <c r="B120" s="73"/>
      <c r="C120" s="73"/>
      <c r="D120" s="73"/>
      <c r="E120" s="73"/>
      <c r="F120" s="73"/>
      <c r="G120" s="73"/>
    </row>
    <row r="121" spans="1:74" s="7" customFormat="1" ht="30.6" customHeight="1" x14ac:dyDescent="0.3">
      <c r="A121" s="73"/>
      <c r="B121" s="73"/>
      <c r="C121" s="73"/>
      <c r="D121" s="73"/>
      <c r="E121" s="73"/>
      <c r="F121" s="73"/>
      <c r="G121" s="73"/>
    </row>
    <row r="122" spans="1:74" s="7" customFormat="1" ht="30.6" customHeight="1" x14ac:dyDescent="0.3">
      <c r="A122" s="73"/>
      <c r="B122" s="73"/>
      <c r="C122" s="73"/>
      <c r="D122" s="73"/>
      <c r="E122" s="73"/>
      <c r="F122" s="73"/>
      <c r="G122" s="73"/>
    </row>
    <row r="123" spans="1:74" s="7" customFormat="1" ht="30.6" customHeight="1" x14ac:dyDescent="0.3">
      <c r="A123" s="73"/>
      <c r="B123" s="73"/>
      <c r="C123" s="73"/>
      <c r="D123" s="73"/>
      <c r="E123" s="73"/>
      <c r="F123" s="73"/>
      <c r="G123" s="73"/>
      <c r="BV123" s="7">
        <v>92</v>
      </c>
    </row>
    <row r="124" spans="1:74" s="7" customFormat="1" ht="30.6" customHeight="1" x14ac:dyDescent="0.3">
      <c r="A124" s="73"/>
      <c r="B124" s="73"/>
      <c r="C124" s="73"/>
      <c r="D124" s="73"/>
      <c r="E124" s="73"/>
      <c r="F124" s="73"/>
      <c r="G124" s="73"/>
      <c r="BV124" s="7">
        <v>93</v>
      </c>
    </row>
    <row r="125" spans="1:74" s="7" customFormat="1" ht="30.6" customHeight="1" x14ac:dyDescent="0.3">
      <c r="A125" s="73"/>
      <c r="B125" s="73"/>
      <c r="C125" s="73"/>
      <c r="D125" s="73"/>
      <c r="E125" s="73"/>
      <c r="F125" s="73"/>
      <c r="G125" s="73"/>
      <c r="BV125" s="7">
        <v>94</v>
      </c>
    </row>
    <row r="126" spans="1:74" s="7" customFormat="1" ht="30.6" customHeight="1" x14ac:dyDescent="0.3">
      <c r="A126" s="73"/>
      <c r="B126" s="73"/>
      <c r="C126" s="73"/>
      <c r="D126" s="73"/>
      <c r="E126" s="73"/>
      <c r="F126" s="73"/>
      <c r="G126" s="73"/>
      <c r="BV126" s="7">
        <v>95</v>
      </c>
    </row>
    <row r="127" spans="1:74" s="7" customFormat="1" ht="30.6" customHeight="1" x14ac:dyDescent="0.3">
      <c r="A127" s="73"/>
      <c r="B127" s="73"/>
      <c r="C127" s="73"/>
      <c r="D127" s="73"/>
      <c r="E127" s="73"/>
      <c r="F127" s="73"/>
      <c r="G127" s="73"/>
      <c r="BV127" s="7">
        <v>96</v>
      </c>
    </row>
    <row r="128" spans="1:74" s="7" customFormat="1" ht="30.6" customHeight="1" x14ac:dyDescent="0.3">
      <c r="A128" s="73"/>
      <c r="B128" s="73"/>
      <c r="C128" s="73"/>
      <c r="D128" s="73"/>
      <c r="E128" s="73"/>
      <c r="F128" s="73"/>
      <c r="G128" s="73"/>
      <c r="BV128" s="7">
        <v>97</v>
      </c>
    </row>
    <row r="129" spans="1:74" s="7" customFormat="1" ht="30.6" customHeight="1" x14ac:dyDescent="0.3">
      <c r="A129" s="73"/>
      <c r="B129" s="73"/>
      <c r="C129" s="73"/>
      <c r="D129" s="73"/>
      <c r="E129" s="73"/>
      <c r="F129" s="73"/>
      <c r="G129" s="73"/>
      <c r="BV129" s="7">
        <v>98</v>
      </c>
    </row>
    <row r="130" spans="1:74" x14ac:dyDescent="0.3">
      <c r="BV130" s="3">
        <v>101</v>
      </c>
    </row>
    <row r="131" spans="1:74" x14ac:dyDescent="0.3">
      <c r="BV131" s="3">
        <v>102</v>
      </c>
    </row>
    <row r="132" spans="1:74" ht="59.25" customHeight="1" x14ac:dyDescent="0.3">
      <c r="BV132" s="3">
        <v>103</v>
      </c>
    </row>
  </sheetData>
  <sheetProtection formatColumns="0" formatRows="0" insertColumns="0" insertRows="0" autoFilter="0"/>
  <mergeCells count="28">
    <mergeCell ref="A3:L3"/>
    <mergeCell ref="A4:B6"/>
    <mergeCell ref="E4:F4"/>
    <mergeCell ref="G4:L4"/>
    <mergeCell ref="D5:F5"/>
    <mergeCell ref="D6:L6"/>
    <mergeCell ref="H5:I5"/>
    <mergeCell ref="K5:L5"/>
    <mergeCell ref="BO69:BO82"/>
    <mergeCell ref="BP69:BQ82"/>
    <mergeCell ref="AN37:AU37"/>
    <mergeCell ref="AK6:AV6"/>
    <mergeCell ref="AK47:AR59"/>
    <mergeCell ref="AK46:AR46"/>
    <mergeCell ref="AS46:AS59"/>
    <mergeCell ref="AT46:AU59"/>
    <mergeCell ref="G9:L9"/>
    <mergeCell ref="A100:AA100"/>
    <mergeCell ref="Y9:AB9"/>
    <mergeCell ref="BG69:BN69"/>
    <mergeCell ref="BG70:BN82"/>
    <mergeCell ref="A98:Y98"/>
    <mergeCell ref="Y4:Z4"/>
    <mergeCell ref="Y5:Z5"/>
    <mergeCell ref="Y6:Z6"/>
    <mergeCell ref="M9:R9"/>
    <mergeCell ref="S9:X9"/>
    <mergeCell ref="M3:V6"/>
  </mergeCells>
  <conditionalFormatting sqref="AB11:AB97">
    <cfRule type="cellIs" dxfId="2" priority="2" stopIfTrue="1" operator="greaterThan">
      <formula>0.2</formula>
    </cfRule>
  </conditionalFormatting>
  <dataValidations count="1">
    <dataValidation type="list" allowBlank="1" showInputMessage="1" showErrorMessage="1" sqref="AO11:AO17 AO26:AO36" xr:uid="{6E4F0477-E4A0-4624-8E1C-FFCF6C499F40}">
      <formula1>"Tabla,Cotizacion"</formula1>
    </dataValidation>
  </dataValidations>
  <pageMargins left="0.7" right="0.7" top="0.75" bottom="0.75" header="0.3" footer="0.3"/>
  <pageSetup paperSize="3" scale="33" orientation="portrait" r:id="rId1"/>
  <colBreaks count="3" manualBreakCount="3">
    <brk id="12" max="1048575" man="1"/>
    <brk id="24" max="103" man="1"/>
    <brk id="36" max="103"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G4:L4</xm:sqref>
        </x14:dataValidation>
        <x14:dataValidation type="list" allowBlank="1" showInputMessage="1" showErrorMessage="1" xr:uid="{BFA5832A-252B-4101-914C-B32FB372F4A9}">
          <x14:formula1>
            <xm:f>Lista!$L$8:$L$21</xm:f>
          </x14:formula1>
          <xm:sqref>D5:F5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4140625" defaultRowHeight="14.4" x14ac:dyDescent="0.3"/>
  <cols>
    <col min="1" max="1" width="16.5546875" bestFit="1" customWidth="1"/>
    <col min="2" max="2" width="50.109375" bestFit="1" customWidth="1"/>
  </cols>
  <sheetData>
    <row r="1" spans="1:2" x14ac:dyDescent="0.3">
      <c r="A1" t="s">
        <v>53</v>
      </c>
    </row>
    <row r="2" spans="1:2" x14ac:dyDescent="0.3">
      <c r="A2" s="62" t="s">
        <v>54</v>
      </c>
      <c r="B2" t="s">
        <v>55</v>
      </c>
    </row>
    <row r="3" spans="1:2" x14ac:dyDescent="0.3">
      <c r="A3" s="63" t="s">
        <v>56</v>
      </c>
      <c r="B3">
        <v>87</v>
      </c>
    </row>
    <row r="4" spans="1:2" x14ac:dyDescent="0.3">
      <c r="A4" s="63" t="s">
        <v>57</v>
      </c>
      <c r="B4">
        <v>87</v>
      </c>
    </row>
    <row r="100" spans="1:2" x14ac:dyDescent="0.3">
      <c r="A100" t="s">
        <v>58</v>
      </c>
    </row>
    <row r="102" spans="1:2" x14ac:dyDescent="0.3">
      <c r="A102" s="62" t="s">
        <v>54</v>
      </c>
      <c r="B102" t="s">
        <v>59</v>
      </c>
    </row>
    <row r="103" spans="1:2" x14ac:dyDescent="0.3">
      <c r="A103" s="63" t="s">
        <v>56</v>
      </c>
      <c r="B103" t="e">
        <v>#DIV/0!</v>
      </c>
    </row>
    <row r="104" spans="1:2" x14ac:dyDescent="0.3">
      <c r="A104" s="63" t="s">
        <v>57</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09296-38FA-4E25-9805-25113E0340F7}">
  <sheetPr codeName="Hoja8"/>
  <dimension ref="A3:BH50"/>
  <sheetViews>
    <sheetView tabSelected="1" view="pageBreakPreview" topLeftCell="B10" zoomScale="52" zoomScaleNormal="52" zoomScaleSheetLayoutView="52" workbookViewId="0">
      <selection activeCell="J13" sqref="J13"/>
    </sheetView>
  </sheetViews>
  <sheetFormatPr baseColWidth="10" defaultColWidth="11.44140625" defaultRowHeight="14.4" x14ac:dyDescent="0.3"/>
  <cols>
    <col min="1" max="1" width="10.109375" style="3" customWidth="1"/>
    <col min="2" max="2" width="24.44140625" style="3" customWidth="1"/>
    <col min="3" max="3" width="15.6640625" style="3" customWidth="1"/>
    <col min="4" max="4" width="69" style="3" customWidth="1"/>
    <col min="5" max="5" width="27.5546875" style="3" customWidth="1"/>
    <col min="6" max="6" width="17.44140625" style="3" customWidth="1"/>
    <col min="7" max="7" width="31.44140625" style="3" customWidth="1"/>
    <col min="8" max="8" width="25.44140625" style="3" customWidth="1"/>
    <col min="9" max="9" width="25.44140625" style="3" hidden="1" customWidth="1"/>
    <col min="10" max="13" width="25.44140625" style="3" customWidth="1"/>
    <col min="14" max="14" width="24.44140625" style="3" customWidth="1"/>
    <col min="15" max="15" width="24.44140625" style="3" hidden="1" customWidth="1"/>
    <col min="16" max="20" width="24.44140625" style="3" customWidth="1"/>
    <col min="21" max="21" width="24.44140625" style="3" hidden="1" customWidth="1"/>
    <col min="22" max="24" width="24.44140625" style="3" customWidth="1"/>
    <col min="25" max="30" width="24.44140625" style="3" hidden="1" customWidth="1"/>
    <col min="31" max="34" width="24.44140625" style="3" customWidth="1"/>
    <col min="35" max="35" width="56.44140625" style="3" customWidth="1"/>
    <col min="36" max="36" width="16.109375" style="3" bestFit="1" customWidth="1"/>
    <col min="37" max="56" width="11.44140625" style="3"/>
    <col min="57" max="57" width="5.44140625" style="3" bestFit="1" customWidth="1"/>
    <col min="58" max="16384" width="11.44140625" style="3"/>
  </cols>
  <sheetData>
    <row r="3" spans="1:60" s="1" customFormat="1" ht="93.6" x14ac:dyDescent="0.3">
      <c r="A3" s="105" t="s">
        <v>60</v>
      </c>
      <c r="B3" s="105"/>
      <c r="C3" s="105"/>
      <c r="D3" s="105"/>
      <c r="E3" s="105"/>
      <c r="F3" s="105"/>
      <c r="G3" s="105"/>
      <c r="H3" s="105"/>
      <c r="I3" s="105"/>
      <c r="J3" s="105"/>
      <c r="K3" s="105"/>
      <c r="L3" s="105"/>
      <c r="M3" s="106" t="s">
        <v>1</v>
      </c>
      <c r="N3" s="107"/>
      <c r="O3" s="107"/>
      <c r="P3" s="107"/>
      <c r="Q3" s="107"/>
      <c r="R3" s="107"/>
      <c r="S3" s="107"/>
      <c r="T3" s="107"/>
      <c r="U3" s="107"/>
      <c r="V3" s="107"/>
      <c r="W3" s="33"/>
      <c r="X3" s="33"/>
      <c r="Y3" s="33"/>
      <c r="Z3" s="33"/>
      <c r="AA3" s="33"/>
      <c r="AB3" s="33"/>
      <c r="AC3" s="33"/>
      <c r="AD3" s="33"/>
      <c r="AE3" s="33"/>
      <c r="AF3" s="33"/>
      <c r="AG3" s="33"/>
      <c r="AH3" s="33"/>
    </row>
    <row r="4" spans="1:60" s="2" customFormat="1" ht="63" customHeight="1" x14ac:dyDescent="0.3">
      <c r="A4" s="112"/>
      <c r="B4" s="112"/>
      <c r="C4" s="45" t="s">
        <v>2</v>
      </c>
      <c r="D4" s="76">
        <v>46127</v>
      </c>
      <c r="E4" s="113" t="s">
        <v>3</v>
      </c>
      <c r="F4" s="113"/>
      <c r="G4" s="114" t="s">
        <v>61</v>
      </c>
      <c r="H4" s="114"/>
      <c r="I4" s="114"/>
      <c r="J4" s="114"/>
      <c r="K4" s="114"/>
      <c r="L4" s="114"/>
      <c r="M4" s="108"/>
      <c r="N4" s="109"/>
      <c r="O4" s="109"/>
      <c r="P4" s="109"/>
      <c r="Q4" s="109"/>
      <c r="R4" s="109"/>
      <c r="S4" s="109"/>
      <c r="T4" s="109"/>
      <c r="U4" s="109"/>
      <c r="V4" s="109"/>
      <c r="W4" s="101" t="s">
        <v>4</v>
      </c>
      <c r="X4" s="101"/>
      <c r="Y4" s="81">
        <f>+AE4</f>
        <v>479132682.33333337</v>
      </c>
      <c r="Z4" s="38"/>
      <c r="AA4" s="38"/>
      <c r="AB4" s="38"/>
      <c r="AC4" s="38"/>
      <c r="AD4" s="38"/>
      <c r="AE4" s="81">
        <f>IF(B10="","",AF16)</f>
        <v>479132682.33333337</v>
      </c>
      <c r="AF4" s="38"/>
      <c r="AG4" s="38"/>
      <c r="AH4" s="38"/>
    </row>
    <row r="5" spans="1:60" s="2" customFormat="1" ht="93.6" x14ac:dyDescent="0.3">
      <c r="A5" s="112"/>
      <c r="B5" s="112"/>
      <c r="C5" s="20" t="s">
        <v>5</v>
      </c>
      <c r="D5" s="102"/>
      <c r="E5" s="103"/>
      <c r="F5" s="104"/>
      <c r="G5" s="20" t="s">
        <v>6</v>
      </c>
      <c r="H5" s="102" t="s">
        <v>62</v>
      </c>
      <c r="I5" s="104"/>
      <c r="J5" s="20" t="s">
        <v>7</v>
      </c>
      <c r="K5" s="102" t="s">
        <v>62</v>
      </c>
      <c r="L5" s="104"/>
      <c r="M5" s="108"/>
      <c r="N5" s="109"/>
      <c r="O5" s="109"/>
      <c r="P5" s="109"/>
      <c r="Q5" s="109"/>
      <c r="R5" s="109"/>
      <c r="S5" s="109"/>
      <c r="T5" s="109"/>
      <c r="U5" s="109"/>
      <c r="V5" s="109"/>
      <c r="W5" s="101"/>
      <c r="X5" s="101"/>
      <c r="Y5" s="74" t="e">
        <f>IF(B10="","",#REF!)</f>
        <v>#REF!</v>
      </c>
      <c r="Z5" s="38"/>
      <c r="AA5" s="38"/>
      <c r="AB5" s="38"/>
      <c r="AC5" s="38"/>
      <c r="AD5" s="38"/>
      <c r="AE5" s="74"/>
      <c r="AF5" s="38"/>
      <c r="AG5" s="38"/>
      <c r="AH5" s="38"/>
    </row>
    <row r="6" spans="1:60" s="2" customFormat="1" ht="140.4" x14ac:dyDescent="0.3">
      <c r="A6" s="112"/>
      <c r="B6" s="112"/>
      <c r="C6" s="46" t="s">
        <v>9</v>
      </c>
      <c r="D6" s="113" t="s">
        <v>63</v>
      </c>
      <c r="E6" s="113"/>
      <c r="F6" s="113"/>
      <c r="G6" s="113"/>
      <c r="H6" s="113"/>
      <c r="I6" s="113"/>
      <c r="J6" s="113"/>
      <c r="K6" s="113"/>
      <c r="L6" s="113"/>
      <c r="M6" s="110"/>
      <c r="N6" s="111"/>
      <c r="O6" s="111"/>
      <c r="P6" s="111"/>
      <c r="Q6" s="111"/>
      <c r="R6" s="111"/>
      <c r="S6" s="111"/>
      <c r="T6" s="111"/>
      <c r="U6" s="111"/>
      <c r="V6" s="111"/>
      <c r="W6" s="101"/>
      <c r="X6" s="101"/>
      <c r="Y6" s="75"/>
      <c r="Z6" s="36"/>
      <c r="AA6" s="36"/>
      <c r="AB6" s="36"/>
      <c r="AC6" s="36"/>
      <c r="AD6" s="36"/>
      <c r="AE6" s="75"/>
      <c r="AF6" s="36"/>
      <c r="AG6" s="36"/>
      <c r="AH6" s="36"/>
    </row>
    <row r="7" spans="1:60" x14ac:dyDescent="0.3">
      <c r="A7" s="4"/>
      <c r="I7" s="16"/>
      <c r="J7" s="16"/>
      <c r="K7" s="16"/>
      <c r="L7" s="16"/>
      <c r="O7" s="16"/>
      <c r="P7" s="16"/>
      <c r="Q7" s="16"/>
      <c r="R7" s="16"/>
      <c r="U7" s="16"/>
      <c r="V7" s="16"/>
      <c r="W7" s="16"/>
      <c r="X7" s="16"/>
      <c r="Y7" s="16"/>
      <c r="AA7" s="16"/>
      <c r="AB7" s="16"/>
      <c r="AC7" s="16"/>
      <c r="AD7" s="16"/>
      <c r="AE7" s="16"/>
    </row>
    <row r="8" spans="1:60" s="18" customFormat="1" ht="18" x14ac:dyDescent="0.35">
      <c r="A8" s="82"/>
      <c r="B8" s="82"/>
      <c r="C8" s="82"/>
      <c r="D8" s="82"/>
      <c r="E8" s="82"/>
      <c r="F8" s="82"/>
      <c r="G8" s="117" t="s">
        <v>12</v>
      </c>
      <c r="H8" s="117"/>
      <c r="I8" s="117"/>
      <c r="J8" s="117"/>
      <c r="K8" s="117"/>
      <c r="L8" s="117"/>
      <c r="M8" s="118" t="s">
        <v>13</v>
      </c>
      <c r="N8" s="118"/>
      <c r="O8" s="118"/>
      <c r="P8" s="118"/>
      <c r="Q8" s="118"/>
      <c r="R8" s="118"/>
      <c r="S8" s="119" t="s">
        <v>14</v>
      </c>
      <c r="T8" s="119"/>
      <c r="U8" s="119"/>
      <c r="V8" s="119"/>
      <c r="W8" s="119"/>
      <c r="X8" s="119"/>
      <c r="Y8" s="118" t="s">
        <v>64</v>
      </c>
      <c r="Z8" s="118"/>
      <c r="AA8" s="118"/>
      <c r="AB8" s="118"/>
      <c r="AC8" s="118"/>
      <c r="AD8" s="118"/>
      <c r="AE8" s="120" t="s">
        <v>15</v>
      </c>
      <c r="AF8" s="120"/>
      <c r="AG8" s="120"/>
      <c r="AH8" s="120"/>
      <c r="AI8" s="82"/>
    </row>
    <row r="9" spans="1:60" s="18" customFormat="1" ht="72" x14ac:dyDescent="0.35">
      <c r="A9" s="19" t="s">
        <v>16</v>
      </c>
      <c r="B9" s="19" t="s">
        <v>17</v>
      </c>
      <c r="C9" s="19" t="s">
        <v>18</v>
      </c>
      <c r="D9" s="19" t="s">
        <v>19</v>
      </c>
      <c r="E9" s="19" t="s">
        <v>20</v>
      </c>
      <c r="F9" s="19" t="s">
        <v>21</v>
      </c>
      <c r="G9" s="21" t="s">
        <v>22</v>
      </c>
      <c r="H9" s="21" t="s">
        <v>23</v>
      </c>
      <c r="I9" s="21" t="s">
        <v>24</v>
      </c>
      <c r="J9" s="21" t="s">
        <v>25</v>
      </c>
      <c r="K9" s="21" t="s">
        <v>26</v>
      </c>
      <c r="L9" s="21" t="s">
        <v>27</v>
      </c>
      <c r="M9" s="19" t="s">
        <v>28</v>
      </c>
      <c r="N9" s="19" t="s">
        <v>23</v>
      </c>
      <c r="O9" s="19" t="s">
        <v>24</v>
      </c>
      <c r="P9" s="19" t="s">
        <v>25</v>
      </c>
      <c r="Q9" s="19" t="s">
        <v>26</v>
      </c>
      <c r="R9" s="19" t="s">
        <v>27</v>
      </c>
      <c r="S9" s="28" t="s">
        <v>29</v>
      </c>
      <c r="T9" s="28" t="s">
        <v>23</v>
      </c>
      <c r="U9" s="28" t="s">
        <v>24</v>
      </c>
      <c r="V9" s="28" t="s">
        <v>25</v>
      </c>
      <c r="W9" s="28" t="s">
        <v>26</v>
      </c>
      <c r="X9" s="28" t="s">
        <v>27</v>
      </c>
      <c r="Y9" s="19" t="s">
        <v>65</v>
      </c>
      <c r="Z9" s="19" t="s">
        <v>23</v>
      </c>
      <c r="AA9" s="19" t="s">
        <v>24</v>
      </c>
      <c r="AB9" s="19" t="s">
        <v>25</v>
      </c>
      <c r="AC9" s="19" t="s">
        <v>26</v>
      </c>
      <c r="AD9" s="19" t="s">
        <v>27</v>
      </c>
      <c r="AE9" s="21" t="s">
        <v>30</v>
      </c>
      <c r="AF9" s="21" t="s">
        <v>31</v>
      </c>
      <c r="AG9" s="21" t="s">
        <v>32</v>
      </c>
      <c r="AH9" s="21" t="s">
        <v>33</v>
      </c>
      <c r="AI9" s="72" t="s">
        <v>38</v>
      </c>
    </row>
    <row r="10" spans="1:60" s="162" customFormat="1" ht="81" customHeight="1" x14ac:dyDescent="0.3">
      <c r="A10" s="150">
        <v>1</v>
      </c>
      <c r="B10" s="151" t="s">
        <v>66</v>
      </c>
      <c r="C10" s="151" t="s">
        <v>66</v>
      </c>
      <c r="D10" s="150" t="s">
        <v>67</v>
      </c>
      <c r="E10" s="151" t="s">
        <v>68</v>
      </c>
      <c r="F10" s="152">
        <v>1</v>
      </c>
      <c r="G10" s="153" t="s">
        <v>69</v>
      </c>
      <c r="H10" s="154">
        <v>59071250</v>
      </c>
      <c r="I10" s="155"/>
      <c r="J10" s="155">
        <v>59071250</v>
      </c>
      <c r="K10" s="155">
        <v>59071250</v>
      </c>
      <c r="L10" s="155">
        <v>59071250</v>
      </c>
      <c r="M10" s="156" t="s">
        <v>70</v>
      </c>
      <c r="N10" s="157">
        <v>314709600</v>
      </c>
      <c r="O10" s="154"/>
      <c r="P10" s="154">
        <v>314709600</v>
      </c>
      <c r="Q10" s="154">
        <v>314709600</v>
      </c>
      <c r="R10" s="154">
        <v>314709600</v>
      </c>
      <c r="S10" s="158" t="s">
        <v>71</v>
      </c>
      <c r="T10" s="159">
        <v>65000000</v>
      </c>
      <c r="U10" s="159">
        <v>65000000</v>
      </c>
      <c r="V10" s="159">
        <v>65000000</v>
      </c>
      <c r="W10" s="159">
        <v>65000000</v>
      </c>
      <c r="X10" s="159">
        <v>65000000</v>
      </c>
      <c r="Y10" s="154" t="e">
        <f t="shared" ref="Y10:AD10" si="0">+W10*G10</f>
        <v>#VALUE!</v>
      </c>
      <c r="Z10" s="154">
        <f t="shared" si="0"/>
        <v>3839631250000000</v>
      </c>
      <c r="AA10" s="154" t="e">
        <f t="shared" si="0"/>
        <v>#VALUE!</v>
      </c>
      <c r="AB10" s="154">
        <f t="shared" si="0"/>
        <v>2.2681181747656252E+23</v>
      </c>
      <c r="AC10" s="154" t="e">
        <f t="shared" si="0"/>
        <v>#VALUE!</v>
      </c>
      <c r="AD10" s="154">
        <f t="shared" si="0"/>
        <v>1.3398057573112393E+31</v>
      </c>
      <c r="AE10" s="155">
        <f>+AVERAGE(V10,J10)</f>
        <v>62035625</v>
      </c>
      <c r="AF10" s="155">
        <f>+AVERAGE(X10,L10)</f>
        <v>62035625</v>
      </c>
      <c r="AG10" s="154">
        <f>+STDEV(X10,L10)</f>
        <v>4192259.3289597435</v>
      </c>
      <c r="AH10" s="160">
        <f>+AG10/AF10</f>
        <v>6.7578255703230908E-2</v>
      </c>
      <c r="AI10" s="161"/>
      <c r="BH10" s="162">
        <v>1</v>
      </c>
    </row>
    <row r="11" spans="1:60" s="7" customFormat="1" ht="83.4" customHeight="1" x14ac:dyDescent="0.3">
      <c r="A11" s="6">
        <v>2</v>
      </c>
      <c r="B11" s="90" t="s">
        <v>72</v>
      </c>
      <c r="C11" s="90" t="s">
        <v>72</v>
      </c>
      <c r="D11" s="6" t="s">
        <v>73</v>
      </c>
      <c r="E11" s="90" t="s">
        <v>68</v>
      </c>
      <c r="F11" s="91">
        <v>1</v>
      </c>
      <c r="G11" s="92" t="s">
        <v>69</v>
      </c>
      <c r="H11" s="87">
        <v>59906250</v>
      </c>
      <c r="I11" s="83"/>
      <c r="J11" s="83">
        <v>59906250</v>
      </c>
      <c r="K11" s="83">
        <v>59906250</v>
      </c>
      <c r="L11" s="83">
        <v>59906250</v>
      </c>
      <c r="M11" s="95" t="s">
        <v>70</v>
      </c>
      <c r="N11" s="84">
        <v>63955771</v>
      </c>
      <c r="O11" s="84"/>
      <c r="P11" s="84">
        <v>63955771</v>
      </c>
      <c r="Q11" s="84">
        <v>63955771</v>
      </c>
      <c r="R11" s="84">
        <v>63955771</v>
      </c>
      <c r="S11" s="94" t="s">
        <v>71</v>
      </c>
      <c r="T11" s="93">
        <v>75000000</v>
      </c>
      <c r="U11" s="86"/>
      <c r="V11" s="93">
        <v>75000000</v>
      </c>
      <c r="W11" s="93">
        <v>75000000</v>
      </c>
      <c r="X11" s="93">
        <v>75000000</v>
      </c>
      <c r="Y11" s="24"/>
      <c r="Z11" s="24"/>
      <c r="AA11" s="84">
        <f t="shared" ref="AA11:AA14" si="1">Z11*19%</f>
        <v>0</v>
      </c>
      <c r="AB11" s="85">
        <f t="shared" ref="AB11:AB14" si="2">Z11+AA11</f>
        <v>0</v>
      </c>
      <c r="AC11" s="85">
        <f t="shared" ref="AC11:AC14" si="3">IF(E11="","",(Z11*F11))</f>
        <v>0</v>
      </c>
      <c r="AD11" s="88">
        <f t="shared" ref="AD11:AD14" si="4">IF(E11="","",(AB11*F11))</f>
        <v>0</v>
      </c>
      <c r="AE11" s="83">
        <f>+AVERAGE(V11,P11,J11)</f>
        <v>66287340.333333336</v>
      </c>
      <c r="AF11" s="83">
        <f t="shared" ref="AF11:AF14" si="5">+AVERAGE(X11,R11,L11)</f>
        <v>66287340.333333336</v>
      </c>
      <c r="AG11" s="87">
        <f t="shared" ref="AG11:AG14" si="6">+STDEV(X11,R11,L11)</f>
        <v>7812328.9698226564</v>
      </c>
      <c r="AH11" s="89">
        <f t="shared" ref="AH11:AH14" si="7">+AG11/AF11</f>
        <v>0.11785552008177554</v>
      </c>
      <c r="AI11" s="5"/>
      <c r="BH11" s="7">
        <v>2</v>
      </c>
    </row>
    <row r="12" spans="1:60" s="7" customFormat="1" ht="64.8" customHeight="1" x14ac:dyDescent="0.3">
      <c r="A12" s="6">
        <v>3</v>
      </c>
      <c r="B12" s="90" t="s">
        <v>74</v>
      </c>
      <c r="C12" s="90" t="s">
        <v>74</v>
      </c>
      <c r="D12" s="6" t="s">
        <v>75</v>
      </c>
      <c r="E12" s="90" t="s">
        <v>68</v>
      </c>
      <c r="F12" s="91">
        <v>1</v>
      </c>
      <c r="G12" s="92" t="s">
        <v>69</v>
      </c>
      <c r="H12" s="87">
        <v>9312500</v>
      </c>
      <c r="I12" s="83"/>
      <c r="J12" s="83">
        <v>9312500</v>
      </c>
      <c r="K12" s="83">
        <v>9312500</v>
      </c>
      <c r="L12" s="83">
        <v>9312500</v>
      </c>
      <c r="M12" s="95" t="s">
        <v>70</v>
      </c>
      <c r="N12" s="84">
        <v>47555771</v>
      </c>
      <c r="O12" s="84"/>
      <c r="P12" s="84">
        <v>47555771</v>
      </c>
      <c r="Q12" s="84">
        <v>47555771</v>
      </c>
      <c r="R12" s="84">
        <v>47555771</v>
      </c>
      <c r="S12" s="94" t="s">
        <v>71</v>
      </c>
      <c r="T12" s="93">
        <v>10000000</v>
      </c>
      <c r="U12" s="86"/>
      <c r="V12" s="93">
        <v>10000000</v>
      </c>
      <c r="W12" s="93">
        <v>10000000</v>
      </c>
      <c r="X12" s="93">
        <v>10000000</v>
      </c>
      <c r="Y12" s="24"/>
      <c r="Z12" s="24"/>
      <c r="AA12" s="84">
        <f t="shared" si="1"/>
        <v>0</v>
      </c>
      <c r="AB12" s="85">
        <f t="shared" si="2"/>
        <v>0</v>
      </c>
      <c r="AC12" s="85">
        <f t="shared" si="3"/>
        <v>0</v>
      </c>
      <c r="AD12" s="88">
        <f t="shared" si="4"/>
        <v>0</v>
      </c>
      <c r="AE12" s="83">
        <f>+AVERAGE(V12,J12)</f>
        <v>9656250</v>
      </c>
      <c r="AF12" s="83">
        <f>+AVERAGE(X12,L12)</f>
        <v>9656250</v>
      </c>
      <c r="AG12" s="87">
        <f>+STDEV(X12,L12)</f>
        <v>486135.91206575144</v>
      </c>
      <c r="AH12" s="89">
        <f t="shared" si="7"/>
        <v>5.0344172123314067E-2</v>
      </c>
      <c r="AI12" s="5"/>
      <c r="BH12" s="7">
        <v>3</v>
      </c>
    </row>
    <row r="13" spans="1:60" s="7" customFormat="1" ht="302.39999999999998" x14ac:dyDescent="0.3">
      <c r="A13" s="6">
        <v>4</v>
      </c>
      <c r="B13" s="96" t="s">
        <v>76</v>
      </c>
      <c r="C13" s="96" t="s">
        <v>76</v>
      </c>
      <c r="D13" s="6" t="s">
        <v>177</v>
      </c>
      <c r="E13" s="96" t="s">
        <v>68</v>
      </c>
      <c r="F13" s="91">
        <v>1</v>
      </c>
      <c r="G13" s="92" t="s">
        <v>69</v>
      </c>
      <c r="H13" s="87">
        <v>287075000</v>
      </c>
      <c r="I13" s="83">
        <v>287075000</v>
      </c>
      <c r="J13" s="83">
        <v>287075000</v>
      </c>
      <c r="K13" s="83">
        <v>287075000</v>
      </c>
      <c r="L13" s="83">
        <v>287075000</v>
      </c>
      <c r="M13" s="95" t="s">
        <v>70</v>
      </c>
      <c r="N13" s="84">
        <v>248623086</v>
      </c>
      <c r="O13" s="84"/>
      <c r="P13" s="84">
        <v>248623086</v>
      </c>
      <c r="Q13" s="84">
        <v>248623086</v>
      </c>
      <c r="R13" s="84">
        <v>248623086</v>
      </c>
      <c r="S13" s="94" t="s">
        <v>71</v>
      </c>
      <c r="T13" s="93">
        <v>400000000</v>
      </c>
      <c r="U13" s="86">
        <v>400000000</v>
      </c>
      <c r="V13" s="93">
        <v>400000000</v>
      </c>
      <c r="W13" s="93">
        <v>400000000</v>
      </c>
      <c r="X13" s="93">
        <v>400000000</v>
      </c>
      <c r="Y13" s="24"/>
      <c r="Z13" s="24"/>
      <c r="AA13" s="84">
        <f t="shared" si="1"/>
        <v>0</v>
      </c>
      <c r="AB13" s="85">
        <f t="shared" si="2"/>
        <v>0</v>
      </c>
      <c r="AC13" s="85">
        <f t="shared" si="3"/>
        <v>0</v>
      </c>
      <c r="AD13" s="88">
        <f t="shared" si="4"/>
        <v>0</v>
      </c>
      <c r="AE13" s="83">
        <f>+AVERAGE(P13,J13)</f>
        <v>267849043</v>
      </c>
      <c r="AF13" s="83">
        <f>+AVERAGE(R13,L13)</f>
        <v>267849043</v>
      </c>
      <c r="AG13" s="87">
        <f>+STDEV(R13,L13)</f>
        <v>27189609.139001943</v>
      </c>
      <c r="AH13" s="89">
        <f t="shared" si="7"/>
        <v>0.10151094375574059</v>
      </c>
      <c r="AI13" s="5"/>
      <c r="BH13" s="7">
        <v>4</v>
      </c>
    </row>
    <row r="14" spans="1:60" s="7" customFormat="1" ht="31.2" x14ac:dyDescent="0.3">
      <c r="A14" s="6">
        <v>5</v>
      </c>
      <c r="B14" s="90" t="s">
        <v>77</v>
      </c>
      <c r="C14" s="90" t="s">
        <v>77</v>
      </c>
      <c r="D14" s="6" t="s">
        <v>78</v>
      </c>
      <c r="E14" s="90" t="s">
        <v>68</v>
      </c>
      <c r="F14" s="91">
        <v>1</v>
      </c>
      <c r="G14" s="92" t="s">
        <v>69</v>
      </c>
      <c r="H14" s="87">
        <v>68257500</v>
      </c>
      <c r="I14" s="83"/>
      <c r="J14" s="83">
        <v>68257500</v>
      </c>
      <c r="K14" s="83">
        <v>68257500</v>
      </c>
      <c r="L14" s="83">
        <v>68257500</v>
      </c>
      <c r="M14" s="95" t="s">
        <v>70</v>
      </c>
      <c r="N14" s="84">
        <v>69155772</v>
      </c>
      <c r="O14" s="84"/>
      <c r="P14" s="84">
        <v>69155772</v>
      </c>
      <c r="Q14" s="84">
        <v>69155772</v>
      </c>
      <c r="R14" s="84">
        <v>69155772</v>
      </c>
      <c r="S14" s="94" t="s">
        <v>71</v>
      </c>
      <c r="T14" s="93">
        <v>82500000</v>
      </c>
      <c r="U14" s="86"/>
      <c r="V14" s="93">
        <v>82500000</v>
      </c>
      <c r="W14" s="93">
        <v>82500000</v>
      </c>
      <c r="X14" s="93">
        <v>82500000</v>
      </c>
      <c r="Y14" s="24"/>
      <c r="Z14" s="24"/>
      <c r="AA14" s="84">
        <f t="shared" si="1"/>
        <v>0</v>
      </c>
      <c r="AB14" s="85">
        <f t="shared" si="2"/>
        <v>0</v>
      </c>
      <c r="AC14" s="85">
        <f t="shared" si="3"/>
        <v>0</v>
      </c>
      <c r="AD14" s="88">
        <f t="shared" si="4"/>
        <v>0</v>
      </c>
      <c r="AE14" s="83">
        <f>+AVERAGE(V14,P14,J14)</f>
        <v>73304424</v>
      </c>
      <c r="AF14" s="83">
        <f t="shared" si="5"/>
        <v>73304424</v>
      </c>
      <c r="AG14" s="87">
        <f t="shared" si="6"/>
        <v>7976257.682981913</v>
      </c>
      <c r="AH14" s="89">
        <f t="shared" si="7"/>
        <v>0.10881004512063164</v>
      </c>
      <c r="AI14" s="5"/>
      <c r="BH14" s="7">
        <v>8</v>
      </c>
    </row>
    <row r="15" spans="1:60" s="7" customFormat="1" ht="15.6" x14ac:dyDescent="0.3">
      <c r="A15" s="6"/>
      <c r="B15" s="90"/>
      <c r="C15" s="90"/>
      <c r="D15" s="6"/>
      <c r="E15" s="90"/>
      <c r="F15" s="91"/>
      <c r="G15" s="92"/>
      <c r="H15" s="87"/>
      <c r="I15" s="83"/>
      <c r="J15" s="83"/>
      <c r="K15" s="83"/>
      <c r="L15" s="97">
        <f>+SUM(L10:L14)</f>
        <v>483622500</v>
      </c>
      <c r="M15" s="95"/>
      <c r="N15" s="84"/>
      <c r="O15" s="84"/>
      <c r="P15" s="84"/>
      <c r="Q15" s="84"/>
      <c r="R15" s="98">
        <f>+SUM(R10:R14)</f>
        <v>744000000</v>
      </c>
      <c r="S15" s="94"/>
      <c r="T15" s="93"/>
      <c r="U15" s="86"/>
      <c r="V15" s="93"/>
      <c r="W15" s="93"/>
      <c r="X15" s="99">
        <f>+SUM(X10:X14)</f>
        <v>632500000</v>
      </c>
      <c r="Y15" s="24"/>
      <c r="Z15" s="24"/>
      <c r="AA15" s="84"/>
      <c r="AB15" s="85"/>
      <c r="AC15" s="85"/>
      <c r="AD15" s="88"/>
      <c r="AE15" s="83"/>
      <c r="AF15" s="83"/>
      <c r="AG15" s="87"/>
      <c r="AH15" s="89"/>
      <c r="AI15" s="5"/>
    </row>
    <row r="16" spans="1:60" s="7" customFormat="1" x14ac:dyDescent="0.3">
      <c r="A16" s="115" t="s">
        <v>52</v>
      </c>
      <c r="B16" s="115"/>
      <c r="C16" s="115"/>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00">
        <f>SUM(AF10:AF14)</f>
        <v>479132682.33333337</v>
      </c>
      <c r="AG16" s="5"/>
      <c r="AH16" s="5"/>
      <c r="AI16" s="5"/>
      <c r="BH16" s="7">
        <v>88</v>
      </c>
    </row>
    <row r="17" spans="1:60" s="7" customFormat="1" x14ac:dyDescent="0.3">
      <c r="B17" s="9"/>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9"/>
      <c r="AE17" s="9"/>
      <c r="AF17" s="8"/>
      <c r="AG17" s="8"/>
      <c r="BH17" s="7">
        <v>89</v>
      </c>
    </row>
    <row r="18" spans="1:60" s="10" customFormat="1" ht="18" x14ac:dyDescent="0.3">
      <c r="A18" s="116"/>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70"/>
      <c r="AI18" s="71"/>
      <c r="AJ18" s="79"/>
      <c r="BH18" s="7">
        <v>90</v>
      </c>
    </row>
    <row r="19" spans="1:60" s="7" customFormat="1" x14ac:dyDescent="0.3">
      <c r="I19" s="78"/>
      <c r="J19" s="77"/>
      <c r="O19" s="78"/>
      <c r="P19" s="77"/>
      <c r="V19" s="8"/>
      <c r="AI19" s="71"/>
      <c r="AJ19" s="80"/>
      <c r="BH19" s="7">
        <v>91</v>
      </c>
    </row>
    <row r="20" spans="1:60" s="7" customFormat="1" x14ac:dyDescent="0.3">
      <c r="AI20" s="71"/>
      <c r="AJ20" s="71"/>
      <c r="BH20" s="7">
        <v>92</v>
      </c>
    </row>
    <row r="21" spans="1:60" s="7" customFormat="1" x14ac:dyDescent="0.3">
      <c r="BH21" s="7">
        <v>92</v>
      </c>
    </row>
    <row r="22" spans="1:60" s="7" customFormat="1" x14ac:dyDescent="0.3">
      <c r="BH22" s="7">
        <v>92</v>
      </c>
    </row>
    <row r="23" spans="1:60" s="7" customFormat="1" x14ac:dyDescent="0.3"/>
    <row r="24" spans="1:60" s="7" customFormat="1" ht="15.6" x14ac:dyDescent="0.3">
      <c r="A24" s="73"/>
      <c r="B24" s="73"/>
      <c r="C24" s="73"/>
      <c r="D24" s="73"/>
      <c r="E24" s="73"/>
      <c r="F24" s="73"/>
      <c r="G24" s="73"/>
    </row>
    <row r="25" spans="1:60" s="7" customFormat="1" ht="15.6" x14ac:dyDescent="0.3">
      <c r="A25" s="73"/>
      <c r="B25" s="73"/>
      <c r="C25" s="73"/>
      <c r="D25" s="73"/>
      <c r="E25" s="73"/>
      <c r="F25" s="73"/>
      <c r="G25" s="73"/>
    </row>
    <row r="26" spans="1:60" s="7" customFormat="1" ht="15.6" x14ac:dyDescent="0.3">
      <c r="A26" s="73"/>
      <c r="B26" s="73"/>
      <c r="C26" s="73"/>
      <c r="D26" s="73"/>
      <c r="E26" s="73"/>
      <c r="F26" s="73"/>
      <c r="G26" s="73"/>
    </row>
    <row r="27" spans="1:60" s="7" customFormat="1" ht="15.6" x14ac:dyDescent="0.3">
      <c r="A27" s="73"/>
      <c r="B27" s="73"/>
      <c r="C27" s="73"/>
      <c r="D27" s="73"/>
      <c r="E27" s="73"/>
      <c r="F27" s="73"/>
      <c r="G27" s="73"/>
    </row>
    <row r="28" spans="1:60" s="7" customFormat="1" ht="15.6" x14ac:dyDescent="0.3">
      <c r="A28" s="73"/>
      <c r="B28" s="73"/>
      <c r="C28" s="73"/>
      <c r="D28" s="73"/>
      <c r="E28" s="73"/>
      <c r="F28" s="73"/>
      <c r="G28" s="73"/>
    </row>
    <row r="29" spans="1:60" s="7" customFormat="1" ht="15.6" x14ac:dyDescent="0.3">
      <c r="A29" s="73"/>
      <c r="B29" s="73"/>
      <c r="C29" s="73"/>
      <c r="D29" s="73"/>
      <c r="E29" s="73"/>
      <c r="F29" s="73"/>
      <c r="G29" s="73"/>
    </row>
    <row r="30" spans="1:60" s="7" customFormat="1" ht="15.6" x14ac:dyDescent="0.3">
      <c r="A30" s="73"/>
      <c r="B30" s="73"/>
      <c r="C30" s="73"/>
      <c r="D30" s="73"/>
      <c r="E30" s="73"/>
      <c r="F30" s="73"/>
      <c r="G30" s="73"/>
    </row>
    <row r="31" spans="1:60" s="7" customFormat="1" ht="15.6" x14ac:dyDescent="0.3">
      <c r="A31" s="73"/>
      <c r="B31" s="73"/>
      <c r="C31" s="73"/>
      <c r="D31" s="73"/>
      <c r="E31" s="73"/>
      <c r="F31" s="73"/>
      <c r="G31" s="73"/>
    </row>
    <row r="32" spans="1:60" s="7" customFormat="1" ht="15.6" x14ac:dyDescent="0.3">
      <c r="A32" s="73"/>
      <c r="B32" s="73"/>
      <c r="C32" s="73"/>
      <c r="D32" s="73"/>
      <c r="E32" s="73"/>
      <c r="F32" s="73"/>
      <c r="G32" s="73"/>
    </row>
    <row r="33" spans="1:60" s="7" customFormat="1" ht="15.6" x14ac:dyDescent="0.3">
      <c r="A33" s="73"/>
      <c r="B33" s="73"/>
      <c r="C33" s="73"/>
      <c r="D33" s="73"/>
      <c r="E33" s="73"/>
      <c r="F33" s="73"/>
      <c r="G33" s="73"/>
    </row>
    <row r="34" spans="1:60" s="7" customFormat="1" ht="15.6" x14ac:dyDescent="0.3">
      <c r="A34" s="73"/>
      <c r="B34" s="73"/>
      <c r="C34" s="73"/>
      <c r="D34" s="73"/>
      <c r="E34" s="73"/>
      <c r="F34" s="73"/>
      <c r="G34" s="73"/>
    </row>
    <row r="35" spans="1:60" s="7" customFormat="1" ht="15.6" x14ac:dyDescent="0.3">
      <c r="A35" s="73"/>
      <c r="B35" s="73"/>
      <c r="C35" s="73"/>
      <c r="D35" s="73"/>
      <c r="E35" s="73"/>
      <c r="F35" s="73"/>
      <c r="G35" s="73"/>
    </row>
    <row r="36" spans="1:60" s="7" customFormat="1" ht="15.6" x14ac:dyDescent="0.3">
      <c r="A36" s="73"/>
      <c r="B36" s="73"/>
      <c r="C36" s="73"/>
      <c r="D36" s="73"/>
      <c r="E36" s="73"/>
      <c r="F36" s="73"/>
      <c r="G36" s="73"/>
    </row>
    <row r="37" spans="1:60" s="7" customFormat="1" ht="15.6" x14ac:dyDescent="0.3">
      <c r="A37" s="73"/>
      <c r="B37" s="73"/>
      <c r="C37" s="73"/>
      <c r="D37" s="73"/>
      <c r="E37" s="73"/>
      <c r="F37" s="73"/>
      <c r="G37" s="73"/>
    </row>
    <row r="38" spans="1:60" s="7" customFormat="1" ht="15.6" x14ac:dyDescent="0.3">
      <c r="A38" s="73"/>
      <c r="B38" s="73"/>
      <c r="C38" s="73"/>
      <c r="D38" s="73"/>
      <c r="E38" s="73"/>
      <c r="F38" s="73"/>
      <c r="G38" s="73"/>
    </row>
    <row r="39" spans="1:60" s="7" customFormat="1" ht="15.6" x14ac:dyDescent="0.3">
      <c r="A39" s="73"/>
      <c r="B39" s="73"/>
      <c r="C39" s="73"/>
      <c r="D39" s="73"/>
      <c r="E39" s="73"/>
      <c r="F39" s="73"/>
      <c r="G39" s="73"/>
    </row>
    <row r="40" spans="1:60" s="7" customFormat="1" ht="15.6" x14ac:dyDescent="0.3">
      <c r="A40" s="73"/>
      <c r="B40" s="73"/>
      <c r="C40" s="73"/>
      <c r="D40" s="73"/>
      <c r="E40" s="73"/>
      <c r="F40" s="73"/>
      <c r="G40" s="73"/>
    </row>
    <row r="41" spans="1:60" s="7" customFormat="1" ht="15.6" x14ac:dyDescent="0.3">
      <c r="A41" s="73"/>
      <c r="B41" s="73"/>
      <c r="C41" s="73"/>
      <c r="D41" s="73"/>
      <c r="E41" s="73"/>
      <c r="F41" s="73"/>
      <c r="G41" s="73"/>
      <c r="BH41" s="7">
        <v>92</v>
      </c>
    </row>
    <row r="42" spans="1:60" s="7" customFormat="1" ht="15.6" x14ac:dyDescent="0.3">
      <c r="A42" s="73"/>
      <c r="B42" s="73"/>
      <c r="C42" s="73"/>
      <c r="D42" s="73"/>
      <c r="E42" s="73"/>
      <c r="F42" s="73"/>
      <c r="G42" s="73"/>
      <c r="BH42" s="7">
        <v>93</v>
      </c>
    </row>
    <row r="43" spans="1:60" s="7" customFormat="1" ht="15.6" x14ac:dyDescent="0.3">
      <c r="A43" s="73"/>
      <c r="B43" s="73"/>
      <c r="C43" s="73"/>
      <c r="D43" s="73"/>
      <c r="E43" s="73"/>
      <c r="F43" s="73"/>
      <c r="G43" s="73"/>
      <c r="BH43" s="7">
        <v>94</v>
      </c>
    </row>
    <row r="44" spans="1:60" s="7" customFormat="1" ht="15.6" x14ac:dyDescent="0.3">
      <c r="A44" s="73"/>
      <c r="B44" s="73"/>
      <c r="C44" s="73"/>
      <c r="D44" s="73"/>
      <c r="E44" s="73"/>
      <c r="F44" s="73"/>
      <c r="G44" s="73"/>
      <c r="BH44" s="7">
        <v>95</v>
      </c>
    </row>
    <row r="45" spans="1:60" s="7" customFormat="1" ht="15.6" x14ac:dyDescent="0.3">
      <c r="A45" s="73"/>
      <c r="B45" s="73"/>
      <c r="C45" s="73"/>
      <c r="D45" s="73"/>
      <c r="E45" s="73"/>
      <c r="F45" s="73"/>
      <c r="G45" s="73"/>
      <c r="BH45" s="7">
        <v>96</v>
      </c>
    </row>
    <row r="46" spans="1:60" s="7" customFormat="1" ht="15.6" x14ac:dyDescent="0.3">
      <c r="A46" s="73"/>
      <c r="B46" s="73"/>
      <c r="C46" s="73"/>
      <c r="D46" s="73"/>
      <c r="E46" s="73"/>
      <c r="F46" s="73"/>
      <c r="G46" s="73"/>
      <c r="BH46" s="7">
        <v>97</v>
      </c>
    </row>
    <row r="47" spans="1:60" s="7" customFormat="1" ht="15.6" x14ac:dyDescent="0.3">
      <c r="A47" s="73"/>
      <c r="B47" s="73"/>
      <c r="C47" s="73"/>
      <c r="D47" s="73"/>
      <c r="E47" s="73"/>
      <c r="F47" s="73"/>
      <c r="G47" s="73"/>
      <c r="BH47" s="7">
        <v>98</v>
      </c>
    </row>
    <row r="48" spans="1:60" x14ac:dyDescent="0.3">
      <c r="BH48" s="3">
        <v>101</v>
      </c>
    </row>
    <row r="49" spans="60:60" x14ac:dyDescent="0.3">
      <c r="BH49" s="3">
        <v>102</v>
      </c>
    </row>
    <row r="50" spans="60:60" x14ac:dyDescent="0.3">
      <c r="BH50" s="3">
        <v>103</v>
      </c>
    </row>
  </sheetData>
  <sheetProtection formatColumns="0" formatRows="0" insertColumns="0" insertRows="0" autoFilter="0"/>
  <autoFilter ref="A9:BH16" xr:uid="{C7409296-38FA-4E25-9805-25113E0340F7}"/>
  <mergeCells count="19">
    <mergeCell ref="A16:AE16"/>
    <mergeCell ref="A18:AG18"/>
    <mergeCell ref="W6:X6"/>
    <mergeCell ref="G8:L8"/>
    <mergeCell ref="M8:R8"/>
    <mergeCell ref="S8:X8"/>
    <mergeCell ref="Y8:AD8"/>
    <mergeCell ref="AE8:AH8"/>
    <mergeCell ref="A3:L3"/>
    <mergeCell ref="M3:V6"/>
    <mergeCell ref="A4:B6"/>
    <mergeCell ref="E4:F4"/>
    <mergeCell ref="G4:L4"/>
    <mergeCell ref="D6:L6"/>
    <mergeCell ref="W4:X4"/>
    <mergeCell ref="D5:F5"/>
    <mergeCell ref="H5:I5"/>
    <mergeCell ref="K5:L5"/>
    <mergeCell ref="W5:X5"/>
  </mergeCells>
  <conditionalFormatting sqref="AH10:AH15">
    <cfRule type="cellIs" dxfId="4" priority="25" stopIfTrue="1" operator="greaterThan">
      <formula>0.2</formula>
    </cfRule>
  </conditionalFormatting>
  <conditionalFormatting sqref="D10:D15">
    <cfRule type="duplicateValues" dxfId="3" priority="40"/>
  </conditionalFormatting>
  <pageMargins left="0.7" right="0.7" top="0.75" bottom="0.75" header="0.3" footer="0.3"/>
  <pageSetup paperSize="3" scale="33" orientation="portrait" r:id="rId1"/>
  <colBreaks count="1" manualBreakCount="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D02FEF2-3D22-401B-B829-418138F119EC}">
          <x14:formula1>
            <xm:f>Lista!$L$8:$L$21</xm:f>
          </x14:formula1>
          <xm:sqref>D5:F5</xm:sqref>
        </x14:dataValidation>
        <x14:dataValidation type="list" allowBlank="1" showInputMessage="1" showErrorMessage="1" xr:uid="{FB3CA4C4-4AC0-44F1-8426-8E0013D40F32}">
          <x14:formula1>
            <xm:f>Lista!$V$8:$V$14</xm:f>
          </x14:formula1>
          <xm:sqref>G4:L4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4140625" defaultRowHeight="14.4" x14ac:dyDescent="0.3"/>
  <cols>
    <col min="1" max="1" width="17.109375" style="3" customWidth="1"/>
    <col min="2" max="2" width="24.44140625" style="3" customWidth="1"/>
    <col min="3" max="4" width="52.44140625" style="3" customWidth="1"/>
    <col min="5" max="6" width="28.44140625" style="3" customWidth="1"/>
    <col min="7" max="7" width="31.44140625" style="3" customWidth="1"/>
    <col min="8" max="13" width="25.44140625" style="3" customWidth="1"/>
    <col min="14" max="40" width="24.44140625" style="3" customWidth="1"/>
    <col min="41" max="50" width="23" style="3" customWidth="1"/>
    <col min="51" max="51" width="56.44140625" style="3" customWidth="1"/>
    <col min="52" max="54" width="11.44140625" style="3"/>
    <col min="55" max="56" width="31.33203125" style="3" customWidth="1"/>
    <col min="57" max="57" width="29.33203125" style="3" customWidth="1"/>
    <col min="58" max="58" width="66.6640625" style="3" customWidth="1"/>
    <col min="59" max="61" width="22.6640625" style="3" customWidth="1"/>
    <col min="62" max="63" width="32.33203125" style="3" customWidth="1"/>
    <col min="64" max="66" width="22.6640625" style="3" customWidth="1"/>
    <col min="67" max="88" width="11.44140625" style="3"/>
    <col min="89" max="89" width="5.44140625" style="3" bestFit="1" customWidth="1"/>
    <col min="90" max="16384" width="11.44140625" style="3"/>
  </cols>
  <sheetData>
    <row r="3" spans="1:92" s="1" customFormat="1" ht="32.4" customHeight="1" x14ac:dyDescent="0.3">
      <c r="A3" s="105" t="s">
        <v>0</v>
      </c>
      <c r="B3" s="105"/>
      <c r="C3" s="105"/>
      <c r="D3" s="105"/>
      <c r="E3" s="105"/>
      <c r="F3" s="105"/>
      <c r="G3" s="105"/>
      <c r="H3" s="105"/>
      <c r="I3" s="105"/>
      <c r="J3" s="105"/>
      <c r="K3" s="105"/>
      <c r="L3" s="105"/>
      <c r="M3" s="106" t="s">
        <v>1</v>
      </c>
      <c r="N3" s="107"/>
      <c r="O3" s="107"/>
      <c r="P3" s="107"/>
      <c r="Q3" s="107"/>
      <c r="R3" s="107"/>
      <c r="S3" s="107"/>
      <c r="T3" s="107"/>
      <c r="U3" s="107"/>
      <c r="V3" s="107"/>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 customHeight="1" x14ac:dyDescent="0.3">
      <c r="A4" s="112"/>
      <c r="B4" s="112"/>
      <c r="C4" s="45" t="s">
        <v>2</v>
      </c>
      <c r="D4" s="17"/>
      <c r="E4" s="113" t="s">
        <v>3</v>
      </c>
      <c r="F4" s="113"/>
      <c r="G4" s="114"/>
      <c r="H4" s="114"/>
      <c r="I4" s="114"/>
      <c r="J4" s="114"/>
      <c r="K4" s="114"/>
      <c r="L4" s="114"/>
      <c r="M4" s="108"/>
      <c r="N4" s="109"/>
      <c r="O4" s="109"/>
      <c r="P4" s="109"/>
      <c r="Q4" s="109"/>
      <c r="R4" s="109"/>
      <c r="S4" s="109"/>
      <c r="T4" s="109"/>
      <c r="U4" s="109"/>
      <c r="V4" s="109"/>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3">
      <c r="A5" s="112"/>
      <c r="B5" s="112"/>
      <c r="C5" s="20" t="s">
        <v>5</v>
      </c>
      <c r="D5" s="102"/>
      <c r="E5" s="103"/>
      <c r="F5" s="104"/>
      <c r="G5" s="20" t="s">
        <v>6</v>
      </c>
      <c r="H5" s="102"/>
      <c r="I5" s="104"/>
      <c r="J5" s="20" t="s">
        <v>7</v>
      </c>
      <c r="K5" s="102"/>
      <c r="L5" s="104"/>
      <c r="M5" s="108"/>
      <c r="N5" s="109"/>
      <c r="O5" s="109"/>
      <c r="P5" s="109"/>
      <c r="Q5" s="109"/>
      <c r="R5" s="109"/>
      <c r="S5" s="109"/>
      <c r="T5" s="109"/>
      <c r="U5" s="109"/>
      <c r="V5" s="109"/>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3">
      <c r="A6" s="112"/>
      <c r="B6" s="112"/>
      <c r="C6" s="46" t="s">
        <v>9</v>
      </c>
      <c r="D6" s="113"/>
      <c r="E6" s="113"/>
      <c r="F6" s="113"/>
      <c r="G6" s="113"/>
      <c r="H6" s="113"/>
      <c r="I6" s="113"/>
      <c r="J6" s="113"/>
      <c r="K6" s="113"/>
      <c r="L6" s="113"/>
      <c r="M6" s="110"/>
      <c r="N6" s="111"/>
      <c r="O6" s="111"/>
      <c r="P6" s="111"/>
      <c r="Q6" s="111"/>
      <c r="R6" s="111"/>
      <c r="S6" s="111"/>
      <c r="T6" s="111"/>
      <c r="U6" s="111"/>
      <c r="V6" s="111"/>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148" t="s">
        <v>11</v>
      </c>
      <c r="BD6" s="148"/>
      <c r="BE6" s="148"/>
      <c r="BF6" s="148"/>
      <c r="BG6" s="148"/>
      <c r="BH6" s="148"/>
      <c r="BI6" s="148"/>
      <c r="BJ6" s="148"/>
      <c r="BK6" s="148"/>
      <c r="BL6" s="148"/>
      <c r="BM6" s="148"/>
      <c r="BN6" s="148"/>
    </row>
    <row r="8" spans="1:92" x14ac:dyDescent="0.3">
      <c r="A8" s="4"/>
      <c r="I8" s="16"/>
      <c r="J8" s="16"/>
      <c r="K8" s="16"/>
      <c r="L8" s="16"/>
      <c r="O8" s="16"/>
      <c r="P8" s="16"/>
      <c r="Q8" s="16"/>
      <c r="R8" s="16"/>
      <c r="U8" s="16"/>
      <c r="V8" s="16"/>
      <c r="W8" s="16"/>
      <c r="X8" s="16"/>
      <c r="Y8" s="16"/>
      <c r="AA8" s="16"/>
      <c r="AB8" s="16"/>
      <c r="AC8" s="16"/>
      <c r="AD8" s="16"/>
      <c r="AE8" s="16"/>
    </row>
    <row r="9" spans="1:92" s="18" customFormat="1" ht="15.6" customHeight="1" x14ac:dyDescent="0.35">
      <c r="G9" s="127" t="s">
        <v>12</v>
      </c>
      <c r="H9" s="128"/>
      <c r="I9" s="128"/>
      <c r="J9" s="128"/>
      <c r="K9" s="128"/>
      <c r="L9" s="129"/>
      <c r="M9" s="121" t="s">
        <v>13</v>
      </c>
      <c r="N9" s="122"/>
      <c r="O9" s="122"/>
      <c r="P9" s="122"/>
      <c r="Q9" s="122"/>
      <c r="R9" s="123"/>
      <c r="S9" s="124" t="s">
        <v>14</v>
      </c>
      <c r="T9" s="125"/>
      <c r="U9" s="125"/>
      <c r="V9" s="125"/>
      <c r="W9" s="125"/>
      <c r="X9" s="126"/>
      <c r="Y9" s="121" t="s">
        <v>64</v>
      </c>
      <c r="Z9" s="122"/>
      <c r="AA9" s="122"/>
      <c r="AB9" s="122"/>
      <c r="AC9" s="122"/>
      <c r="AD9" s="123"/>
      <c r="AE9" s="130" t="s">
        <v>15</v>
      </c>
      <c r="AF9" s="131"/>
      <c r="AG9" s="131"/>
      <c r="AH9" s="131"/>
      <c r="AI9" s="149" t="s">
        <v>79</v>
      </c>
      <c r="AJ9" s="149"/>
      <c r="AO9" s="130" t="s">
        <v>15</v>
      </c>
      <c r="AP9" s="131"/>
      <c r="AQ9" s="131"/>
      <c r="AR9" s="131"/>
      <c r="AS9" s="149" t="s">
        <v>79</v>
      </c>
      <c r="AT9" s="149"/>
    </row>
    <row r="10" spans="1:92" s="18" customFormat="1" ht="97.95" customHeight="1" x14ac:dyDescent="0.35">
      <c r="A10" s="19" t="s">
        <v>16</v>
      </c>
      <c r="B10" s="19" t="s">
        <v>17</v>
      </c>
      <c r="C10" s="19" t="s">
        <v>18</v>
      </c>
      <c r="D10" s="19" t="s">
        <v>19</v>
      </c>
      <c r="E10" s="19" t="s">
        <v>20</v>
      </c>
      <c r="F10" s="19" t="s">
        <v>21</v>
      </c>
      <c r="G10" s="21" t="s">
        <v>22</v>
      </c>
      <c r="H10" s="21" t="s">
        <v>23</v>
      </c>
      <c r="I10" s="21" t="s">
        <v>24</v>
      </c>
      <c r="J10" s="21" t="s">
        <v>25</v>
      </c>
      <c r="K10" s="21" t="s">
        <v>26</v>
      </c>
      <c r="L10" s="21" t="s">
        <v>27</v>
      </c>
      <c r="M10" s="19" t="s">
        <v>28</v>
      </c>
      <c r="N10" s="19" t="s">
        <v>23</v>
      </c>
      <c r="O10" s="19" t="s">
        <v>24</v>
      </c>
      <c r="P10" s="19" t="s">
        <v>25</v>
      </c>
      <c r="Q10" s="19" t="s">
        <v>26</v>
      </c>
      <c r="R10" s="19" t="s">
        <v>27</v>
      </c>
      <c r="S10" s="28" t="s">
        <v>29</v>
      </c>
      <c r="T10" s="28" t="s">
        <v>23</v>
      </c>
      <c r="U10" s="28" t="s">
        <v>24</v>
      </c>
      <c r="V10" s="28" t="s">
        <v>25</v>
      </c>
      <c r="W10" s="28" t="s">
        <v>26</v>
      </c>
      <c r="X10" s="28" t="s">
        <v>27</v>
      </c>
      <c r="Y10" s="19" t="s">
        <v>65</v>
      </c>
      <c r="Z10" s="19" t="s">
        <v>23</v>
      </c>
      <c r="AA10" s="19" t="s">
        <v>24</v>
      </c>
      <c r="AB10" s="19" t="s">
        <v>25</v>
      </c>
      <c r="AC10" s="19" t="s">
        <v>26</v>
      </c>
      <c r="AD10" s="19" t="s">
        <v>27</v>
      </c>
      <c r="AE10" s="21" t="s">
        <v>30</v>
      </c>
      <c r="AF10" s="21" t="s">
        <v>31</v>
      </c>
      <c r="AG10" s="21" t="s">
        <v>32</v>
      </c>
      <c r="AH10" s="21" t="s">
        <v>33</v>
      </c>
      <c r="AI10" s="21" t="s">
        <v>30</v>
      </c>
      <c r="AJ10" s="21" t="s">
        <v>31</v>
      </c>
      <c r="AK10" s="21" t="s">
        <v>34</v>
      </c>
      <c r="AL10" s="21" t="s">
        <v>35</v>
      </c>
      <c r="AM10" s="21" t="s">
        <v>36</v>
      </c>
      <c r="AN10" s="21" t="s">
        <v>37</v>
      </c>
      <c r="AO10" s="72" t="s">
        <v>30</v>
      </c>
      <c r="AP10" s="72" t="s">
        <v>31</v>
      </c>
      <c r="AQ10" s="72" t="s">
        <v>32</v>
      </c>
      <c r="AR10" s="72" t="s">
        <v>33</v>
      </c>
      <c r="AS10" s="72" t="s">
        <v>30</v>
      </c>
      <c r="AT10" s="72" t="s">
        <v>31</v>
      </c>
      <c r="AU10" s="72" t="s">
        <v>34</v>
      </c>
      <c r="AV10" s="72" t="s">
        <v>35</v>
      </c>
      <c r="AW10" s="72" t="s">
        <v>36</v>
      </c>
      <c r="AX10" s="72" t="s">
        <v>37</v>
      </c>
      <c r="AY10" s="72" t="s">
        <v>38</v>
      </c>
      <c r="BC10" s="21" t="s">
        <v>17</v>
      </c>
      <c r="BD10" s="21" t="s">
        <v>39</v>
      </c>
      <c r="BE10" s="21" t="s">
        <v>40</v>
      </c>
      <c r="BF10" s="21" t="s">
        <v>41</v>
      </c>
      <c r="BG10" s="21" t="s">
        <v>42</v>
      </c>
      <c r="BH10" s="21" t="s">
        <v>43</v>
      </c>
      <c r="BI10" s="21" t="s">
        <v>44</v>
      </c>
      <c r="BJ10" s="21" t="s">
        <v>80</v>
      </c>
      <c r="BK10" s="21" t="s">
        <v>46</v>
      </c>
      <c r="BL10" s="21" t="s">
        <v>13</v>
      </c>
      <c r="BM10" s="21" t="s">
        <v>14</v>
      </c>
      <c r="BN10" s="21" t="s">
        <v>47</v>
      </c>
    </row>
    <row r="11" spans="1:92" s="7" customFormat="1" x14ac:dyDescent="0.3">
      <c r="A11" s="6" t="str">
        <f>IF(B11&lt;&gt;"",CN11,"")</f>
        <v/>
      </c>
      <c r="B11" s="43"/>
      <c r="C11" s="6"/>
      <c r="D11" s="6"/>
      <c r="E11" s="43"/>
      <c r="F11" s="44"/>
      <c r="G11" s="22"/>
      <c r="H11" s="23"/>
      <c r="I11" s="47">
        <f>H11*19%</f>
        <v>0</v>
      </c>
      <c r="J11" s="47">
        <f>H11+I11</f>
        <v>0</v>
      </c>
      <c r="K11" s="59" t="str">
        <f>IF(B11="","",(H11*F11))</f>
        <v/>
      </c>
      <c r="L11" s="59"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4"/>
      <c r="BD11" s="64"/>
      <c r="BE11" s="5"/>
      <c r="BF11" s="5"/>
      <c r="BG11" s="5"/>
      <c r="BH11" s="65"/>
      <c r="BI11" s="66"/>
      <c r="BJ11" s="67"/>
      <c r="BK11" s="67" t="str">
        <f>IF(BG11="Tabla",(BJ11*BD11*BH11*BI11)," ")</f>
        <v xml:space="preserve"> </v>
      </c>
      <c r="BL11" s="5"/>
      <c r="BM11" s="5"/>
      <c r="BN11" s="68" t="e">
        <f>IF(BG11="Tabla",BK11,(AVERAGE(BJ11,BL11,BM11)*BI11*BD11))</f>
        <v>#DIV/0!</v>
      </c>
      <c r="CN11" s="7">
        <v>1</v>
      </c>
    </row>
    <row r="12" spans="1:92" s="7" customFormat="1" x14ac:dyDescent="0.3">
      <c r="A12" s="6" t="str">
        <f t="shared" ref="A12:A75" si="5">IF(B12&lt;&gt;"",CN12,"")</f>
        <v/>
      </c>
      <c r="B12" s="43"/>
      <c r="C12" s="6"/>
      <c r="D12" s="6"/>
      <c r="E12" s="43"/>
      <c r="F12" s="44"/>
      <c r="G12" s="22"/>
      <c r="H12" s="23"/>
      <c r="I12" s="47">
        <f t="shared" ref="I12:I75" si="6">H12*19%</f>
        <v>0</v>
      </c>
      <c r="J12" s="47">
        <f t="shared" ref="J12:J75" si="7">H12+I12</f>
        <v>0</v>
      </c>
      <c r="K12" s="59" t="str">
        <f t="shared" ref="K12:K75" si="8">IF(B12="","",(H12*F12))</f>
        <v/>
      </c>
      <c r="L12" s="59"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4"/>
      <c r="BD12" s="64"/>
      <c r="BE12" s="5"/>
      <c r="BF12" s="5"/>
      <c r="BG12" s="5"/>
      <c r="BH12" s="65"/>
      <c r="BI12" s="66"/>
      <c r="BJ12" s="67"/>
      <c r="BK12" s="67" t="str">
        <f t="shared" ref="BK12:BK36" si="33">IF(BG12="Tabla",(BJ12*BD12*BH12*BI12)," ")</f>
        <v xml:space="preserve"> </v>
      </c>
      <c r="BL12" s="5"/>
      <c r="BM12" s="5"/>
      <c r="BN12" s="68" t="e">
        <f t="shared" ref="BN12:BN36" si="34">IF(BG12="Tabla",BK12,(AVERAGE(BJ12,BL12,BM12)*BI12*BD12))</f>
        <v>#DIV/0!</v>
      </c>
      <c r="CN12" s="7">
        <v>2</v>
      </c>
    </row>
    <row r="13" spans="1:92" s="7" customFormat="1" x14ac:dyDescent="0.3">
      <c r="A13" s="6" t="str">
        <f t="shared" si="5"/>
        <v/>
      </c>
      <c r="B13" s="43"/>
      <c r="C13" s="6"/>
      <c r="D13" s="6"/>
      <c r="E13" s="43"/>
      <c r="F13" s="44"/>
      <c r="G13" s="22"/>
      <c r="H13" s="23"/>
      <c r="I13" s="47">
        <f t="shared" si="6"/>
        <v>0</v>
      </c>
      <c r="J13" s="47">
        <f t="shared" si="7"/>
        <v>0</v>
      </c>
      <c r="K13" s="59" t="str">
        <f t="shared" si="8"/>
        <v/>
      </c>
      <c r="L13" s="59"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4"/>
      <c r="BD13" s="64"/>
      <c r="BE13" s="5"/>
      <c r="BF13" s="5"/>
      <c r="BG13" s="5"/>
      <c r="BH13" s="65"/>
      <c r="BI13" s="66"/>
      <c r="BJ13" s="67"/>
      <c r="BK13" s="67" t="str">
        <f t="shared" si="33"/>
        <v xml:space="preserve"> </v>
      </c>
      <c r="BL13" s="5"/>
      <c r="BM13" s="5"/>
      <c r="BN13" s="68" t="e">
        <f t="shared" si="34"/>
        <v>#DIV/0!</v>
      </c>
      <c r="CN13" s="7">
        <v>3</v>
      </c>
    </row>
    <row r="14" spans="1:92" s="7" customFormat="1" x14ac:dyDescent="0.3">
      <c r="A14" s="6" t="str">
        <f t="shared" si="5"/>
        <v/>
      </c>
      <c r="B14" s="43"/>
      <c r="C14" s="6"/>
      <c r="D14" s="6"/>
      <c r="E14" s="43"/>
      <c r="F14" s="44"/>
      <c r="G14" s="22"/>
      <c r="H14" s="23"/>
      <c r="I14" s="47">
        <f t="shared" si="6"/>
        <v>0</v>
      </c>
      <c r="J14" s="47">
        <f t="shared" si="7"/>
        <v>0</v>
      </c>
      <c r="K14" s="59" t="str">
        <f t="shared" si="8"/>
        <v/>
      </c>
      <c r="L14" s="59"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4"/>
      <c r="BD14" s="64"/>
      <c r="BE14" s="5"/>
      <c r="BF14" s="5"/>
      <c r="BG14" s="5"/>
      <c r="BH14" s="65"/>
      <c r="BI14" s="66"/>
      <c r="BJ14" s="67"/>
      <c r="BK14" s="67" t="str">
        <f t="shared" si="33"/>
        <v xml:space="preserve"> </v>
      </c>
      <c r="BL14" s="5"/>
      <c r="BM14" s="5"/>
      <c r="BN14" s="68" t="e">
        <f t="shared" si="34"/>
        <v>#DIV/0!</v>
      </c>
      <c r="CN14" s="7">
        <v>4</v>
      </c>
    </row>
    <row r="15" spans="1:92" s="7" customFormat="1" x14ac:dyDescent="0.3">
      <c r="A15" s="6" t="str">
        <f t="shared" si="5"/>
        <v/>
      </c>
      <c r="B15" s="43"/>
      <c r="C15" s="6"/>
      <c r="D15" s="6"/>
      <c r="E15" s="43"/>
      <c r="F15" s="44"/>
      <c r="G15" s="22"/>
      <c r="H15" s="23"/>
      <c r="I15" s="47">
        <f t="shared" si="6"/>
        <v>0</v>
      </c>
      <c r="J15" s="47">
        <f t="shared" si="7"/>
        <v>0</v>
      </c>
      <c r="K15" s="59" t="str">
        <f t="shared" si="8"/>
        <v/>
      </c>
      <c r="L15" s="59"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4"/>
      <c r="BD15" s="64"/>
      <c r="BE15" s="5"/>
      <c r="BF15" s="5"/>
      <c r="BG15" s="5"/>
      <c r="BH15" s="65"/>
      <c r="BI15" s="66"/>
      <c r="BJ15" s="67"/>
      <c r="BK15" s="67" t="str">
        <f t="shared" si="33"/>
        <v xml:space="preserve"> </v>
      </c>
      <c r="BL15" s="5"/>
      <c r="BM15" s="5"/>
      <c r="BN15" s="68" t="e">
        <f t="shared" si="34"/>
        <v>#DIV/0!</v>
      </c>
      <c r="CN15" s="7">
        <v>5</v>
      </c>
    </row>
    <row r="16" spans="1:92" s="7" customFormat="1" x14ac:dyDescent="0.3">
      <c r="A16" s="6" t="str">
        <f t="shared" si="5"/>
        <v/>
      </c>
      <c r="B16" s="43"/>
      <c r="C16" s="6"/>
      <c r="D16" s="6"/>
      <c r="E16" s="43"/>
      <c r="F16" s="44"/>
      <c r="G16" s="22"/>
      <c r="H16" s="23"/>
      <c r="I16" s="47">
        <f t="shared" si="6"/>
        <v>0</v>
      </c>
      <c r="J16" s="47">
        <f t="shared" si="7"/>
        <v>0</v>
      </c>
      <c r="K16" s="59" t="str">
        <f t="shared" si="8"/>
        <v/>
      </c>
      <c r="L16" s="59"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4"/>
      <c r="BD16" s="64"/>
      <c r="BE16" s="5"/>
      <c r="BF16" s="5"/>
      <c r="BG16" s="5"/>
      <c r="BH16" s="65"/>
      <c r="BI16" s="66"/>
      <c r="BJ16" s="67"/>
      <c r="BK16" s="67" t="str">
        <f t="shared" si="33"/>
        <v xml:space="preserve"> </v>
      </c>
      <c r="BL16" s="5"/>
      <c r="BM16" s="5"/>
      <c r="BN16" s="68" t="e">
        <f t="shared" si="34"/>
        <v>#DIV/0!</v>
      </c>
      <c r="CN16" s="7">
        <v>6</v>
      </c>
    </row>
    <row r="17" spans="1:92" s="7" customFormat="1" x14ac:dyDescent="0.3">
      <c r="A17" s="6" t="str">
        <f t="shared" si="5"/>
        <v/>
      </c>
      <c r="B17" s="43"/>
      <c r="C17" s="6"/>
      <c r="D17" s="6"/>
      <c r="E17" s="43"/>
      <c r="F17" s="44"/>
      <c r="G17" s="22"/>
      <c r="H17" s="23"/>
      <c r="I17" s="47">
        <f t="shared" si="6"/>
        <v>0</v>
      </c>
      <c r="J17" s="47">
        <f t="shared" si="7"/>
        <v>0</v>
      </c>
      <c r="K17" s="59" t="str">
        <f t="shared" si="8"/>
        <v/>
      </c>
      <c r="L17" s="59"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4"/>
      <c r="BD17" s="64"/>
      <c r="BE17" s="5"/>
      <c r="BF17" s="5"/>
      <c r="BG17" s="5"/>
      <c r="BH17" s="65"/>
      <c r="BI17" s="66"/>
      <c r="BJ17" s="67"/>
      <c r="BK17" s="67" t="str">
        <f t="shared" si="33"/>
        <v xml:space="preserve"> </v>
      </c>
      <c r="BL17" s="5"/>
      <c r="BM17" s="5"/>
      <c r="BN17" s="68" t="e">
        <f t="shared" si="34"/>
        <v>#DIV/0!</v>
      </c>
      <c r="CN17" s="7">
        <v>7</v>
      </c>
    </row>
    <row r="18" spans="1:92" s="7" customFormat="1" x14ac:dyDescent="0.3">
      <c r="A18" s="6" t="str">
        <f t="shared" si="5"/>
        <v/>
      </c>
      <c r="B18" s="43"/>
      <c r="C18" s="6"/>
      <c r="D18" s="6"/>
      <c r="E18" s="43"/>
      <c r="F18" s="44"/>
      <c r="G18" s="22"/>
      <c r="H18" s="23"/>
      <c r="I18" s="47">
        <f t="shared" si="6"/>
        <v>0</v>
      </c>
      <c r="J18" s="47">
        <f t="shared" si="7"/>
        <v>0</v>
      </c>
      <c r="K18" s="59" t="str">
        <f t="shared" si="8"/>
        <v/>
      </c>
      <c r="L18" s="59"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4"/>
      <c r="BD18" s="64"/>
      <c r="BE18" s="64"/>
      <c r="BF18" s="64"/>
      <c r="BG18" s="64"/>
      <c r="BH18" s="64"/>
      <c r="BI18" s="64"/>
      <c r="BJ18" s="67"/>
      <c r="BK18" s="67" t="str">
        <f t="shared" si="33"/>
        <v xml:space="preserve"> </v>
      </c>
      <c r="BL18" s="64"/>
      <c r="BM18" s="64"/>
      <c r="BN18" s="68" t="e">
        <f t="shared" si="34"/>
        <v>#DIV/0!</v>
      </c>
      <c r="CN18" s="7">
        <v>8</v>
      </c>
    </row>
    <row r="19" spans="1:92" s="7" customFormat="1" x14ac:dyDescent="0.3">
      <c r="A19" s="6" t="str">
        <f>IF(B19&lt;&gt;"",CN19,"")</f>
        <v/>
      </c>
      <c r="B19" s="43"/>
      <c r="C19" s="6"/>
      <c r="D19" s="6"/>
      <c r="E19" s="43"/>
      <c r="F19" s="44"/>
      <c r="G19" s="22"/>
      <c r="H19" s="23"/>
      <c r="I19" s="47">
        <f t="shared" si="6"/>
        <v>0</v>
      </c>
      <c r="J19" s="47">
        <f t="shared" si="7"/>
        <v>0</v>
      </c>
      <c r="K19" s="59" t="str">
        <f t="shared" si="8"/>
        <v/>
      </c>
      <c r="L19" s="59"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4"/>
      <c r="BD19" s="64"/>
      <c r="BE19" s="64"/>
      <c r="BF19" s="64"/>
      <c r="BG19" s="64"/>
      <c r="BH19" s="64"/>
      <c r="BI19" s="64"/>
      <c r="BJ19" s="67"/>
      <c r="BK19" s="67" t="str">
        <f t="shared" si="33"/>
        <v xml:space="preserve"> </v>
      </c>
      <c r="BL19" s="64"/>
      <c r="BM19" s="64"/>
      <c r="BN19" s="68" t="e">
        <f t="shared" si="34"/>
        <v>#DIV/0!</v>
      </c>
      <c r="CN19" s="7">
        <v>9</v>
      </c>
    </row>
    <row r="20" spans="1:92" s="7" customFormat="1" x14ac:dyDescent="0.3">
      <c r="A20" s="6" t="str">
        <f t="shared" si="5"/>
        <v/>
      </c>
      <c r="B20" s="43"/>
      <c r="C20" s="6"/>
      <c r="D20" s="6"/>
      <c r="E20" s="43"/>
      <c r="F20" s="44"/>
      <c r="G20" s="22"/>
      <c r="H20" s="23"/>
      <c r="I20" s="47">
        <f t="shared" si="6"/>
        <v>0</v>
      </c>
      <c r="J20" s="47">
        <f t="shared" si="7"/>
        <v>0</v>
      </c>
      <c r="K20" s="59" t="str">
        <f t="shared" si="8"/>
        <v/>
      </c>
      <c r="L20" s="59"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4"/>
      <c r="BD20" s="64"/>
      <c r="BE20" s="64"/>
      <c r="BF20" s="64"/>
      <c r="BG20" s="64"/>
      <c r="BH20" s="64"/>
      <c r="BI20" s="64"/>
      <c r="BJ20" s="67"/>
      <c r="BK20" s="67" t="str">
        <f t="shared" si="33"/>
        <v xml:space="preserve"> </v>
      </c>
      <c r="BL20" s="64"/>
      <c r="BM20" s="64"/>
      <c r="BN20" s="68" t="e">
        <f t="shared" si="34"/>
        <v>#DIV/0!</v>
      </c>
      <c r="CN20" s="7">
        <v>10</v>
      </c>
    </row>
    <row r="21" spans="1:92" s="7" customFormat="1" x14ac:dyDescent="0.3">
      <c r="A21" s="6" t="str">
        <f t="shared" si="5"/>
        <v/>
      </c>
      <c r="B21" s="43"/>
      <c r="C21" s="6"/>
      <c r="D21" s="6"/>
      <c r="E21" s="43"/>
      <c r="F21" s="44"/>
      <c r="G21" s="22"/>
      <c r="H21" s="23"/>
      <c r="I21" s="47">
        <f t="shared" si="6"/>
        <v>0</v>
      </c>
      <c r="J21" s="47">
        <f t="shared" si="7"/>
        <v>0</v>
      </c>
      <c r="K21" s="59" t="str">
        <f t="shared" si="8"/>
        <v/>
      </c>
      <c r="L21" s="59"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4"/>
      <c r="BD21" s="64"/>
      <c r="BE21" s="64"/>
      <c r="BF21" s="64"/>
      <c r="BG21" s="64"/>
      <c r="BH21" s="64"/>
      <c r="BI21" s="64"/>
      <c r="BJ21" s="67"/>
      <c r="BK21" s="67" t="str">
        <f t="shared" si="33"/>
        <v xml:space="preserve"> </v>
      </c>
      <c r="BL21" s="64"/>
      <c r="BM21" s="64"/>
      <c r="BN21" s="68" t="e">
        <f t="shared" si="34"/>
        <v>#DIV/0!</v>
      </c>
      <c r="CN21" s="7">
        <v>11</v>
      </c>
    </row>
    <row r="22" spans="1:92" s="7" customFormat="1" x14ac:dyDescent="0.3">
      <c r="A22" s="6" t="str">
        <f t="shared" si="5"/>
        <v/>
      </c>
      <c r="B22" s="43"/>
      <c r="C22" s="6"/>
      <c r="D22" s="6"/>
      <c r="E22" s="43"/>
      <c r="F22" s="44"/>
      <c r="G22" s="22"/>
      <c r="H22" s="23"/>
      <c r="I22" s="47">
        <f t="shared" si="6"/>
        <v>0</v>
      </c>
      <c r="J22" s="47">
        <f t="shared" si="7"/>
        <v>0</v>
      </c>
      <c r="K22" s="59" t="str">
        <f t="shared" si="8"/>
        <v/>
      </c>
      <c r="L22" s="59"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4"/>
      <c r="BD22" s="64"/>
      <c r="BE22" s="64"/>
      <c r="BF22" s="64"/>
      <c r="BG22" s="64"/>
      <c r="BH22" s="64"/>
      <c r="BI22" s="64"/>
      <c r="BJ22" s="67"/>
      <c r="BK22" s="67" t="str">
        <f t="shared" si="33"/>
        <v xml:space="preserve"> </v>
      </c>
      <c r="BL22" s="64"/>
      <c r="BM22" s="64"/>
      <c r="BN22" s="68" t="e">
        <f t="shared" si="34"/>
        <v>#DIV/0!</v>
      </c>
      <c r="CN22" s="7">
        <v>12</v>
      </c>
    </row>
    <row r="23" spans="1:92" s="7" customFormat="1" x14ac:dyDescent="0.3">
      <c r="A23" s="6" t="str">
        <f t="shared" si="5"/>
        <v/>
      </c>
      <c r="B23" s="43"/>
      <c r="C23" s="6"/>
      <c r="D23" s="6"/>
      <c r="E23" s="43"/>
      <c r="F23" s="44"/>
      <c r="G23" s="22"/>
      <c r="H23" s="23"/>
      <c r="I23" s="47">
        <f t="shared" si="6"/>
        <v>0</v>
      </c>
      <c r="J23" s="47">
        <f t="shared" si="7"/>
        <v>0</v>
      </c>
      <c r="K23" s="59" t="str">
        <f t="shared" si="8"/>
        <v/>
      </c>
      <c r="L23" s="59"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4"/>
      <c r="BD23" s="64"/>
      <c r="BE23" s="64"/>
      <c r="BF23" s="64"/>
      <c r="BG23" s="64"/>
      <c r="BH23" s="64"/>
      <c r="BI23" s="64"/>
      <c r="BJ23" s="67"/>
      <c r="BK23" s="67" t="str">
        <f t="shared" si="33"/>
        <v xml:space="preserve"> </v>
      </c>
      <c r="BL23" s="64"/>
      <c r="BM23" s="64"/>
      <c r="BN23" s="68" t="e">
        <f t="shared" si="34"/>
        <v>#DIV/0!</v>
      </c>
      <c r="CN23" s="7">
        <v>13</v>
      </c>
    </row>
    <row r="24" spans="1:92" s="7" customFormat="1" x14ac:dyDescent="0.3">
      <c r="A24" s="6" t="str">
        <f t="shared" si="5"/>
        <v/>
      </c>
      <c r="B24" s="43"/>
      <c r="C24" s="6"/>
      <c r="D24" s="6"/>
      <c r="E24" s="43"/>
      <c r="F24" s="44"/>
      <c r="G24" s="22"/>
      <c r="H24" s="23"/>
      <c r="I24" s="47">
        <f t="shared" si="6"/>
        <v>0</v>
      </c>
      <c r="J24" s="47">
        <f t="shared" si="7"/>
        <v>0</v>
      </c>
      <c r="K24" s="59" t="str">
        <f t="shared" si="8"/>
        <v/>
      </c>
      <c r="L24" s="59"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4"/>
      <c r="BD24" s="64"/>
      <c r="BE24" s="64"/>
      <c r="BF24" s="64"/>
      <c r="BG24" s="64"/>
      <c r="BH24" s="64"/>
      <c r="BI24" s="64"/>
      <c r="BJ24" s="67"/>
      <c r="BK24" s="67" t="str">
        <f t="shared" si="33"/>
        <v xml:space="preserve"> </v>
      </c>
      <c r="BL24" s="64"/>
      <c r="BM24" s="64"/>
      <c r="BN24" s="68" t="e">
        <f t="shared" si="34"/>
        <v>#DIV/0!</v>
      </c>
      <c r="CN24" s="7">
        <v>14</v>
      </c>
    </row>
    <row r="25" spans="1:92" s="7" customFormat="1" x14ac:dyDescent="0.3">
      <c r="A25" s="6" t="str">
        <f t="shared" si="5"/>
        <v/>
      </c>
      <c r="B25" s="43"/>
      <c r="C25" s="6"/>
      <c r="D25" s="6"/>
      <c r="E25" s="43"/>
      <c r="F25" s="44"/>
      <c r="G25" s="22"/>
      <c r="H25" s="23"/>
      <c r="I25" s="47">
        <f t="shared" si="6"/>
        <v>0</v>
      </c>
      <c r="J25" s="47">
        <f t="shared" si="7"/>
        <v>0</v>
      </c>
      <c r="K25" s="59" t="str">
        <f t="shared" si="8"/>
        <v/>
      </c>
      <c r="L25" s="59"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4"/>
      <c r="BD25" s="64"/>
      <c r="BE25" s="64"/>
      <c r="BF25" s="64"/>
      <c r="BG25" s="64"/>
      <c r="BH25" s="64"/>
      <c r="BI25" s="64"/>
      <c r="BJ25" s="67"/>
      <c r="BK25" s="67" t="str">
        <f t="shared" si="33"/>
        <v xml:space="preserve"> </v>
      </c>
      <c r="BL25" s="64"/>
      <c r="BM25" s="64"/>
      <c r="BN25" s="68" t="e">
        <f t="shared" si="34"/>
        <v>#DIV/0!</v>
      </c>
      <c r="CN25" s="7">
        <v>15</v>
      </c>
    </row>
    <row r="26" spans="1:92" s="7" customFormat="1" x14ac:dyDescent="0.3">
      <c r="A26" s="6" t="str">
        <f t="shared" si="5"/>
        <v/>
      </c>
      <c r="B26" s="43"/>
      <c r="C26" s="6"/>
      <c r="D26" s="6"/>
      <c r="E26" s="43"/>
      <c r="F26" s="44"/>
      <c r="G26" s="22"/>
      <c r="H26" s="23"/>
      <c r="I26" s="47">
        <f t="shared" si="6"/>
        <v>0</v>
      </c>
      <c r="J26" s="47">
        <f t="shared" si="7"/>
        <v>0</v>
      </c>
      <c r="K26" s="59" t="str">
        <f t="shared" si="8"/>
        <v/>
      </c>
      <c r="L26" s="59"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4"/>
      <c r="BD26" s="64"/>
      <c r="BE26" s="5"/>
      <c r="BF26" s="5"/>
      <c r="BG26" s="5"/>
      <c r="BH26" s="65"/>
      <c r="BI26" s="66"/>
      <c r="BJ26" s="67"/>
      <c r="BK26" s="67" t="str">
        <f t="shared" si="33"/>
        <v xml:space="preserve"> </v>
      </c>
      <c r="BL26" s="5"/>
      <c r="BM26" s="5"/>
      <c r="BN26" s="68" t="e">
        <f t="shared" si="34"/>
        <v>#DIV/0!</v>
      </c>
      <c r="CN26" s="7">
        <v>16</v>
      </c>
    </row>
    <row r="27" spans="1:92" s="7" customFormat="1" x14ac:dyDescent="0.3">
      <c r="A27" s="6" t="str">
        <f t="shared" si="5"/>
        <v/>
      </c>
      <c r="B27" s="43"/>
      <c r="C27" s="6"/>
      <c r="D27" s="6"/>
      <c r="E27" s="43"/>
      <c r="F27" s="44"/>
      <c r="G27" s="22"/>
      <c r="H27" s="23"/>
      <c r="I27" s="47">
        <f t="shared" si="6"/>
        <v>0</v>
      </c>
      <c r="J27" s="47">
        <f t="shared" si="7"/>
        <v>0</v>
      </c>
      <c r="K27" s="59" t="str">
        <f t="shared" si="8"/>
        <v/>
      </c>
      <c r="L27" s="59"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4"/>
      <c r="BD27" s="64"/>
      <c r="BE27" s="5"/>
      <c r="BF27" s="5"/>
      <c r="BG27" s="5"/>
      <c r="BH27" s="65"/>
      <c r="BI27" s="66"/>
      <c r="BJ27" s="67"/>
      <c r="BK27" s="67" t="str">
        <f t="shared" si="33"/>
        <v xml:space="preserve"> </v>
      </c>
      <c r="BL27" s="5"/>
      <c r="BM27" s="5"/>
      <c r="BN27" s="68" t="e">
        <f t="shared" si="34"/>
        <v>#DIV/0!</v>
      </c>
      <c r="CN27" s="7">
        <v>17</v>
      </c>
    </row>
    <row r="28" spans="1:92" s="7" customFormat="1" x14ac:dyDescent="0.3">
      <c r="A28" s="6" t="str">
        <f t="shared" si="5"/>
        <v/>
      </c>
      <c r="B28" s="43"/>
      <c r="C28" s="6"/>
      <c r="D28" s="6"/>
      <c r="E28" s="43"/>
      <c r="F28" s="44"/>
      <c r="G28" s="22"/>
      <c r="H28" s="23"/>
      <c r="I28" s="47">
        <f t="shared" si="6"/>
        <v>0</v>
      </c>
      <c r="J28" s="47">
        <f t="shared" si="7"/>
        <v>0</v>
      </c>
      <c r="K28" s="59" t="str">
        <f t="shared" si="8"/>
        <v/>
      </c>
      <c r="L28" s="59"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4"/>
      <c r="BD28" s="64"/>
      <c r="BE28" s="5"/>
      <c r="BF28" s="5"/>
      <c r="BG28" s="5"/>
      <c r="BH28" s="65"/>
      <c r="BI28" s="66"/>
      <c r="BJ28" s="67"/>
      <c r="BK28" s="67" t="str">
        <f t="shared" si="33"/>
        <v xml:space="preserve"> </v>
      </c>
      <c r="BL28" s="5"/>
      <c r="BM28" s="5"/>
      <c r="BN28" s="68" t="e">
        <f t="shared" si="34"/>
        <v>#DIV/0!</v>
      </c>
      <c r="CN28" s="7">
        <v>18</v>
      </c>
    </row>
    <row r="29" spans="1:92" s="7" customFormat="1" x14ac:dyDescent="0.3">
      <c r="A29" s="6" t="str">
        <f t="shared" si="5"/>
        <v/>
      </c>
      <c r="B29" s="43"/>
      <c r="C29" s="6"/>
      <c r="D29" s="6"/>
      <c r="E29" s="43"/>
      <c r="F29" s="44"/>
      <c r="G29" s="22"/>
      <c r="H29" s="23"/>
      <c r="I29" s="47">
        <f t="shared" si="6"/>
        <v>0</v>
      </c>
      <c r="J29" s="47">
        <f t="shared" si="7"/>
        <v>0</v>
      </c>
      <c r="K29" s="59" t="str">
        <f t="shared" si="8"/>
        <v/>
      </c>
      <c r="L29" s="59"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4"/>
      <c r="BD29" s="64"/>
      <c r="BE29" s="5"/>
      <c r="BF29" s="5"/>
      <c r="BG29" s="5"/>
      <c r="BH29" s="65"/>
      <c r="BI29" s="66"/>
      <c r="BJ29" s="67"/>
      <c r="BK29" s="67" t="str">
        <f t="shared" si="33"/>
        <v xml:space="preserve"> </v>
      </c>
      <c r="BL29" s="5"/>
      <c r="BM29" s="5"/>
      <c r="BN29" s="68" t="e">
        <f t="shared" si="34"/>
        <v>#DIV/0!</v>
      </c>
      <c r="CN29" s="7">
        <v>19</v>
      </c>
    </row>
    <row r="30" spans="1:92" s="7" customFormat="1" x14ac:dyDescent="0.3">
      <c r="A30" s="6" t="str">
        <f t="shared" si="5"/>
        <v/>
      </c>
      <c r="B30" s="43"/>
      <c r="C30" s="6"/>
      <c r="D30" s="6"/>
      <c r="E30" s="43"/>
      <c r="F30" s="44"/>
      <c r="G30" s="22"/>
      <c r="H30" s="23"/>
      <c r="I30" s="47">
        <f t="shared" si="6"/>
        <v>0</v>
      </c>
      <c r="J30" s="47">
        <f t="shared" si="7"/>
        <v>0</v>
      </c>
      <c r="K30" s="59" t="str">
        <f t="shared" si="8"/>
        <v/>
      </c>
      <c r="L30" s="59"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4"/>
      <c r="BD30" s="64"/>
      <c r="BE30" s="5"/>
      <c r="BF30" s="5"/>
      <c r="BG30" s="5"/>
      <c r="BH30" s="65"/>
      <c r="BI30" s="66"/>
      <c r="BJ30" s="67"/>
      <c r="BK30" s="67" t="str">
        <f t="shared" si="33"/>
        <v xml:space="preserve"> </v>
      </c>
      <c r="BL30" s="5"/>
      <c r="BM30" s="5"/>
      <c r="BN30" s="68" t="e">
        <f t="shared" si="34"/>
        <v>#DIV/0!</v>
      </c>
      <c r="CN30" s="7">
        <v>20</v>
      </c>
    </row>
    <row r="31" spans="1:92" s="7" customFormat="1" x14ac:dyDescent="0.3">
      <c r="A31" s="6" t="str">
        <f t="shared" si="5"/>
        <v/>
      </c>
      <c r="B31" s="43"/>
      <c r="C31" s="6"/>
      <c r="D31" s="6"/>
      <c r="E31" s="43"/>
      <c r="F31" s="44"/>
      <c r="G31" s="22"/>
      <c r="H31" s="23"/>
      <c r="I31" s="47">
        <f t="shared" si="6"/>
        <v>0</v>
      </c>
      <c r="J31" s="47">
        <f t="shared" si="7"/>
        <v>0</v>
      </c>
      <c r="K31" s="59" t="str">
        <f t="shared" si="8"/>
        <v/>
      </c>
      <c r="L31" s="59"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4"/>
      <c r="BD31" s="64"/>
      <c r="BE31" s="5"/>
      <c r="BF31" s="5"/>
      <c r="BG31" s="5"/>
      <c r="BH31" s="65"/>
      <c r="BI31" s="66"/>
      <c r="BJ31" s="67"/>
      <c r="BK31" s="67" t="str">
        <f t="shared" si="33"/>
        <v xml:space="preserve"> </v>
      </c>
      <c r="BL31" s="5"/>
      <c r="BM31" s="5"/>
      <c r="BN31" s="68" t="e">
        <f t="shared" si="34"/>
        <v>#DIV/0!</v>
      </c>
      <c r="CN31" s="7">
        <v>21</v>
      </c>
    </row>
    <row r="32" spans="1:92" s="7" customFormat="1" x14ac:dyDescent="0.3">
      <c r="A32" s="6" t="str">
        <f t="shared" si="5"/>
        <v/>
      </c>
      <c r="B32" s="43"/>
      <c r="C32" s="6"/>
      <c r="D32" s="6"/>
      <c r="E32" s="43"/>
      <c r="F32" s="44"/>
      <c r="G32" s="22"/>
      <c r="H32" s="23"/>
      <c r="I32" s="47">
        <f t="shared" si="6"/>
        <v>0</v>
      </c>
      <c r="J32" s="47">
        <f t="shared" si="7"/>
        <v>0</v>
      </c>
      <c r="K32" s="59" t="str">
        <f t="shared" si="8"/>
        <v/>
      </c>
      <c r="L32" s="59"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4"/>
      <c r="BD32" s="64"/>
      <c r="BE32" s="5"/>
      <c r="BF32" s="5"/>
      <c r="BG32" s="5"/>
      <c r="BH32" s="65"/>
      <c r="BI32" s="66"/>
      <c r="BJ32" s="67"/>
      <c r="BK32" s="67" t="str">
        <f t="shared" si="33"/>
        <v xml:space="preserve"> </v>
      </c>
      <c r="BL32" s="5"/>
      <c r="BM32" s="5"/>
      <c r="BN32" s="68" t="e">
        <f t="shared" si="34"/>
        <v>#DIV/0!</v>
      </c>
      <c r="CN32" s="7">
        <v>22</v>
      </c>
    </row>
    <row r="33" spans="1:92" s="7" customFormat="1" x14ac:dyDescent="0.3">
      <c r="A33" s="6" t="str">
        <f t="shared" si="5"/>
        <v/>
      </c>
      <c r="B33" s="43"/>
      <c r="C33" s="6"/>
      <c r="D33" s="6"/>
      <c r="E33" s="43"/>
      <c r="F33" s="44"/>
      <c r="G33" s="22"/>
      <c r="H33" s="23"/>
      <c r="I33" s="47">
        <f t="shared" si="6"/>
        <v>0</v>
      </c>
      <c r="J33" s="47">
        <f t="shared" si="7"/>
        <v>0</v>
      </c>
      <c r="K33" s="59" t="str">
        <f t="shared" si="8"/>
        <v/>
      </c>
      <c r="L33" s="59"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4"/>
      <c r="BD33" s="64"/>
      <c r="BE33" s="5"/>
      <c r="BF33" s="5"/>
      <c r="BG33" s="5"/>
      <c r="BH33" s="65"/>
      <c r="BI33" s="66"/>
      <c r="BJ33" s="67"/>
      <c r="BK33" s="67" t="str">
        <f t="shared" si="33"/>
        <v xml:space="preserve"> </v>
      </c>
      <c r="BL33" s="5"/>
      <c r="BM33" s="5"/>
      <c r="BN33" s="68" t="e">
        <f t="shared" si="34"/>
        <v>#DIV/0!</v>
      </c>
      <c r="CN33" s="7">
        <v>23</v>
      </c>
    </row>
    <row r="34" spans="1:92" s="7" customFormat="1" x14ac:dyDescent="0.3">
      <c r="A34" s="6" t="str">
        <f t="shared" si="5"/>
        <v/>
      </c>
      <c r="B34" s="43"/>
      <c r="C34" s="6"/>
      <c r="D34" s="6"/>
      <c r="E34" s="43"/>
      <c r="F34" s="44"/>
      <c r="G34" s="22"/>
      <c r="H34" s="23"/>
      <c r="I34" s="47">
        <f t="shared" si="6"/>
        <v>0</v>
      </c>
      <c r="J34" s="47">
        <f t="shared" si="7"/>
        <v>0</v>
      </c>
      <c r="K34" s="59" t="str">
        <f t="shared" si="8"/>
        <v/>
      </c>
      <c r="L34" s="59"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4"/>
      <c r="BD34" s="64"/>
      <c r="BE34" s="5"/>
      <c r="BF34" s="5"/>
      <c r="BG34" s="5"/>
      <c r="BH34" s="65"/>
      <c r="BI34" s="66"/>
      <c r="BJ34" s="67"/>
      <c r="BK34" s="67" t="str">
        <f t="shared" si="33"/>
        <v xml:space="preserve"> </v>
      </c>
      <c r="BL34" s="5"/>
      <c r="BM34" s="5"/>
      <c r="BN34" s="68" t="e">
        <f t="shared" si="34"/>
        <v>#DIV/0!</v>
      </c>
      <c r="CN34" s="7">
        <v>24</v>
      </c>
    </row>
    <row r="35" spans="1:92" s="7" customFormat="1" x14ac:dyDescent="0.3">
      <c r="A35" s="6" t="str">
        <f t="shared" si="5"/>
        <v/>
      </c>
      <c r="B35" s="43"/>
      <c r="C35" s="6"/>
      <c r="D35" s="6"/>
      <c r="E35" s="43"/>
      <c r="F35" s="44"/>
      <c r="G35" s="22"/>
      <c r="H35" s="23"/>
      <c r="I35" s="47">
        <f t="shared" si="6"/>
        <v>0</v>
      </c>
      <c r="J35" s="47">
        <f t="shared" si="7"/>
        <v>0</v>
      </c>
      <c r="K35" s="59" t="str">
        <f t="shared" si="8"/>
        <v/>
      </c>
      <c r="L35" s="59"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4"/>
      <c r="BD35" s="64"/>
      <c r="BE35" s="5"/>
      <c r="BF35" s="5"/>
      <c r="BG35" s="5"/>
      <c r="BH35" s="65"/>
      <c r="BI35" s="66"/>
      <c r="BJ35" s="67"/>
      <c r="BK35" s="67" t="str">
        <f t="shared" si="33"/>
        <v xml:space="preserve"> </v>
      </c>
      <c r="BL35" s="5"/>
      <c r="BM35" s="5"/>
      <c r="BN35" s="68" t="e">
        <f t="shared" si="34"/>
        <v>#DIV/0!</v>
      </c>
      <c r="CN35" s="7">
        <v>25</v>
      </c>
    </row>
    <row r="36" spans="1:92" s="7" customFormat="1" x14ac:dyDescent="0.3">
      <c r="A36" s="6" t="str">
        <f t="shared" si="5"/>
        <v/>
      </c>
      <c r="B36" s="43"/>
      <c r="C36" s="6"/>
      <c r="D36" s="6"/>
      <c r="E36" s="43"/>
      <c r="F36" s="44"/>
      <c r="G36" s="22"/>
      <c r="H36" s="23"/>
      <c r="I36" s="47">
        <f t="shared" si="6"/>
        <v>0</v>
      </c>
      <c r="J36" s="47">
        <f t="shared" si="7"/>
        <v>0</v>
      </c>
      <c r="K36" s="59" t="str">
        <f t="shared" si="8"/>
        <v/>
      </c>
      <c r="L36" s="59"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4"/>
      <c r="BD36" s="64"/>
      <c r="BE36" s="5"/>
      <c r="BF36" s="5"/>
      <c r="BG36" s="5"/>
      <c r="BH36" s="65"/>
      <c r="BI36" s="66"/>
      <c r="BJ36" s="67"/>
      <c r="BK36" s="67" t="str">
        <f t="shared" si="33"/>
        <v xml:space="preserve"> </v>
      </c>
      <c r="BL36" s="5"/>
      <c r="BM36" s="5"/>
      <c r="BN36" s="68" t="e">
        <f t="shared" si="34"/>
        <v>#DIV/0!</v>
      </c>
      <c r="CN36" s="7">
        <v>26</v>
      </c>
    </row>
    <row r="37" spans="1:92" s="7" customFormat="1" x14ac:dyDescent="0.3">
      <c r="A37" s="6" t="str">
        <f t="shared" si="5"/>
        <v/>
      </c>
      <c r="B37" s="43"/>
      <c r="C37" s="6"/>
      <c r="D37" s="6"/>
      <c r="E37" s="43"/>
      <c r="F37" s="44"/>
      <c r="G37" s="22"/>
      <c r="H37" s="23"/>
      <c r="I37" s="47">
        <f t="shared" si="6"/>
        <v>0</v>
      </c>
      <c r="J37" s="47">
        <f t="shared" si="7"/>
        <v>0</v>
      </c>
      <c r="K37" s="59" t="str">
        <f t="shared" si="8"/>
        <v/>
      </c>
      <c r="L37" s="59"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146" t="s">
        <v>48</v>
      </c>
      <c r="BG37" s="146"/>
      <c r="BH37" s="146"/>
      <c r="BI37" s="146"/>
      <c r="BJ37" s="146"/>
      <c r="BK37" s="146"/>
      <c r="BL37" s="146"/>
      <c r="BM37" s="147"/>
      <c r="BN37" s="69" t="e">
        <f>SUM(BN11:BN36)</f>
        <v>#DIV/0!</v>
      </c>
      <c r="CN37" s="7">
        <v>27</v>
      </c>
    </row>
    <row r="38" spans="1:92" s="7" customFormat="1" x14ac:dyDescent="0.3">
      <c r="A38" s="6" t="str">
        <f t="shared" si="5"/>
        <v/>
      </c>
      <c r="B38" s="43"/>
      <c r="C38" s="6"/>
      <c r="D38" s="6"/>
      <c r="E38" s="43"/>
      <c r="F38" s="44"/>
      <c r="G38" s="22"/>
      <c r="H38" s="23"/>
      <c r="I38" s="47">
        <f t="shared" si="6"/>
        <v>0</v>
      </c>
      <c r="J38" s="47">
        <f t="shared" si="7"/>
        <v>0</v>
      </c>
      <c r="K38" s="59" t="str">
        <f t="shared" si="8"/>
        <v/>
      </c>
      <c r="L38" s="59"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3">
      <c r="A39" s="6" t="str">
        <f t="shared" si="5"/>
        <v/>
      </c>
      <c r="B39" s="43"/>
      <c r="C39" s="6"/>
      <c r="D39" s="6"/>
      <c r="E39" s="43"/>
      <c r="F39" s="44"/>
      <c r="G39" s="22"/>
      <c r="H39" s="23"/>
      <c r="I39" s="47">
        <f t="shared" si="6"/>
        <v>0</v>
      </c>
      <c r="J39" s="47">
        <f t="shared" si="7"/>
        <v>0</v>
      </c>
      <c r="K39" s="59" t="str">
        <f t="shared" si="8"/>
        <v/>
      </c>
      <c r="L39" s="59"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3">
      <c r="A40" s="6" t="str">
        <f t="shared" si="5"/>
        <v/>
      </c>
      <c r="B40" s="43"/>
      <c r="C40" s="6"/>
      <c r="D40" s="6"/>
      <c r="E40" s="43"/>
      <c r="F40" s="44"/>
      <c r="G40" s="22"/>
      <c r="H40" s="23"/>
      <c r="I40" s="47">
        <f t="shared" si="6"/>
        <v>0</v>
      </c>
      <c r="J40" s="47">
        <f t="shared" si="7"/>
        <v>0</v>
      </c>
      <c r="K40" s="59" t="str">
        <f t="shared" si="8"/>
        <v/>
      </c>
      <c r="L40" s="59"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3">
      <c r="A41" s="6" t="str">
        <f t="shared" si="5"/>
        <v/>
      </c>
      <c r="B41" s="43"/>
      <c r="C41" s="6"/>
      <c r="D41" s="6"/>
      <c r="E41" s="43"/>
      <c r="F41" s="44"/>
      <c r="G41" s="22"/>
      <c r="H41" s="23"/>
      <c r="I41" s="47">
        <f t="shared" si="6"/>
        <v>0</v>
      </c>
      <c r="J41" s="47">
        <f t="shared" si="7"/>
        <v>0</v>
      </c>
      <c r="K41" s="59" t="str">
        <f t="shared" si="8"/>
        <v/>
      </c>
      <c r="L41" s="59"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3">
      <c r="A42" s="6" t="str">
        <f t="shared" si="5"/>
        <v/>
      </c>
      <c r="B42" s="43"/>
      <c r="C42" s="6"/>
      <c r="D42" s="6"/>
      <c r="E42" s="43"/>
      <c r="F42" s="44"/>
      <c r="G42" s="22"/>
      <c r="H42" s="23"/>
      <c r="I42" s="47">
        <f t="shared" si="6"/>
        <v>0</v>
      </c>
      <c r="J42" s="47">
        <f t="shared" si="7"/>
        <v>0</v>
      </c>
      <c r="K42" s="59" t="str">
        <f t="shared" si="8"/>
        <v/>
      </c>
      <c r="L42" s="59"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3">
      <c r="A43" s="6" t="str">
        <f t="shared" si="5"/>
        <v/>
      </c>
      <c r="B43" s="43"/>
      <c r="C43" s="6"/>
      <c r="D43" s="6"/>
      <c r="E43" s="43"/>
      <c r="F43" s="44"/>
      <c r="G43" s="22"/>
      <c r="H43" s="23"/>
      <c r="I43" s="47">
        <f t="shared" si="6"/>
        <v>0</v>
      </c>
      <c r="J43" s="47">
        <f t="shared" si="7"/>
        <v>0</v>
      </c>
      <c r="K43" s="59" t="str">
        <f t="shared" si="8"/>
        <v/>
      </c>
      <c r="L43" s="59"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3">
      <c r="A44" s="6" t="str">
        <f t="shared" si="5"/>
        <v/>
      </c>
      <c r="B44" s="43"/>
      <c r="C44" s="6"/>
      <c r="D44" s="6"/>
      <c r="E44" s="43"/>
      <c r="F44" s="44"/>
      <c r="G44" s="22"/>
      <c r="H44" s="23"/>
      <c r="I44" s="47">
        <f t="shared" si="6"/>
        <v>0</v>
      </c>
      <c r="J44" s="47">
        <f t="shared" si="7"/>
        <v>0</v>
      </c>
      <c r="K44" s="59" t="str">
        <f t="shared" si="8"/>
        <v/>
      </c>
      <c r="L44" s="59"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3">
      <c r="A45" s="6" t="str">
        <f t="shared" si="5"/>
        <v/>
      </c>
      <c r="B45" s="43"/>
      <c r="C45" s="6"/>
      <c r="D45" s="6"/>
      <c r="E45" s="43"/>
      <c r="F45" s="44"/>
      <c r="G45" s="22"/>
      <c r="H45" s="23"/>
      <c r="I45" s="47">
        <f t="shared" si="6"/>
        <v>0</v>
      </c>
      <c r="J45" s="47">
        <f t="shared" si="7"/>
        <v>0</v>
      </c>
      <c r="K45" s="59" t="str">
        <f t="shared" si="8"/>
        <v/>
      </c>
      <c r="L45" s="59"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 customHeight="1" x14ac:dyDescent="0.3">
      <c r="A46" s="6" t="str">
        <f t="shared" si="5"/>
        <v/>
      </c>
      <c r="B46" s="43"/>
      <c r="C46" s="6"/>
      <c r="D46" s="6"/>
      <c r="E46" s="43"/>
      <c r="F46" s="44"/>
      <c r="G46" s="22"/>
      <c r="H46" s="23"/>
      <c r="I46" s="47">
        <f t="shared" si="6"/>
        <v>0</v>
      </c>
      <c r="J46" s="47">
        <f t="shared" si="7"/>
        <v>0</v>
      </c>
      <c r="K46" s="59" t="str">
        <f t="shared" si="8"/>
        <v/>
      </c>
      <c r="L46" s="59"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132" t="s">
        <v>49</v>
      </c>
      <c r="BD46" s="133"/>
      <c r="BE46" s="133"/>
      <c r="BF46" s="133"/>
      <c r="BG46" s="133"/>
      <c r="BH46" s="133"/>
      <c r="BI46" s="133"/>
      <c r="BJ46" s="134"/>
      <c r="BK46" s="137" t="s">
        <v>50</v>
      </c>
      <c r="BL46" s="140" t="e">
        <f>SUM(AP98,BN37)</f>
        <v>#DIV/0!</v>
      </c>
      <c r="BM46" s="141"/>
      <c r="CN46" s="7">
        <v>36</v>
      </c>
    </row>
    <row r="47" spans="1:92" s="7" customFormat="1" ht="14.4" customHeight="1" x14ac:dyDescent="0.3">
      <c r="A47" s="6" t="str">
        <f t="shared" si="5"/>
        <v/>
      </c>
      <c r="B47" s="43"/>
      <c r="C47" s="6"/>
      <c r="D47" s="6"/>
      <c r="E47" s="43"/>
      <c r="F47" s="44"/>
      <c r="G47" s="22"/>
      <c r="H47" s="23"/>
      <c r="I47" s="47">
        <f t="shared" si="6"/>
        <v>0</v>
      </c>
      <c r="J47" s="47">
        <f t="shared" si="7"/>
        <v>0</v>
      </c>
      <c r="K47" s="59" t="str">
        <f t="shared" si="8"/>
        <v/>
      </c>
      <c r="L47" s="59"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135" t="s">
        <v>51</v>
      </c>
      <c r="BD47" s="135"/>
      <c r="BE47" s="135"/>
      <c r="BF47" s="135"/>
      <c r="BG47" s="135"/>
      <c r="BH47" s="135"/>
      <c r="BI47" s="135"/>
      <c r="BJ47" s="135"/>
      <c r="BK47" s="138"/>
      <c r="BL47" s="142"/>
      <c r="BM47" s="143"/>
      <c r="CN47" s="7">
        <v>37</v>
      </c>
    </row>
    <row r="48" spans="1:92" s="7" customFormat="1" ht="14.4" customHeight="1" x14ac:dyDescent="0.3">
      <c r="A48" s="6" t="str">
        <f t="shared" si="5"/>
        <v/>
      </c>
      <c r="B48" s="43"/>
      <c r="C48" s="6"/>
      <c r="D48" s="6"/>
      <c r="E48" s="43"/>
      <c r="F48" s="44"/>
      <c r="G48" s="22"/>
      <c r="H48" s="23"/>
      <c r="I48" s="47">
        <f t="shared" si="6"/>
        <v>0</v>
      </c>
      <c r="J48" s="47">
        <f t="shared" si="7"/>
        <v>0</v>
      </c>
      <c r="K48" s="59" t="str">
        <f t="shared" si="8"/>
        <v/>
      </c>
      <c r="L48" s="59"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135"/>
      <c r="BD48" s="135"/>
      <c r="BE48" s="135"/>
      <c r="BF48" s="135"/>
      <c r="BG48" s="135"/>
      <c r="BH48" s="135"/>
      <c r="BI48" s="135"/>
      <c r="BJ48" s="135"/>
      <c r="BK48" s="138"/>
      <c r="BL48" s="142"/>
      <c r="BM48" s="143"/>
      <c r="CN48" s="7">
        <v>38</v>
      </c>
    </row>
    <row r="49" spans="1:92" s="7" customFormat="1" ht="14.4" customHeight="1" x14ac:dyDescent="0.3">
      <c r="A49" s="6" t="str">
        <f t="shared" si="5"/>
        <v/>
      </c>
      <c r="B49" s="43"/>
      <c r="C49" s="6"/>
      <c r="D49" s="6"/>
      <c r="E49" s="43"/>
      <c r="F49" s="44"/>
      <c r="G49" s="22"/>
      <c r="H49" s="23"/>
      <c r="I49" s="47">
        <f t="shared" si="6"/>
        <v>0</v>
      </c>
      <c r="J49" s="47">
        <f t="shared" si="7"/>
        <v>0</v>
      </c>
      <c r="K49" s="59" t="str">
        <f t="shared" si="8"/>
        <v/>
      </c>
      <c r="L49" s="59"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135"/>
      <c r="BD49" s="135"/>
      <c r="BE49" s="135"/>
      <c r="BF49" s="135"/>
      <c r="BG49" s="135"/>
      <c r="BH49" s="135"/>
      <c r="BI49" s="135"/>
      <c r="BJ49" s="135"/>
      <c r="BK49" s="138"/>
      <c r="BL49" s="142"/>
      <c r="BM49" s="143"/>
      <c r="CN49" s="7">
        <v>39</v>
      </c>
    </row>
    <row r="50" spans="1:92" s="7" customFormat="1" ht="14.4" customHeight="1" x14ac:dyDescent="0.3">
      <c r="A50" s="6" t="str">
        <f t="shared" si="5"/>
        <v/>
      </c>
      <c r="B50" s="43"/>
      <c r="C50" s="6"/>
      <c r="D50" s="6"/>
      <c r="E50" s="43"/>
      <c r="F50" s="44"/>
      <c r="G50" s="22"/>
      <c r="H50" s="23"/>
      <c r="I50" s="47">
        <f t="shared" si="6"/>
        <v>0</v>
      </c>
      <c r="J50" s="47">
        <f t="shared" si="7"/>
        <v>0</v>
      </c>
      <c r="K50" s="59" t="str">
        <f t="shared" si="8"/>
        <v/>
      </c>
      <c r="L50" s="59"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135"/>
      <c r="BD50" s="135"/>
      <c r="BE50" s="135"/>
      <c r="BF50" s="135"/>
      <c r="BG50" s="135"/>
      <c r="BH50" s="135"/>
      <c r="BI50" s="135"/>
      <c r="BJ50" s="135"/>
      <c r="BK50" s="138"/>
      <c r="BL50" s="142"/>
      <c r="BM50" s="143"/>
      <c r="CN50" s="7">
        <v>40</v>
      </c>
    </row>
    <row r="51" spans="1:92" s="7" customFormat="1" ht="14.4" customHeight="1" x14ac:dyDescent="0.3">
      <c r="A51" s="6" t="str">
        <f t="shared" si="5"/>
        <v/>
      </c>
      <c r="B51" s="43"/>
      <c r="C51" s="6"/>
      <c r="D51" s="6"/>
      <c r="E51" s="43"/>
      <c r="F51" s="44"/>
      <c r="G51" s="22"/>
      <c r="H51" s="23"/>
      <c r="I51" s="47">
        <f t="shared" si="6"/>
        <v>0</v>
      </c>
      <c r="J51" s="47">
        <f t="shared" si="7"/>
        <v>0</v>
      </c>
      <c r="K51" s="59" t="str">
        <f t="shared" si="8"/>
        <v/>
      </c>
      <c r="L51" s="59"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135"/>
      <c r="BD51" s="135"/>
      <c r="BE51" s="135"/>
      <c r="BF51" s="135"/>
      <c r="BG51" s="135"/>
      <c r="BH51" s="135"/>
      <c r="BI51" s="135"/>
      <c r="BJ51" s="135"/>
      <c r="BK51" s="138"/>
      <c r="BL51" s="142"/>
      <c r="BM51" s="143"/>
      <c r="CN51" s="7">
        <v>41</v>
      </c>
    </row>
    <row r="52" spans="1:92" s="7" customFormat="1" ht="14.4" customHeight="1" x14ac:dyDescent="0.3">
      <c r="A52" s="6" t="str">
        <f t="shared" si="5"/>
        <v/>
      </c>
      <c r="B52" s="43"/>
      <c r="C52" s="6"/>
      <c r="D52" s="6"/>
      <c r="E52" s="43"/>
      <c r="F52" s="44"/>
      <c r="G52" s="22"/>
      <c r="H52" s="23"/>
      <c r="I52" s="47">
        <f t="shared" si="6"/>
        <v>0</v>
      </c>
      <c r="J52" s="47">
        <f t="shared" si="7"/>
        <v>0</v>
      </c>
      <c r="K52" s="59" t="str">
        <f t="shared" si="8"/>
        <v/>
      </c>
      <c r="L52" s="59"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135"/>
      <c r="BD52" s="135"/>
      <c r="BE52" s="135"/>
      <c r="BF52" s="135"/>
      <c r="BG52" s="135"/>
      <c r="BH52" s="135"/>
      <c r="BI52" s="135"/>
      <c r="BJ52" s="135"/>
      <c r="BK52" s="138"/>
      <c r="BL52" s="142"/>
      <c r="BM52" s="143"/>
      <c r="CN52" s="7">
        <v>42</v>
      </c>
    </row>
    <row r="53" spans="1:92" s="7" customFormat="1" ht="14.4" customHeight="1" x14ac:dyDescent="0.3">
      <c r="A53" s="6" t="str">
        <f t="shared" si="5"/>
        <v/>
      </c>
      <c r="B53" s="43"/>
      <c r="C53" s="6"/>
      <c r="D53" s="6"/>
      <c r="E53" s="43"/>
      <c r="F53" s="44"/>
      <c r="G53" s="22"/>
      <c r="H53" s="23"/>
      <c r="I53" s="47">
        <f t="shared" si="6"/>
        <v>0</v>
      </c>
      <c r="J53" s="47">
        <f t="shared" si="7"/>
        <v>0</v>
      </c>
      <c r="K53" s="59" t="str">
        <f t="shared" si="8"/>
        <v/>
      </c>
      <c r="L53" s="59"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135"/>
      <c r="BD53" s="135"/>
      <c r="BE53" s="135"/>
      <c r="BF53" s="135"/>
      <c r="BG53" s="135"/>
      <c r="BH53" s="135"/>
      <c r="BI53" s="135"/>
      <c r="BJ53" s="135"/>
      <c r="BK53" s="138"/>
      <c r="BL53" s="142"/>
      <c r="BM53" s="143"/>
      <c r="CN53" s="7">
        <v>43</v>
      </c>
    </row>
    <row r="54" spans="1:92" s="7" customFormat="1" ht="14.4" customHeight="1" x14ac:dyDescent="0.3">
      <c r="A54" s="6" t="str">
        <f t="shared" si="5"/>
        <v/>
      </c>
      <c r="B54" s="43"/>
      <c r="C54" s="6"/>
      <c r="D54" s="6"/>
      <c r="E54" s="43"/>
      <c r="F54" s="44"/>
      <c r="G54" s="22"/>
      <c r="H54" s="23"/>
      <c r="I54" s="47">
        <f t="shared" si="6"/>
        <v>0</v>
      </c>
      <c r="J54" s="47">
        <f t="shared" si="7"/>
        <v>0</v>
      </c>
      <c r="K54" s="59" t="str">
        <f t="shared" si="8"/>
        <v/>
      </c>
      <c r="L54" s="59"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135"/>
      <c r="BD54" s="135"/>
      <c r="BE54" s="135"/>
      <c r="BF54" s="135"/>
      <c r="BG54" s="135"/>
      <c r="BH54" s="135"/>
      <c r="BI54" s="135"/>
      <c r="BJ54" s="135"/>
      <c r="BK54" s="138"/>
      <c r="BL54" s="142"/>
      <c r="BM54" s="143"/>
      <c r="CN54" s="7">
        <v>44</v>
      </c>
    </row>
    <row r="55" spans="1:92" s="7" customFormat="1" ht="14.4" customHeight="1" x14ac:dyDescent="0.3">
      <c r="A55" s="6" t="str">
        <f t="shared" si="5"/>
        <v/>
      </c>
      <c r="B55" s="43"/>
      <c r="C55" s="6"/>
      <c r="D55" s="6"/>
      <c r="E55" s="43"/>
      <c r="F55" s="44"/>
      <c r="G55" s="22"/>
      <c r="H55" s="23"/>
      <c r="I55" s="47">
        <f t="shared" si="6"/>
        <v>0</v>
      </c>
      <c r="J55" s="47">
        <f t="shared" si="7"/>
        <v>0</v>
      </c>
      <c r="K55" s="59" t="str">
        <f t="shared" si="8"/>
        <v/>
      </c>
      <c r="L55" s="59"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135"/>
      <c r="BD55" s="135"/>
      <c r="BE55" s="135"/>
      <c r="BF55" s="135"/>
      <c r="BG55" s="135"/>
      <c r="BH55" s="135"/>
      <c r="BI55" s="135"/>
      <c r="BJ55" s="135"/>
      <c r="BK55" s="138"/>
      <c r="BL55" s="142"/>
      <c r="BM55" s="143"/>
      <c r="CN55" s="7">
        <v>45</v>
      </c>
    </row>
    <row r="56" spans="1:92" s="7" customFormat="1" ht="14.4" customHeight="1" x14ac:dyDescent="0.3">
      <c r="A56" s="6" t="str">
        <f t="shared" si="5"/>
        <v/>
      </c>
      <c r="B56" s="43"/>
      <c r="C56" s="6"/>
      <c r="D56" s="6"/>
      <c r="E56" s="43"/>
      <c r="F56" s="44"/>
      <c r="G56" s="22"/>
      <c r="H56" s="23"/>
      <c r="I56" s="47">
        <f t="shared" si="6"/>
        <v>0</v>
      </c>
      <c r="J56" s="47">
        <f t="shared" si="7"/>
        <v>0</v>
      </c>
      <c r="K56" s="59" t="str">
        <f t="shared" si="8"/>
        <v/>
      </c>
      <c r="L56" s="59"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135"/>
      <c r="BD56" s="135"/>
      <c r="BE56" s="135"/>
      <c r="BF56" s="135"/>
      <c r="BG56" s="135"/>
      <c r="BH56" s="135"/>
      <c r="BI56" s="135"/>
      <c r="BJ56" s="135"/>
      <c r="BK56" s="138"/>
      <c r="BL56" s="142"/>
      <c r="BM56" s="143"/>
      <c r="CN56" s="7">
        <v>46</v>
      </c>
    </row>
    <row r="57" spans="1:92" s="7" customFormat="1" ht="14.4" customHeight="1" x14ac:dyDescent="0.3">
      <c r="A57" s="6" t="str">
        <f t="shared" si="5"/>
        <v/>
      </c>
      <c r="B57" s="43"/>
      <c r="C57" s="6"/>
      <c r="D57" s="6"/>
      <c r="E57" s="43"/>
      <c r="F57" s="44"/>
      <c r="G57" s="22"/>
      <c r="H57" s="23"/>
      <c r="I57" s="47">
        <f t="shared" si="6"/>
        <v>0</v>
      </c>
      <c r="J57" s="47">
        <f t="shared" si="7"/>
        <v>0</v>
      </c>
      <c r="K57" s="59" t="str">
        <f t="shared" si="8"/>
        <v/>
      </c>
      <c r="L57" s="59"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135"/>
      <c r="BD57" s="135"/>
      <c r="BE57" s="135"/>
      <c r="BF57" s="135"/>
      <c r="BG57" s="135"/>
      <c r="BH57" s="135"/>
      <c r="BI57" s="135"/>
      <c r="BJ57" s="135"/>
      <c r="BK57" s="138"/>
      <c r="BL57" s="142"/>
      <c r="BM57" s="143"/>
      <c r="CN57" s="7">
        <v>47</v>
      </c>
    </row>
    <row r="58" spans="1:92" s="7" customFormat="1" ht="14.4" customHeight="1" x14ac:dyDescent="0.3">
      <c r="A58" s="6" t="str">
        <f t="shared" si="5"/>
        <v/>
      </c>
      <c r="B58" s="43"/>
      <c r="C58" s="6"/>
      <c r="D58" s="6"/>
      <c r="E58" s="43"/>
      <c r="F58" s="44"/>
      <c r="G58" s="22"/>
      <c r="H58" s="23"/>
      <c r="I58" s="47">
        <f t="shared" si="6"/>
        <v>0</v>
      </c>
      <c r="J58" s="47">
        <f t="shared" si="7"/>
        <v>0</v>
      </c>
      <c r="K58" s="59" t="str">
        <f t="shared" si="8"/>
        <v/>
      </c>
      <c r="L58" s="59"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135"/>
      <c r="BD58" s="135"/>
      <c r="BE58" s="135"/>
      <c r="BF58" s="135"/>
      <c r="BG58" s="135"/>
      <c r="BH58" s="135"/>
      <c r="BI58" s="135"/>
      <c r="BJ58" s="135"/>
      <c r="BK58" s="138"/>
      <c r="BL58" s="142"/>
      <c r="BM58" s="143"/>
      <c r="CN58" s="7">
        <v>48</v>
      </c>
    </row>
    <row r="59" spans="1:92" s="7" customFormat="1" ht="14.4" customHeight="1" x14ac:dyDescent="0.3">
      <c r="A59" s="6" t="str">
        <f t="shared" si="5"/>
        <v/>
      </c>
      <c r="B59" s="43"/>
      <c r="C59" s="6"/>
      <c r="D59" s="6"/>
      <c r="E59" s="43"/>
      <c r="F59" s="44"/>
      <c r="G59" s="22"/>
      <c r="H59" s="23"/>
      <c r="I59" s="47">
        <f t="shared" si="6"/>
        <v>0</v>
      </c>
      <c r="J59" s="47">
        <f t="shared" si="7"/>
        <v>0</v>
      </c>
      <c r="K59" s="59" t="str">
        <f t="shared" si="8"/>
        <v/>
      </c>
      <c r="L59" s="59"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135"/>
      <c r="BD59" s="135"/>
      <c r="BE59" s="135"/>
      <c r="BF59" s="135"/>
      <c r="BG59" s="135"/>
      <c r="BH59" s="135"/>
      <c r="BI59" s="135"/>
      <c r="BJ59" s="135"/>
      <c r="BK59" s="139"/>
      <c r="BL59" s="144"/>
      <c r="BM59" s="145"/>
      <c r="CN59" s="7">
        <v>49</v>
      </c>
    </row>
    <row r="60" spans="1:92" s="7" customFormat="1" x14ac:dyDescent="0.3">
      <c r="A60" s="6" t="str">
        <f t="shared" si="5"/>
        <v/>
      </c>
      <c r="B60" s="43"/>
      <c r="C60" s="6"/>
      <c r="D60" s="6"/>
      <c r="E60" s="43"/>
      <c r="F60" s="44"/>
      <c r="G60" s="22"/>
      <c r="H60" s="23"/>
      <c r="I60" s="47">
        <f t="shared" si="6"/>
        <v>0</v>
      </c>
      <c r="J60" s="47">
        <f t="shared" si="7"/>
        <v>0</v>
      </c>
      <c r="K60" s="59" t="str">
        <f t="shared" si="8"/>
        <v/>
      </c>
      <c r="L60" s="59"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3">
      <c r="A61" s="6" t="str">
        <f t="shared" si="5"/>
        <v/>
      </c>
      <c r="B61" s="43"/>
      <c r="C61" s="6"/>
      <c r="D61" s="6"/>
      <c r="E61" s="43"/>
      <c r="F61" s="44"/>
      <c r="G61" s="22"/>
      <c r="H61" s="23"/>
      <c r="I61" s="47">
        <f t="shared" si="6"/>
        <v>0</v>
      </c>
      <c r="J61" s="47">
        <f t="shared" si="7"/>
        <v>0</v>
      </c>
      <c r="K61" s="59" t="str">
        <f t="shared" si="8"/>
        <v/>
      </c>
      <c r="L61" s="59"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3">
      <c r="A62" s="6" t="str">
        <f t="shared" si="5"/>
        <v/>
      </c>
      <c r="B62" s="43"/>
      <c r="C62" s="6"/>
      <c r="D62" s="6"/>
      <c r="E62" s="43"/>
      <c r="F62" s="44"/>
      <c r="G62" s="22"/>
      <c r="H62" s="23"/>
      <c r="I62" s="47">
        <f t="shared" si="6"/>
        <v>0</v>
      </c>
      <c r="J62" s="47">
        <f t="shared" si="7"/>
        <v>0</v>
      </c>
      <c r="K62" s="59" t="str">
        <f t="shared" si="8"/>
        <v/>
      </c>
      <c r="L62" s="59"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3">
      <c r="A63" s="6" t="str">
        <f t="shared" si="5"/>
        <v/>
      </c>
      <c r="B63" s="43"/>
      <c r="C63" s="6"/>
      <c r="D63" s="6"/>
      <c r="E63" s="43"/>
      <c r="F63" s="44"/>
      <c r="G63" s="22"/>
      <c r="H63" s="23"/>
      <c r="I63" s="47">
        <f t="shared" si="6"/>
        <v>0</v>
      </c>
      <c r="J63" s="47">
        <f t="shared" si="7"/>
        <v>0</v>
      </c>
      <c r="K63" s="59" t="str">
        <f t="shared" si="8"/>
        <v/>
      </c>
      <c r="L63" s="59"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3">
      <c r="A64" s="6" t="str">
        <f t="shared" si="5"/>
        <v/>
      </c>
      <c r="B64" s="43"/>
      <c r="C64" s="6"/>
      <c r="D64" s="6"/>
      <c r="E64" s="43"/>
      <c r="F64" s="44"/>
      <c r="G64" s="22"/>
      <c r="H64" s="23"/>
      <c r="I64" s="47">
        <f t="shared" si="6"/>
        <v>0</v>
      </c>
      <c r="J64" s="47">
        <f t="shared" si="7"/>
        <v>0</v>
      </c>
      <c r="K64" s="59" t="str">
        <f t="shared" si="8"/>
        <v/>
      </c>
      <c r="L64" s="59"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3">
      <c r="A65" s="6" t="str">
        <f t="shared" si="5"/>
        <v/>
      </c>
      <c r="B65" s="43"/>
      <c r="C65" s="6"/>
      <c r="D65" s="6"/>
      <c r="E65" s="43"/>
      <c r="F65" s="44"/>
      <c r="G65" s="22"/>
      <c r="H65" s="23"/>
      <c r="I65" s="47">
        <f t="shared" si="6"/>
        <v>0</v>
      </c>
      <c r="J65" s="47">
        <f t="shared" si="7"/>
        <v>0</v>
      </c>
      <c r="K65" s="59" t="str">
        <f t="shared" si="8"/>
        <v/>
      </c>
      <c r="L65" s="59"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3">
      <c r="A66" s="6" t="str">
        <f t="shared" si="5"/>
        <v/>
      </c>
      <c r="B66" s="43"/>
      <c r="C66" s="6"/>
      <c r="D66" s="6"/>
      <c r="E66" s="43"/>
      <c r="F66" s="44"/>
      <c r="G66" s="22"/>
      <c r="H66" s="23"/>
      <c r="I66" s="47">
        <f t="shared" si="6"/>
        <v>0</v>
      </c>
      <c r="J66" s="47">
        <f t="shared" si="7"/>
        <v>0</v>
      </c>
      <c r="K66" s="59" t="str">
        <f t="shared" si="8"/>
        <v/>
      </c>
      <c r="L66" s="59"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3">
      <c r="A67" s="6" t="str">
        <f t="shared" si="5"/>
        <v/>
      </c>
      <c r="B67" s="43"/>
      <c r="C67" s="6"/>
      <c r="D67" s="6"/>
      <c r="E67" s="43"/>
      <c r="F67" s="44"/>
      <c r="G67" s="22"/>
      <c r="H67" s="23"/>
      <c r="I67" s="47">
        <f t="shared" si="6"/>
        <v>0</v>
      </c>
      <c r="J67" s="47">
        <f t="shared" si="7"/>
        <v>0</v>
      </c>
      <c r="K67" s="59" t="str">
        <f t="shared" si="8"/>
        <v/>
      </c>
      <c r="L67" s="59"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 customHeight="1" x14ac:dyDescent="0.3">
      <c r="A68" s="6" t="str">
        <f t="shared" si="5"/>
        <v/>
      </c>
      <c r="B68" s="43"/>
      <c r="C68" s="6"/>
      <c r="D68" s="6"/>
      <c r="E68" s="43"/>
      <c r="F68" s="44"/>
      <c r="G68" s="22"/>
      <c r="H68" s="23"/>
      <c r="I68" s="47">
        <f t="shared" si="6"/>
        <v>0</v>
      </c>
      <c r="J68" s="47">
        <f t="shared" si="7"/>
        <v>0</v>
      </c>
      <c r="K68" s="59" t="str">
        <f t="shared" si="8"/>
        <v/>
      </c>
      <c r="L68" s="59"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 customHeight="1" x14ac:dyDescent="0.3">
      <c r="A69" s="6" t="str">
        <f t="shared" si="5"/>
        <v/>
      </c>
      <c r="B69" s="43"/>
      <c r="C69" s="6"/>
      <c r="D69" s="6"/>
      <c r="E69" s="43"/>
      <c r="F69" s="44"/>
      <c r="G69" s="22"/>
      <c r="H69" s="23"/>
      <c r="I69" s="47">
        <f t="shared" si="6"/>
        <v>0</v>
      </c>
      <c r="J69" s="47">
        <f t="shared" si="7"/>
        <v>0</v>
      </c>
      <c r="K69" s="59" t="str">
        <f t="shared" si="8"/>
        <v/>
      </c>
      <c r="L69" s="59"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132" t="s">
        <v>49</v>
      </c>
      <c r="BZ69" s="133"/>
      <c r="CA69" s="133"/>
      <c r="CB69" s="133"/>
      <c r="CC69" s="133"/>
      <c r="CD69" s="133"/>
      <c r="CE69" s="133"/>
      <c r="CF69" s="134"/>
      <c r="CG69" s="137" t="s">
        <v>50</v>
      </c>
      <c r="CH69" s="140">
        <f>SUM(AF120,BN59)</f>
        <v>0</v>
      </c>
      <c r="CI69" s="141"/>
      <c r="CN69" s="7">
        <v>59</v>
      </c>
    </row>
    <row r="70" spans="1:92" s="7" customFormat="1" ht="14.4" customHeight="1" x14ac:dyDescent="0.3">
      <c r="A70" s="6" t="str">
        <f t="shared" si="5"/>
        <v/>
      </c>
      <c r="B70" s="43"/>
      <c r="C70" s="6"/>
      <c r="D70" s="6"/>
      <c r="E70" s="43"/>
      <c r="F70" s="44"/>
      <c r="G70" s="22"/>
      <c r="H70" s="23"/>
      <c r="I70" s="47">
        <f t="shared" si="6"/>
        <v>0</v>
      </c>
      <c r="J70" s="47">
        <f t="shared" si="7"/>
        <v>0</v>
      </c>
      <c r="K70" s="59" t="str">
        <f t="shared" si="8"/>
        <v/>
      </c>
      <c r="L70" s="59"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135" t="s">
        <v>51</v>
      </c>
      <c r="BZ70" s="135"/>
      <c r="CA70" s="135"/>
      <c r="CB70" s="135"/>
      <c r="CC70" s="135"/>
      <c r="CD70" s="135"/>
      <c r="CE70" s="135"/>
      <c r="CF70" s="135"/>
      <c r="CG70" s="138"/>
      <c r="CH70" s="142"/>
      <c r="CI70" s="143"/>
      <c r="CN70" s="7">
        <v>60</v>
      </c>
    </row>
    <row r="71" spans="1:92" s="7" customFormat="1" ht="14.4" customHeight="1" x14ac:dyDescent="0.3">
      <c r="A71" s="6" t="str">
        <f t="shared" si="5"/>
        <v/>
      </c>
      <c r="B71" s="43"/>
      <c r="C71" s="6"/>
      <c r="D71" s="6"/>
      <c r="E71" s="43"/>
      <c r="F71" s="44"/>
      <c r="G71" s="22"/>
      <c r="H71" s="23"/>
      <c r="I71" s="47">
        <f t="shared" si="6"/>
        <v>0</v>
      </c>
      <c r="J71" s="47">
        <f t="shared" si="7"/>
        <v>0</v>
      </c>
      <c r="K71" s="59" t="str">
        <f t="shared" si="8"/>
        <v/>
      </c>
      <c r="L71" s="59"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135"/>
      <c r="BZ71" s="135"/>
      <c r="CA71" s="135"/>
      <c r="CB71" s="135"/>
      <c r="CC71" s="135"/>
      <c r="CD71" s="135"/>
      <c r="CE71" s="135"/>
      <c r="CF71" s="135"/>
      <c r="CG71" s="138"/>
      <c r="CH71" s="142"/>
      <c r="CI71" s="143"/>
      <c r="CN71" s="7">
        <v>61</v>
      </c>
    </row>
    <row r="72" spans="1:92" s="7" customFormat="1" ht="14.4" customHeight="1" x14ac:dyDescent="0.3">
      <c r="A72" s="6" t="str">
        <f t="shared" si="5"/>
        <v/>
      </c>
      <c r="B72" s="43"/>
      <c r="C72" s="6"/>
      <c r="D72" s="6"/>
      <c r="E72" s="43"/>
      <c r="F72" s="44"/>
      <c r="G72" s="22"/>
      <c r="H72" s="23"/>
      <c r="I72" s="47">
        <f t="shared" si="6"/>
        <v>0</v>
      </c>
      <c r="J72" s="47">
        <f t="shared" si="7"/>
        <v>0</v>
      </c>
      <c r="K72" s="59" t="str">
        <f t="shared" si="8"/>
        <v/>
      </c>
      <c r="L72" s="59"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135"/>
      <c r="BZ72" s="135"/>
      <c r="CA72" s="135"/>
      <c r="CB72" s="135"/>
      <c r="CC72" s="135"/>
      <c r="CD72" s="135"/>
      <c r="CE72" s="135"/>
      <c r="CF72" s="135"/>
      <c r="CG72" s="138"/>
      <c r="CH72" s="142"/>
      <c r="CI72" s="143"/>
      <c r="CN72" s="7">
        <v>62</v>
      </c>
    </row>
    <row r="73" spans="1:92" s="7" customFormat="1" ht="14.4" customHeight="1" x14ac:dyDescent="0.3">
      <c r="A73" s="6" t="str">
        <f t="shared" si="5"/>
        <v/>
      </c>
      <c r="B73" s="43"/>
      <c r="C73" s="6"/>
      <c r="D73" s="6"/>
      <c r="E73" s="43"/>
      <c r="F73" s="44"/>
      <c r="G73" s="22"/>
      <c r="H73" s="23"/>
      <c r="I73" s="47">
        <f t="shared" si="6"/>
        <v>0</v>
      </c>
      <c r="J73" s="47">
        <f t="shared" si="7"/>
        <v>0</v>
      </c>
      <c r="K73" s="59" t="str">
        <f t="shared" si="8"/>
        <v/>
      </c>
      <c r="L73" s="59"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135"/>
      <c r="BZ73" s="135"/>
      <c r="CA73" s="135"/>
      <c r="CB73" s="135"/>
      <c r="CC73" s="135"/>
      <c r="CD73" s="135"/>
      <c r="CE73" s="135"/>
      <c r="CF73" s="135"/>
      <c r="CG73" s="138"/>
      <c r="CH73" s="142"/>
      <c r="CI73" s="143"/>
      <c r="CN73" s="7">
        <v>63</v>
      </c>
    </row>
    <row r="74" spans="1:92" s="7" customFormat="1" ht="14.4" customHeight="1" x14ac:dyDescent="0.3">
      <c r="A74" s="6" t="str">
        <f t="shared" si="5"/>
        <v/>
      </c>
      <c r="B74" s="43"/>
      <c r="C74" s="6"/>
      <c r="D74" s="6"/>
      <c r="E74" s="43"/>
      <c r="F74" s="44"/>
      <c r="G74" s="22"/>
      <c r="H74" s="23"/>
      <c r="I74" s="47">
        <f t="shared" si="6"/>
        <v>0</v>
      </c>
      <c r="J74" s="47">
        <f t="shared" si="7"/>
        <v>0</v>
      </c>
      <c r="K74" s="59" t="str">
        <f t="shared" si="8"/>
        <v/>
      </c>
      <c r="L74" s="59"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135"/>
      <c r="BZ74" s="135"/>
      <c r="CA74" s="135"/>
      <c r="CB74" s="135"/>
      <c r="CC74" s="135"/>
      <c r="CD74" s="135"/>
      <c r="CE74" s="135"/>
      <c r="CF74" s="135"/>
      <c r="CG74" s="138"/>
      <c r="CH74" s="142"/>
      <c r="CI74" s="143"/>
      <c r="CN74" s="7">
        <v>64</v>
      </c>
    </row>
    <row r="75" spans="1:92" s="7" customFormat="1" ht="14.4" customHeight="1" x14ac:dyDescent="0.3">
      <c r="A75" s="6" t="str">
        <f t="shared" si="5"/>
        <v/>
      </c>
      <c r="B75" s="43"/>
      <c r="C75" s="6"/>
      <c r="D75" s="6"/>
      <c r="E75" s="43"/>
      <c r="F75" s="44"/>
      <c r="G75" s="22"/>
      <c r="H75" s="23"/>
      <c r="I75" s="47">
        <f t="shared" si="6"/>
        <v>0</v>
      </c>
      <c r="J75" s="47">
        <f t="shared" si="7"/>
        <v>0</v>
      </c>
      <c r="K75" s="59" t="str">
        <f t="shared" si="8"/>
        <v/>
      </c>
      <c r="L75" s="59"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135"/>
      <c r="BZ75" s="135"/>
      <c r="CA75" s="135"/>
      <c r="CB75" s="135"/>
      <c r="CC75" s="135"/>
      <c r="CD75" s="135"/>
      <c r="CE75" s="135"/>
      <c r="CF75" s="135"/>
      <c r="CG75" s="138"/>
      <c r="CH75" s="142"/>
      <c r="CI75" s="143"/>
      <c r="CN75" s="7">
        <v>65</v>
      </c>
    </row>
    <row r="76" spans="1:92" s="7" customFormat="1" ht="14.4" customHeight="1" x14ac:dyDescent="0.3">
      <c r="A76" s="6" t="str">
        <f t="shared" ref="A76:A97" si="40">IF(B76&lt;&gt;"",CN76,"")</f>
        <v/>
      </c>
      <c r="B76" s="43"/>
      <c r="C76" s="6"/>
      <c r="D76" s="6"/>
      <c r="E76" s="43"/>
      <c r="F76" s="44"/>
      <c r="G76" s="22"/>
      <c r="H76" s="23"/>
      <c r="I76" s="47">
        <f t="shared" ref="I76:I97" si="41">H76*19%</f>
        <v>0</v>
      </c>
      <c r="J76" s="47">
        <f t="shared" ref="J76:J97" si="42">H76+I76</f>
        <v>0</v>
      </c>
      <c r="K76" s="59" t="str">
        <f t="shared" ref="K76:K97" si="43">IF(B76="","",(H76*F76))</f>
        <v/>
      </c>
      <c r="L76" s="59"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135"/>
      <c r="BZ76" s="135"/>
      <c r="CA76" s="135"/>
      <c r="CB76" s="135"/>
      <c r="CC76" s="135"/>
      <c r="CD76" s="135"/>
      <c r="CE76" s="135"/>
      <c r="CF76" s="135"/>
      <c r="CG76" s="138"/>
      <c r="CH76" s="142"/>
      <c r="CI76" s="143"/>
      <c r="CN76" s="7">
        <v>66</v>
      </c>
    </row>
    <row r="77" spans="1:92" s="7" customFormat="1" ht="14.4" customHeight="1" x14ac:dyDescent="0.3">
      <c r="A77" s="6" t="str">
        <f t="shared" si="40"/>
        <v/>
      </c>
      <c r="B77" s="43"/>
      <c r="C77" s="6"/>
      <c r="D77" s="6"/>
      <c r="E77" s="43"/>
      <c r="F77" s="44"/>
      <c r="G77" s="22"/>
      <c r="H77" s="23"/>
      <c r="I77" s="47">
        <f t="shared" si="41"/>
        <v>0</v>
      </c>
      <c r="J77" s="47">
        <f t="shared" si="42"/>
        <v>0</v>
      </c>
      <c r="K77" s="59" t="str">
        <f t="shared" si="43"/>
        <v/>
      </c>
      <c r="L77" s="59"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135"/>
      <c r="BZ77" s="135"/>
      <c r="CA77" s="135"/>
      <c r="CB77" s="135"/>
      <c r="CC77" s="135"/>
      <c r="CD77" s="135"/>
      <c r="CE77" s="135"/>
      <c r="CF77" s="135"/>
      <c r="CG77" s="138"/>
      <c r="CH77" s="142"/>
      <c r="CI77" s="143"/>
      <c r="CN77" s="7">
        <v>67</v>
      </c>
    </row>
    <row r="78" spans="1:92" s="7" customFormat="1" ht="14.4" customHeight="1" x14ac:dyDescent="0.3">
      <c r="A78" s="6" t="str">
        <f t="shared" si="40"/>
        <v/>
      </c>
      <c r="B78" s="43"/>
      <c r="C78" s="6"/>
      <c r="D78" s="6"/>
      <c r="E78" s="43"/>
      <c r="F78" s="44"/>
      <c r="G78" s="22"/>
      <c r="H78" s="23"/>
      <c r="I78" s="47">
        <f t="shared" si="41"/>
        <v>0</v>
      </c>
      <c r="J78" s="47">
        <f t="shared" si="42"/>
        <v>0</v>
      </c>
      <c r="K78" s="59" t="str">
        <f t="shared" si="43"/>
        <v/>
      </c>
      <c r="L78" s="59"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135"/>
      <c r="BZ78" s="135"/>
      <c r="CA78" s="135"/>
      <c r="CB78" s="135"/>
      <c r="CC78" s="135"/>
      <c r="CD78" s="135"/>
      <c r="CE78" s="135"/>
      <c r="CF78" s="135"/>
      <c r="CG78" s="138"/>
      <c r="CH78" s="142"/>
      <c r="CI78" s="143"/>
      <c r="CN78" s="7">
        <v>68</v>
      </c>
    </row>
    <row r="79" spans="1:92" s="7" customFormat="1" ht="14.4" customHeight="1" x14ac:dyDescent="0.3">
      <c r="A79" s="6" t="str">
        <f t="shared" si="40"/>
        <v/>
      </c>
      <c r="B79" s="43"/>
      <c r="C79" s="6"/>
      <c r="D79" s="6"/>
      <c r="E79" s="43"/>
      <c r="F79" s="44"/>
      <c r="G79" s="22"/>
      <c r="H79" s="23"/>
      <c r="I79" s="47">
        <f t="shared" si="41"/>
        <v>0</v>
      </c>
      <c r="J79" s="47">
        <f t="shared" si="42"/>
        <v>0</v>
      </c>
      <c r="K79" s="59" t="str">
        <f t="shared" si="43"/>
        <v/>
      </c>
      <c r="L79" s="59"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135"/>
      <c r="BZ79" s="135"/>
      <c r="CA79" s="135"/>
      <c r="CB79" s="135"/>
      <c r="CC79" s="135"/>
      <c r="CD79" s="135"/>
      <c r="CE79" s="135"/>
      <c r="CF79" s="135"/>
      <c r="CG79" s="138"/>
      <c r="CH79" s="142"/>
      <c r="CI79" s="143"/>
      <c r="CN79" s="7">
        <v>69</v>
      </c>
    </row>
    <row r="80" spans="1:92" s="7" customFormat="1" ht="14.4" customHeight="1" x14ac:dyDescent="0.3">
      <c r="A80" s="6" t="str">
        <f t="shared" si="40"/>
        <v/>
      </c>
      <c r="B80" s="43"/>
      <c r="C80" s="6"/>
      <c r="D80" s="6"/>
      <c r="E80" s="43"/>
      <c r="F80" s="44"/>
      <c r="G80" s="22"/>
      <c r="H80" s="23"/>
      <c r="I80" s="47">
        <f t="shared" si="41"/>
        <v>0</v>
      </c>
      <c r="J80" s="47">
        <f t="shared" si="42"/>
        <v>0</v>
      </c>
      <c r="K80" s="59" t="str">
        <f t="shared" si="43"/>
        <v/>
      </c>
      <c r="L80" s="59"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135"/>
      <c r="BZ80" s="135"/>
      <c r="CA80" s="135"/>
      <c r="CB80" s="135"/>
      <c r="CC80" s="135"/>
      <c r="CD80" s="135"/>
      <c r="CE80" s="135"/>
      <c r="CF80" s="135"/>
      <c r="CG80" s="138"/>
      <c r="CH80" s="142"/>
      <c r="CI80" s="143"/>
      <c r="CN80" s="7">
        <v>70</v>
      </c>
    </row>
    <row r="81" spans="1:92" s="7" customFormat="1" x14ac:dyDescent="0.3">
      <c r="A81" s="6" t="str">
        <f t="shared" si="40"/>
        <v/>
      </c>
      <c r="B81" s="43"/>
      <c r="C81" s="6"/>
      <c r="D81" s="6"/>
      <c r="E81" s="43"/>
      <c r="F81" s="44"/>
      <c r="G81" s="22"/>
      <c r="H81" s="23"/>
      <c r="I81" s="47">
        <f t="shared" si="41"/>
        <v>0</v>
      </c>
      <c r="J81" s="47">
        <f t="shared" si="42"/>
        <v>0</v>
      </c>
      <c r="K81" s="59" t="str">
        <f t="shared" si="43"/>
        <v/>
      </c>
      <c r="L81" s="59"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135"/>
      <c r="BZ81" s="135"/>
      <c r="CA81" s="135"/>
      <c r="CB81" s="135"/>
      <c r="CC81" s="135"/>
      <c r="CD81" s="135"/>
      <c r="CE81" s="135"/>
      <c r="CF81" s="135"/>
      <c r="CG81" s="138"/>
      <c r="CH81" s="142"/>
      <c r="CI81" s="143"/>
      <c r="CN81" s="7">
        <v>71</v>
      </c>
    </row>
    <row r="82" spans="1:92" s="7" customFormat="1" x14ac:dyDescent="0.3">
      <c r="A82" s="6" t="str">
        <f t="shared" si="40"/>
        <v/>
      </c>
      <c r="B82" s="43"/>
      <c r="C82" s="6"/>
      <c r="D82" s="6"/>
      <c r="E82" s="43"/>
      <c r="F82" s="44"/>
      <c r="G82" s="22"/>
      <c r="H82" s="23"/>
      <c r="I82" s="47">
        <f t="shared" si="41"/>
        <v>0</v>
      </c>
      <c r="J82" s="47">
        <f t="shared" si="42"/>
        <v>0</v>
      </c>
      <c r="K82" s="59" t="str">
        <f t="shared" si="43"/>
        <v/>
      </c>
      <c r="L82" s="59"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135"/>
      <c r="BZ82" s="135"/>
      <c r="CA82" s="135"/>
      <c r="CB82" s="135"/>
      <c r="CC82" s="135"/>
      <c r="CD82" s="135"/>
      <c r="CE82" s="135"/>
      <c r="CF82" s="135"/>
      <c r="CG82" s="139"/>
      <c r="CH82" s="144"/>
      <c r="CI82" s="145"/>
      <c r="CN82" s="7">
        <v>72</v>
      </c>
    </row>
    <row r="83" spans="1:92" s="7" customFormat="1" x14ac:dyDescent="0.3">
      <c r="A83" s="6" t="str">
        <f t="shared" si="40"/>
        <v/>
      </c>
      <c r="B83" s="43"/>
      <c r="C83" s="6"/>
      <c r="D83" s="6"/>
      <c r="E83" s="43"/>
      <c r="F83" s="44"/>
      <c r="G83" s="22"/>
      <c r="H83" s="23"/>
      <c r="I83" s="47">
        <f t="shared" si="41"/>
        <v>0</v>
      </c>
      <c r="J83" s="47">
        <f t="shared" si="42"/>
        <v>0</v>
      </c>
      <c r="K83" s="59" t="str">
        <f t="shared" si="43"/>
        <v/>
      </c>
      <c r="L83" s="59"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3">
      <c r="A84" s="6" t="str">
        <f t="shared" si="40"/>
        <v/>
      </c>
      <c r="B84" s="43"/>
      <c r="C84" s="6"/>
      <c r="D84" s="6"/>
      <c r="E84" s="43"/>
      <c r="F84" s="44"/>
      <c r="G84" s="22"/>
      <c r="H84" s="23"/>
      <c r="I84" s="47">
        <f t="shared" si="41"/>
        <v>0</v>
      </c>
      <c r="J84" s="47">
        <f t="shared" si="42"/>
        <v>0</v>
      </c>
      <c r="K84" s="59" t="str">
        <f t="shared" si="43"/>
        <v/>
      </c>
      <c r="L84" s="59"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3">
      <c r="A85" s="6" t="str">
        <f t="shared" si="40"/>
        <v/>
      </c>
      <c r="B85" s="43"/>
      <c r="C85" s="6"/>
      <c r="D85" s="6"/>
      <c r="E85" s="43"/>
      <c r="F85" s="44"/>
      <c r="G85" s="22"/>
      <c r="H85" s="23"/>
      <c r="I85" s="47">
        <f t="shared" si="41"/>
        <v>0</v>
      </c>
      <c r="J85" s="47">
        <f t="shared" si="42"/>
        <v>0</v>
      </c>
      <c r="K85" s="59" t="str">
        <f t="shared" si="43"/>
        <v/>
      </c>
      <c r="L85" s="59"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3">
      <c r="A86" s="6" t="str">
        <f t="shared" si="40"/>
        <v/>
      </c>
      <c r="B86" s="43"/>
      <c r="C86" s="6"/>
      <c r="D86" s="6"/>
      <c r="E86" s="43"/>
      <c r="F86" s="44"/>
      <c r="G86" s="22"/>
      <c r="H86" s="23"/>
      <c r="I86" s="47">
        <f t="shared" si="41"/>
        <v>0</v>
      </c>
      <c r="J86" s="47">
        <f t="shared" si="42"/>
        <v>0</v>
      </c>
      <c r="K86" s="59" t="str">
        <f t="shared" si="43"/>
        <v/>
      </c>
      <c r="L86" s="59"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3">
      <c r="A87" s="6" t="str">
        <f t="shared" si="40"/>
        <v/>
      </c>
      <c r="B87" s="43"/>
      <c r="C87" s="6"/>
      <c r="D87" s="6"/>
      <c r="E87" s="43"/>
      <c r="F87" s="44"/>
      <c r="G87" s="22"/>
      <c r="H87" s="23"/>
      <c r="I87" s="47">
        <f t="shared" si="41"/>
        <v>0</v>
      </c>
      <c r="J87" s="47">
        <f t="shared" si="42"/>
        <v>0</v>
      </c>
      <c r="K87" s="59" t="str">
        <f t="shared" si="43"/>
        <v/>
      </c>
      <c r="L87" s="59"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3">
      <c r="A88" s="6" t="str">
        <f t="shared" si="40"/>
        <v/>
      </c>
      <c r="B88" s="43"/>
      <c r="C88" s="6"/>
      <c r="D88" s="6"/>
      <c r="E88" s="43"/>
      <c r="F88" s="44"/>
      <c r="G88" s="22"/>
      <c r="H88" s="23"/>
      <c r="I88" s="47">
        <f t="shared" si="41"/>
        <v>0</v>
      </c>
      <c r="J88" s="47">
        <f t="shared" si="42"/>
        <v>0</v>
      </c>
      <c r="K88" s="59" t="str">
        <f t="shared" si="43"/>
        <v/>
      </c>
      <c r="L88" s="59"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3">
      <c r="A89" s="6" t="str">
        <f t="shared" si="40"/>
        <v/>
      </c>
      <c r="B89" s="43"/>
      <c r="C89" s="6"/>
      <c r="D89" s="6"/>
      <c r="E89" s="43"/>
      <c r="F89" s="44"/>
      <c r="G89" s="22"/>
      <c r="H89" s="23"/>
      <c r="I89" s="47">
        <f t="shared" si="41"/>
        <v>0</v>
      </c>
      <c r="J89" s="47">
        <f t="shared" si="42"/>
        <v>0</v>
      </c>
      <c r="K89" s="59" t="str">
        <f t="shared" si="43"/>
        <v/>
      </c>
      <c r="L89" s="59"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3">
      <c r="A90" s="6" t="str">
        <f t="shared" si="40"/>
        <v/>
      </c>
      <c r="B90" s="43"/>
      <c r="C90" s="6"/>
      <c r="D90" s="6"/>
      <c r="E90" s="43"/>
      <c r="F90" s="44"/>
      <c r="G90" s="22"/>
      <c r="H90" s="23"/>
      <c r="I90" s="47">
        <f t="shared" si="41"/>
        <v>0</v>
      </c>
      <c r="J90" s="47">
        <f t="shared" si="42"/>
        <v>0</v>
      </c>
      <c r="K90" s="59" t="str">
        <f t="shared" si="43"/>
        <v/>
      </c>
      <c r="L90" s="59"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3">
      <c r="A91" s="6" t="str">
        <f t="shared" si="40"/>
        <v/>
      </c>
      <c r="B91" s="43"/>
      <c r="C91" s="6"/>
      <c r="D91" s="6"/>
      <c r="E91" s="43"/>
      <c r="F91" s="44"/>
      <c r="G91" s="22"/>
      <c r="H91" s="23"/>
      <c r="I91" s="47">
        <f t="shared" si="41"/>
        <v>0</v>
      </c>
      <c r="J91" s="47">
        <f t="shared" si="42"/>
        <v>0</v>
      </c>
      <c r="K91" s="59" t="str">
        <f t="shared" si="43"/>
        <v/>
      </c>
      <c r="L91" s="59"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3">
      <c r="A92" s="6" t="str">
        <f t="shared" si="40"/>
        <v/>
      </c>
      <c r="B92" s="43"/>
      <c r="C92" s="6"/>
      <c r="D92" s="6"/>
      <c r="E92" s="43"/>
      <c r="F92" s="44"/>
      <c r="G92" s="22"/>
      <c r="H92" s="23"/>
      <c r="I92" s="47">
        <f t="shared" si="41"/>
        <v>0</v>
      </c>
      <c r="J92" s="47">
        <f t="shared" si="42"/>
        <v>0</v>
      </c>
      <c r="K92" s="59" t="str">
        <f t="shared" si="43"/>
        <v/>
      </c>
      <c r="L92" s="59"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3">
      <c r="A93" s="6" t="str">
        <f t="shared" si="40"/>
        <v/>
      </c>
      <c r="B93" s="43"/>
      <c r="C93" s="6"/>
      <c r="D93" s="6"/>
      <c r="E93" s="43"/>
      <c r="F93" s="44"/>
      <c r="G93" s="22"/>
      <c r="H93" s="23"/>
      <c r="I93" s="47">
        <f t="shared" si="41"/>
        <v>0</v>
      </c>
      <c r="J93" s="47">
        <f t="shared" si="42"/>
        <v>0</v>
      </c>
      <c r="K93" s="59" t="str">
        <f t="shared" si="43"/>
        <v/>
      </c>
      <c r="L93" s="59"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3">
      <c r="A94" s="6" t="str">
        <f t="shared" si="40"/>
        <v/>
      </c>
      <c r="B94" s="43"/>
      <c r="C94" s="6"/>
      <c r="D94" s="6"/>
      <c r="E94" s="43"/>
      <c r="F94" s="44"/>
      <c r="G94" s="22"/>
      <c r="H94" s="23"/>
      <c r="I94" s="47">
        <f t="shared" si="41"/>
        <v>0</v>
      </c>
      <c r="J94" s="47">
        <f t="shared" si="42"/>
        <v>0</v>
      </c>
      <c r="K94" s="59" t="str">
        <f t="shared" si="43"/>
        <v/>
      </c>
      <c r="L94" s="59"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3">
      <c r="A95" s="6" t="str">
        <f t="shared" si="40"/>
        <v/>
      </c>
      <c r="B95" s="43"/>
      <c r="C95" s="6"/>
      <c r="D95" s="6"/>
      <c r="E95" s="43"/>
      <c r="F95" s="44"/>
      <c r="G95" s="22"/>
      <c r="H95" s="23"/>
      <c r="I95" s="47">
        <f t="shared" si="41"/>
        <v>0</v>
      </c>
      <c r="J95" s="47">
        <f t="shared" si="42"/>
        <v>0</v>
      </c>
      <c r="K95" s="59" t="str">
        <f t="shared" si="43"/>
        <v/>
      </c>
      <c r="L95" s="59"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3">
      <c r="A96" s="6" t="str">
        <f t="shared" si="40"/>
        <v/>
      </c>
      <c r="B96" s="43"/>
      <c r="C96" s="6"/>
      <c r="D96" s="6"/>
      <c r="E96" s="43"/>
      <c r="F96" s="44"/>
      <c r="G96" s="22"/>
      <c r="H96" s="23"/>
      <c r="I96" s="47">
        <f t="shared" si="41"/>
        <v>0</v>
      </c>
      <c r="J96" s="47">
        <f t="shared" si="42"/>
        <v>0</v>
      </c>
      <c r="K96" s="59" t="str">
        <f t="shared" si="43"/>
        <v/>
      </c>
      <c r="L96" s="59"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3">
      <c r="A97" s="6" t="str">
        <f t="shared" si="40"/>
        <v/>
      </c>
      <c r="B97" s="43"/>
      <c r="C97" s="6"/>
      <c r="D97" s="6"/>
      <c r="E97" s="43"/>
      <c r="F97" s="44"/>
      <c r="G97" s="22"/>
      <c r="H97" s="23"/>
      <c r="I97" s="47">
        <f t="shared" si="41"/>
        <v>0</v>
      </c>
      <c r="J97" s="47">
        <f t="shared" si="42"/>
        <v>0</v>
      </c>
      <c r="K97" s="59" t="str">
        <f t="shared" si="43"/>
        <v/>
      </c>
      <c r="L97" s="59"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 customHeight="1" x14ac:dyDescent="0.3">
      <c r="A98" s="136" t="s">
        <v>52</v>
      </c>
      <c r="B98" s="136"/>
      <c r="C98" s="136"/>
      <c r="D98" s="136"/>
      <c r="E98" s="136"/>
      <c r="F98" s="136"/>
      <c r="G98" s="136"/>
      <c r="H98" s="136"/>
      <c r="I98" s="136"/>
      <c r="J98" s="136"/>
      <c r="K98" s="136"/>
      <c r="L98" s="136"/>
      <c r="M98" s="136"/>
      <c r="N98" s="136"/>
      <c r="O98" s="136"/>
      <c r="P98" s="136"/>
      <c r="Q98" s="136"/>
      <c r="R98" s="136"/>
      <c r="S98" s="136"/>
      <c r="T98" s="136"/>
      <c r="U98" s="136"/>
      <c r="V98" s="136"/>
      <c r="W98" s="136"/>
      <c r="X98" s="136"/>
      <c r="Y98" s="136"/>
      <c r="Z98" s="136"/>
      <c r="AA98" s="136"/>
      <c r="AB98" s="136"/>
      <c r="AC98" s="136"/>
      <c r="AD98" s="136"/>
      <c r="AE98" s="136"/>
      <c r="AF98" s="61">
        <f>SUM(AF11:AF97)</f>
        <v>0</v>
      </c>
      <c r="AI98" s="61">
        <f>SUM(AI11:AI97)</f>
        <v>0</v>
      </c>
      <c r="AP98" s="61">
        <f>SUM(AP11:AP97)</f>
        <v>0</v>
      </c>
      <c r="AS98" s="61">
        <f>SUM(AS11:AS97)</f>
        <v>0</v>
      </c>
      <c r="CN98" s="7">
        <v>88</v>
      </c>
    </row>
    <row r="99" spans="1:92" s="7" customFormat="1" x14ac:dyDescent="0.3">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 x14ac:dyDescent="0.3">
      <c r="A100" s="116"/>
      <c r="B100" s="116"/>
      <c r="C100" s="116"/>
      <c r="D100" s="116"/>
      <c r="E100" s="116"/>
      <c r="F100" s="116"/>
      <c r="G100" s="116"/>
      <c r="H100" s="116"/>
      <c r="I100" s="116"/>
      <c r="J100" s="116"/>
      <c r="K100" s="116"/>
      <c r="L100" s="116"/>
      <c r="M100" s="116"/>
      <c r="N100" s="116"/>
      <c r="O100" s="116"/>
      <c r="P100" s="116"/>
      <c r="Q100" s="116"/>
      <c r="R100" s="116"/>
      <c r="S100" s="116"/>
      <c r="T100" s="116"/>
      <c r="U100" s="116"/>
      <c r="V100" s="116"/>
      <c r="W100" s="116"/>
      <c r="X100" s="116"/>
      <c r="Y100" s="116"/>
      <c r="Z100" s="116"/>
      <c r="AA100" s="116"/>
      <c r="AB100" s="116"/>
      <c r="AC100" s="116"/>
      <c r="AD100" s="116"/>
      <c r="AE100" s="116"/>
      <c r="AF100" s="116"/>
      <c r="AG100" s="116"/>
      <c r="AH100" s="70"/>
      <c r="AI100" s="70"/>
      <c r="AJ100" s="70"/>
      <c r="AK100" s="70"/>
      <c r="AL100" s="70"/>
      <c r="AM100" s="71"/>
      <c r="AN100" s="71"/>
      <c r="AO100" s="71"/>
      <c r="AP100" s="71"/>
      <c r="AQ100" s="71"/>
      <c r="AR100" s="71"/>
      <c r="AS100" s="71"/>
      <c r="AT100" s="71"/>
      <c r="AU100" s="71"/>
      <c r="AV100" s="71"/>
      <c r="AW100" s="71"/>
      <c r="AX100" s="71"/>
      <c r="AY100" s="71"/>
      <c r="AZ100" s="71"/>
      <c r="BA100" s="71"/>
      <c r="BB100" s="71"/>
      <c r="BC100" s="71"/>
      <c r="BD100" s="71"/>
      <c r="BE100" s="71"/>
      <c r="BF100" s="71"/>
      <c r="CN100" s="7">
        <v>90</v>
      </c>
    </row>
    <row r="101" spans="1:92" s="7" customFormat="1" x14ac:dyDescent="0.3">
      <c r="AN101" s="71"/>
      <c r="AO101" s="71"/>
      <c r="AP101" s="71"/>
      <c r="AQ101" s="71"/>
      <c r="AR101" s="71"/>
      <c r="AS101" s="71"/>
      <c r="AT101" s="71"/>
      <c r="AU101" s="71"/>
      <c r="AV101" s="71"/>
      <c r="AW101" s="71"/>
      <c r="AX101" s="71"/>
      <c r="AY101" s="71"/>
      <c r="AZ101" s="71"/>
      <c r="BA101" s="71"/>
      <c r="BB101" s="71"/>
      <c r="BC101" s="71"/>
      <c r="BD101" s="71"/>
      <c r="BE101" s="71"/>
      <c r="BF101" s="71"/>
      <c r="CN101" s="7">
        <v>91</v>
      </c>
    </row>
    <row r="102" spans="1:92" s="7" customFormat="1" ht="259.2" customHeight="1" x14ac:dyDescent="0.3">
      <c r="AN102" s="71"/>
      <c r="AO102" s="71"/>
      <c r="AP102" s="71"/>
      <c r="AQ102" s="71"/>
      <c r="AR102" s="71"/>
      <c r="AS102" s="71"/>
      <c r="AT102" s="71"/>
      <c r="AU102" s="71"/>
      <c r="AV102" s="71"/>
      <c r="AW102" s="71"/>
      <c r="AX102" s="71"/>
      <c r="AY102" s="71"/>
      <c r="AZ102" s="71"/>
      <c r="BA102" s="71"/>
      <c r="BB102" s="71"/>
      <c r="BC102" s="71"/>
      <c r="BD102" s="71"/>
      <c r="BE102" s="71"/>
      <c r="BF102" s="71"/>
      <c r="CN102" s="7">
        <v>92</v>
      </c>
    </row>
    <row r="103" spans="1:92" s="7" customFormat="1" ht="30.6" customHeight="1" x14ac:dyDescent="0.3">
      <c r="AL103" s="73"/>
      <c r="AM103" s="73"/>
      <c r="AN103" s="73"/>
      <c r="AO103" s="73"/>
      <c r="AP103" s="73"/>
      <c r="AQ103" s="73"/>
      <c r="AR103" s="73"/>
      <c r="CN103" s="7">
        <v>92</v>
      </c>
    </row>
    <row r="104" spans="1:92" s="7" customFormat="1" ht="30.6" customHeight="1" x14ac:dyDescent="0.3">
      <c r="AL104" s="73"/>
      <c r="AM104" s="73"/>
      <c r="AN104" s="73"/>
      <c r="AO104" s="73"/>
      <c r="AP104" s="73"/>
      <c r="AQ104" s="73"/>
      <c r="AR104" s="73"/>
      <c r="CN104" s="7">
        <v>92</v>
      </c>
    </row>
    <row r="105" spans="1:92" s="7" customFormat="1" ht="30.6" customHeight="1" x14ac:dyDescent="0.3">
      <c r="AL105" s="73"/>
      <c r="AM105" s="73"/>
      <c r="AN105" s="73"/>
      <c r="AO105" s="73"/>
      <c r="AP105" s="73"/>
      <c r="AQ105" s="73"/>
      <c r="AR105" s="73"/>
    </row>
    <row r="106" spans="1:92" s="7" customFormat="1" ht="30.6" customHeight="1" x14ac:dyDescent="0.3">
      <c r="A106" s="73"/>
      <c r="B106" s="73"/>
      <c r="C106" s="73"/>
      <c r="D106" s="73"/>
      <c r="E106" s="73"/>
      <c r="F106" s="73"/>
      <c r="G106" s="73"/>
    </row>
    <row r="107" spans="1:92" s="7" customFormat="1" ht="30.6" customHeight="1" x14ac:dyDescent="0.3">
      <c r="A107" s="73"/>
      <c r="B107" s="73"/>
      <c r="C107" s="73"/>
      <c r="D107" s="73"/>
      <c r="E107" s="73"/>
      <c r="F107" s="73"/>
      <c r="G107" s="73"/>
    </row>
    <row r="108" spans="1:92" s="7" customFormat="1" ht="30.6" customHeight="1" x14ac:dyDescent="0.3">
      <c r="A108" s="73"/>
      <c r="B108" s="73"/>
      <c r="C108" s="73"/>
      <c r="D108" s="73"/>
      <c r="E108" s="73"/>
      <c r="F108" s="73"/>
      <c r="G108" s="73"/>
      <c r="AO108" s="60"/>
    </row>
    <row r="109" spans="1:92" s="7" customFormat="1" ht="30.6" customHeight="1" x14ac:dyDescent="0.3">
      <c r="A109" s="73"/>
      <c r="B109" s="73"/>
      <c r="C109" s="73"/>
      <c r="D109" s="73"/>
      <c r="E109" s="73"/>
      <c r="F109" s="73"/>
      <c r="G109" s="73"/>
    </row>
    <row r="110" spans="1:92" s="7" customFormat="1" ht="30.6" customHeight="1" x14ac:dyDescent="0.3">
      <c r="A110" s="73"/>
      <c r="B110" s="73"/>
      <c r="C110" s="73"/>
      <c r="D110" s="73"/>
      <c r="E110" s="73"/>
      <c r="F110" s="73"/>
      <c r="G110" s="73"/>
    </row>
    <row r="111" spans="1:92" s="7" customFormat="1" ht="30.6" customHeight="1" x14ac:dyDescent="0.3">
      <c r="A111" s="73"/>
      <c r="B111" s="73"/>
      <c r="C111" s="73"/>
      <c r="D111" s="73"/>
      <c r="E111" s="73"/>
      <c r="F111" s="73"/>
      <c r="G111" s="73"/>
    </row>
    <row r="112" spans="1:92" s="7" customFormat="1" ht="30.6" customHeight="1" x14ac:dyDescent="0.3">
      <c r="A112" s="73"/>
      <c r="B112" s="73"/>
      <c r="C112" s="73"/>
      <c r="D112" s="73"/>
      <c r="E112" s="73"/>
      <c r="F112" s="73"/>
      <c r="G112" s="73"/>
    </row>
    <row r="113" spans="1:92" s="7" customFormat="1" ht="30.6" customHeight="1" x14ac:dyDescent="0.3">
      <c r="A113" s="73"/>
      <c r="B113" s="73"/>
      <c r="C113" s="73"/>
      <c r="D113" s="73"/>
      <c r="E113" s="73"/>
      <c r="F113" s="73"/>
      <c r="G113" s="73"/>
    </row>
    <row r="114" spans="1:92" s="7" customFormat="1" ht="30.6" customHeight="1" x14ac:dyDescent="0.3">
      <c r="A114" s="73"/>
      <c r="B114" s="73"/>
      <c r="C114" s="73"/>
      <c r="D114" s="73"/>
      <c r="E114" s="73"/>
      <c r="F114" s="73"/>
      <c r="G114" s="73"/>
    </row>
    <row r="115" spans="1:92" s="7" customFormat="1" ht="30.6" customHeight="1" x14ac:dyDescent="0.3">
      <c r="A115" s="73"/>
      <c r="B115" s="73"/>
      <c r="C115" s="73"/>
      <c r="D115" s="73"/>
      <c r="E115" s="73"/>
      <c r="F115" s="73"/>
      <c r="G115" s="73"/>
    </row>
    <row r="116" spans="1:92" s="7" customFormat="1" ht="30.6" customHeight="1" x14ac:dyDescent="0.3">
      <c r="A116" s="73"/>
      <c r="B116" s="73"/>
      <c r="C116" s="73"/>
      <c r="D116" s="73"/>
      <c r="E116" s="73"/>
      <c r="F116" s="73"/>
      <c r="G116" s="73"/>
    </row>
    <row r="117" spans="1:92" s="7" customFormat="1" ht="30.6" customHeight="1" x14ac:dyDescent="0.3">
      <c r="A117" s="73"/>
      <c r="B117" s="73"/>
      <c r="C117" s="73"/>
      <c r="D117" s="73"/>
      <c r="E117" s="73"/>
      <c r="F117" s="73"/>
      <c r="G117" s="73"/>
    </row>
    <row r="118" spans="1:92" s="7" customFormat="1" ht="30.6" customHeight="1" x14ac:dyDescent="0.3">
      <c r="A118" s="73"/>
      <c r="B118" s="73"/>
      <c r="C118" s="73"/>
      <c r="D118" s="73"/>
      <c r="E118" s="73"/>
      <c r="F118" s="73"/>
      <c r="G118" s="73"/>
    </row>
    <row r="119" spans="1:92" s="7" customFormat="1" ht="30.6" customHeight="1" x14ac:dyDescent="0.3">
      <c r="A119" s="73"/>
      <c r="B119" s="73"/>
      <c r="C119" s="73"/>
      <c r="D119" s="73"/>
      <c r="E119" s="73"/>
      <c r="F119" s="73"/>
      <c r="G119" s="73"/>
    </row>
    <row r="120" spans="1:92" s="7" customFormat="1" ht="30.6" customHeight="1" x14ac:dyDescent="0.3">
      <c r="A120" s="73"/>
      <c r="B120" s="73"/>
      <c r="C120" s="73"/>
      <c r="D120" s="73"/>
      <c r="E120" s="73"/>
      <c r="F120" s="73"/>
      <c r="G120" s="73"/>
    </row>
    <row r="121" spans="1:92" s="7" customFormat="1" ht="30.6" customHeight="1" x14ac:dyDescent="0.3">
      <c r="A121" s="73"/>
      <c r="B121" s="73"/>
      <c r="C121" s="73"/>
      <c r="D121" s="73"/>
      <c r="E121" s="73"/>
      <c r="F121" s="73"/>
      <c r="G121" s="73"/>
    </row>
    <row r="122" spans="1:92" s="7" customFormat="1" ht="30.6" customHeight="1" x14ac:dyDescent="0.3">
      <c r="A122" s="73"/>
      <c r="B122" s="73"/>
      <c r="C122" s="73"/>
      <c r="D122" s="73"/>
      <c r="E122" s="73"/>
      <c r="F122" s="73"/>
      <c r="G122" s="73"/>
    </row>
    <row r="123" spans="1:92" s="7" customFormat="1" ht="30.6" customHeight="1" x14ac:dyDescent="0.3">
      <c r="A123" s="73"/>
      <c r="B123" s="73"/>
      <c r="C123" s="73"/>
      <c r="D123" s="73"/>
      <c r="E123" s="73"/>
      <c r="F123" s="73"/>
      <c r="G123" s="73"/>
      <c r="CN123" s="7">
        <v>92</v>
      </c>
    </row>
    <row r="124" spans="1:92" s="7" customFormat="1" ht="30.6" customHeight="1" x14ac:dyDescent="0.3">
      <c r="A124" s="73"/>
      <c r="B124" s="73"/>
      <c r="C124" s="73"/>
      <c r="D124" s="73"/>
      <c r="E124" s="73"/>
      <c r="F124" s="73"/>
      <c r="G124" s="73"/>
      <c r="CN124" s="7">
        <v>93</v>
      </c>
    </row>
    <row r="125" spans="1:92" s="7" customFormat="1" ht="30.6" customHeight="1" x14ac:dyDescent="0.3">
      <c r="A125" s="73"/>
      <c r="B125" s="73"/>
      <c r="C125" s="73"/>
      <c r="D125" s="73"/>
      <c r="E125" s="73"/>
      <c r="F125" s="73"/>
      <c r="G125" s="73"/>
      <c r="CN125" s="7">
        <v>94</v>
      </c>
    </row>
    <row r="126" spans="1:92" s="7" customFormat="1" ht="30.6" customHeight="1" x14ac:dyDescent="0.3">
      <c r="A126" s="73"/>
      <c r="B126" s="73"/>
      <c r="C126" s="73"/>
      <c r="D126" s="73"/>
      <c r="E126" s="73"/>
      <c r="F126" s="73"/>
      <c r="G126" s="73"/>
      <c r="CN126" s="7">
        <v>95</v>
      </c>
    </row>
    <row r="127" spans="1:92" s="7" customFormat="1" ht="30.6" customHeight="1" x14ac:dyDescent="0.3">
      <c r="A127" s="73"/>
      <c r="B127" s="73"/>
      <c r="C127" s="73"/>
      <c r="D127" s="73"/>
      <c r="E127" s="73"/>
      <c r="F127" s="73"/>
      <c r="G127" s="73"/>
      <c r="CN127" s="7">
        <v>96</v>
      </c>
    </row>
    <row r="128" spans="1:92" s="7" customFormat="1" ht="30.6" customHeight="1" x14ac:dyDescent="0.3">
      <c r="A128" s="73"/>
      <c r="B128" s="73"/>
      <c r="C128" s="73"/>
      <c r="D128" s="73"/>
      <c r="E128" s="73"/>
      <c r="F128" s="73"/>
      <c r="G128" s="73"/>
      <c r="CN128" s="7">
        <v>97</v>
      </c>
    </row>
    <row r="129" spans="1:92" s="7" customFormat="1" ht="30.6" customHeight="1" x14ac:dyDescent="0.3">
      <c r="A129" s="73"/>
      <c r="B129" s="73"/>
      <c r="C129" s="73"/>
      <c r="D129" s="73"/>
      <c r="E129" s="73"/>
      <c r="F129" s="73"/>
      <c r="G129" s="73"/>
      <c r="CN129" s="7">
        <v>98</v>
      </c>
    </row>
    <row r="130" spans="1:92" x14ac:dyDescent="0.3">
      <c r="CN130" s="3">
        <v>101</v>
      </c>
    </row>
    <row r="131" spans="1:92" x14ac:dyDescent="0.3">
      <c r="CN131" s="3">
        <v>102</v>
      </c>
    </row>
    <row r="132" spans="1:92" ht="59.25" customHeight="1" x14ac:dyDescent="0.3">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 priority="2" stopIfTrue="1" operator="greaterThan">
      <formula>0.2</formula>
    </cfRule>
  </conditionalFormatting>
  <conditionalFormatting sqref="AR11:AR97">
    <cfRule type="cellIs" dxfId="0"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4140625" defaultRowHeight="14.4" x14ac:dyDescent="0.3"/>
  <sheetData>
    <row r="3" spans="1:3" x14ac:dyDescent="0.3">
      <c r="A3" s="50"/>
      <c r="B3" s="51"/>
      <c r="C3" s="52"/>
    </row>
    <row r="4" spans="1:3" x14ac:dyDescent="0.3">
      <c r="A4" s="53"/>
      <c r="B4" s="54"/>
      <c r="C4" s="55"/>
    </row>
    <row r="5" spans="1:3" x14ac:dyDescent="0.3">
      <c r="A5" s="53"/>
      <c r="B5" s="54"/>
      <c r="C5" s="55"/>
    </row>
    <row r="6" spans="1:3" x14ac:dyDescent="0.3">
      <c r="A6" s="53"/>
      <c r="B6" s="54"/>
      <c r="C6" s="55"/>
    </row>
    <row r="7" spans="1:3" x14ac:dyDescent="0.3">
      <c r="A7" s="53"/>
      <c r="B7" s="54"/>
      <c r="C7" s="55"/>
    </row>
    <row r="8" spans="1:3" x14ac:dyDescent="0.3">
      <c r="A8" s="53"/>
      <c r="B8" s="54"/>
      <c r="C8" s="55"/>
    </row>
    <row r="9" spans="1:3" x14ac:dyDescent="0.3">
      <c r="A9" s="53"/>
      <c r="B9" s="54"/>
      <c r="C9" s="55"/>
    </row>
    <row r="10" spans="1:3" x14ac:dyDescent="0.3">
      <c r="A10" s="53"/>
      <c r="B10" s="54"/>
      <c r="C10" s="55"/>
    </row>
    <row r="11" spans="1:3" x14ac:dyDescent="0.3">
      <c r="A11" s="53"/>
      <c r="B11" s="54"/>
      <c r="C11" s="55"/>
    </row>
    <row r="12" spans="1:3" x14ac:dyDescent="0.3">
      <c r="A12" s="53"/>
      <c r="B12" s="54"/>
      <c r="C12" s="55"/>
    </row>
    <row r="13" spans="1:3" x14ac:dyDescent="0.3">
      <c r="A13" s="53"/>
      <c r="B13" s="54"/>
      <c r="C13" s="55"/>
    </row>
    <row r="14" spans="1:3" x14ac:dyDescent="0.3">
      <c r="A14" s="53"/>
      <c r="B14" s="54"/>
      <c r="C14" s="55"/>
    </row>
    <row r="15" spans="1:3" x14ac:dyDescent="0.3">
      <c r="A15" s="53"/>
      <c r="B15" s="54"/>
      <c r="C15" s="55"/>
    </row>
    <row r="16" spans="1:3" x14ac:dyDescent="0.3">
      <c r="A16" s="53"/>
      <c r="B16" s="54"/>
      <c r="C16" s="55"/>
    </row>
    <row r="17" spans="1:3" x14ac:dyDescent="0.3">
      <c r="A17" s="53"/>
      <c r="B17" s="54"/>
      <c r="C17" s="55"/>
    </row>
    <row r="18" spans="1:3" x14ac:dyDescent="0.3">
      <c r="A18" s="53"/>
      <c r="B18" s="54"/>
      <c r="C18" s="55"/>
    </row>
    <row r="19" spans="1:3" x14ac:dyDescent="0.3">
      <c r="A19" s="53"/>
      <c r="B19" s="54"/>
      <c r="C19" s="55"/>
    </row>
    <row r="20" spans="1:3" x14ac:dyDescent="0.3">
      <c r="A20" s="56"/>
      <c r="B20" s="57"/>
      <c r="C20" s="5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4140625" defaultRowHeight="14.4" x14ac:dyDescent="0.3"/>
  <cols>
    <col min="12" max="12" width="36.44140625" customWidth="1"/>
    <col min="14" max="14" width="16.44140625" customWidth="1"/>
    <col min="16" max="16" width="49.44140625" customWidth="1"/>
  </cols>
  <sheetData>
    <row r="2" spans="1:22" x14ac:dyDescent="0.3">
      <c r="A2" t="s">
        <v>81</v>
      </c>
      <c r="C2" t="s">
        <v>82</v>
      </c>
    </row>
    <row r="3" spans="1:22" x14ac:dyDescent="0.3">
      <c r="A3" t="s">
        <v>83</v>
      </c>
      <c r="C3" t="s">
        <v>84</v>
      </c>
    </row>
    <row r="7" spans="1:22" ht="72" x14ac:dyDescent="0.3">
      <c r="A7" s="11" t="s">
        <v>85</v>
      </c>
      <c r="C7" s="11" t="s">
        <v>86</v>
      </c>
      <c r="F7" s="11" t="s">
        <v>87</v>
      </c>
      <c r="H7" s="11" t="s">
        <v>88</v>
      </c>
      <c r="J7" s="11" t="s">
        <v>89</v>
      </c>
      <c r="L7" s="48" t="s">
        <v>90</v>
      </c>
      <c r="N7" s="11" t="s">
        <v>91</v>
      </c>
      <c r="P7" s="11" t="s">
        <v>92</v>
      </c>
      <c r="R7" s="11" t="s">
        <v>93</v>
      </c>
      <c r="T7" t="s">
        <v>94</v>
      </c>
      <c r="V7" t="s">
        <v>95</v>
      </c>
    </row>
    <row r="8" spans="1:22" x14ac:dyDescent="0.3">
      <c r="A8" t="s">
        <v>96</v>
      </c>
      <c r="C8" t="s">
        <v>97</v>
      </c>
      <c r="F8" t="s">
        <v>98</v>
      </c>
      <c r="H8" t="s">
        <v>99</v>
      </c>
      <c r="J8" t="s">
        <v>100</v>
      </c>
      <c r="L8" s="14" t="s">
        <v>101</v>
      </c>
      <c r="N8" t="s">
        <v>102</v>
      </c>
      <c r="P8" s="13" t="s">
        <v>103</v>
      </c>
      <c r="R8" t="s">
        <v>104</v>
      </c>
      <c r="T8" t="s">
        <v>105</v>
      </c>
      <c r="V8" t="s">
        <v>106</v>
      </c>
    </row>
    <row r="9" spans="1:22" x14ac:dyDescent="0.3">
      <c r="A9" t="s">
        <v>107</v>
      </c>
      <c r="C9" t="s">
        <v>108</v>
      </c>
      <c r="F9" t="s">
        <v>109</v>
      </c>
      <c r="H9" t="s">
        <v>110</v>
      </c>
      <c r="J9" t="s">
        <v>111</v>
      </c>
      <c r="L9" s="14" t="s">
        <v>112</v>
      </c>
      <c r="N9" t="s">
        <v>113</v>
      </c>
      <c r="P9" s="13" t="s">
        <v>114</v>
      </c>
      <c r="R9" t="s">
        <v>115</v>
      </c>
      <c r="T9" t="s">
        <v>116</v>
      </c>
      <c r="V9" t="s">
        <v>117</v>
      </c>
    </row>
    <row r="10" spans="1:22" x14ac:dyDescent="0.3">
      <c r="A10" t="s">
        <v>118</v>
      </c>
      <c r="C10" t="s">
        <v>119</v>
      </c>
      <c r="H10" t="s">
        <v>120</v>
      </c>
      <c r="J10" t="s">
        <v>121</v>
      </c>
      <c r="L10" s="14" t="s">
        <v>122</v>
      </c>
      <c r="N10" t="s">
        <v>123</v>
      </c>
      <c r="P10" s="13" t="s">
        <v>124</v>
      </c>
      <c r="R10" t="s">
        <v>125</v>
      </c>
      <c r="T10" t="s">
        <v>126</v>
      </c>
      <c r="V10" t="s">
        <v>127</v>
      </c>
    </row>
    <row r="11" spans="1:22" x14ac:dyDescent="0.3">
      <c r="A11" t="s">
        <v>128</v>
      </c>
      <c r="C11" t="s">
        <v>129</v>
      </c>
      <c r="H11" t="s">
        <v>130</v>
      </c>
      <c r="J11" t="s">
        <v>131</v>
      </c>
      <c r="L11" s="14" t="s">
        <v>132</v>
      </c>
      <c r="T11" t="s">
        <v>133</v>
      </c>
      <c r="V11" t="s">
        <v>134</v>
      </c>
    </row>
    <row r="12" spans="1:22" ht="28.8" x14ac:dyDescent="0.3">
      <c r="C12" s="7"/>
      <c r="D12" s="7"/>
      <c r="E12" s="7"/>
      <c r="F12" s="7"/>
      <c r="G12" s="7"/>
      <c r="H12" s="7" t="s">
        <v>135</v>
      </c>
      <c r="I12" s="7"/>
      <c r="J12" s="7" t="s">
        <v>136</v>
      </c>
      <c r="K12" s="7"/>
      <c r="L12" s="14" t="s">
        <v>137</v>
      </c>
      <c r="M12" s="7"/>
      <c r="N12" s="7"/>
      <c r="T12" t="s">
        <v>138</v>
      </c>
      <c r="V12" t="s">
        <v>139</v>
      </c>
    </row>
    <row r="13" spans="1:22" x14ac:dyDescent="0.3">
      <c r="H13" t="s">
        <v>140</v>
      </c>
      <c r="I13" s="15"/>
      <c r="J13" s="15" t="s">
        <v>141</v>
      </c>
      <c r="L13" s="14" t="s">
        <v>142</v>
      </c>
      <c r="T13" t="s">
        <v>143</v>
      </c>
      <c r="V13" t="s">
        <v>61</v>
      </c>
    </row>
    <row r="14" spans="1:22" x14ac:dyDescent="0.3">
      <c r="H14" t="s">
        <v>144</v>
      </c>
      <c r="I14" s="15"/>
      <c r="J14" s="15" t="s">
        <v>145</v>
      </c>
      <c r="L14" s="14" t="s">
        <v>146</v>
      </c>
      <c r="T14" t="s">
        <v>147</v>
      </c>
      <c r="V14" t="s">
        <v>148</v>
      </c>
    </row>
    <row r="15" spans="1:22" x14ac:dyDescent="0.3">
      <c r="G15" s="15"/>
      <c r="H15" s="15" t="s">
        <v>149</v>
      </c>
      <c r="I15" s="15"/>
      <c r="J15" s="15" t="s">
        <v>150</v>
      </c>
      <c r="K15" s="15"/>
      <c r="L15" s="14" t="s">
        <v>151</v>
      </c>
      <c r="M15" s="15"/>
      <c r="N15" s="15"/>
      <c r="T15" t="s">
        <v>152</v>
      </c>
    </row>
    <row r="16" spans="1:22" ht="43.2" x14ac:dyDescent="0.3">
      <c r="A16" s="11" t="s">
        <v>153</v>
      </c>
      <c r="J16" t="s">
        <v>154</v>
      </c>
      <c r="L16" s="14" t="s">
        <v>155</v>
      </c>
      <c r="T16" t="s">
        <v>156</v>
      </c>
    </row>
    <row r="17" spans="1:20" x14ac:dyDescent="0.3">
      <c r="A17" t="s">
        <v>157</v>
      </c>
      <c r="J17" t="s">
        <v>158</v>
      </c>
      <c r="L17" s="14" t="s">
        <v>159</v>
      </c>
      <c r="T17" t="s">
        <v>160</v>
      </c>
    </row>
    <row r="18" spans="1:20" x14ac:dyDescent="0.3">
      <c r="A18" t="s">
        <v>161</v>
      </c>
      <c r="J18" t="s">
        <v>162</v>
      </c>
      <c r="L18" s="14" t="s">
        <v>163</v>
      </c>
      <c r="T18" t="s">
        <v>164</v>
      </c>
    </row>
    <row r="19" spans="1:20" x14ac:dyDescent="0.3">
      <c r="J19" t="s">
        <v>165</v>
      </c>
      <c r="L19" s="14" t="s">
        <v>166</v>
      </c>
    </row>
    <row r="20" spans="1:20" x14ac:dyDescent="0.3">
      <c r="J20" t="s">
        <v>167</v>
      </c>
      <c r="L20" s="14" t="s">
        <v>168</v>
      </c>
    </row>
    <row r="21" spans="1:20" x14ac:dyDescent="0.3">
      <c r="J21" t="s">
        <v>169</v>
      </c>
      <c r="L21" s="12"/>
    </row>
    <row r="22" spans="1:20" x14ac:dyDescent="0.3">
      <c r="J22" t="s">
        <v>170</v>
      </c>
    </row>
    <row r="23" spans="1:20" x14ac:dyDescent="0.3">
      <c r="J23" t="s">
        <v>171</v>
      </c>
    </row>
    <row r="24" spans="1:20" x14ac:dyDescent="0.3">
      <c r="J24" t="s">
        <v>172</v>
      </c>
    </row>
    <row r="25" spans="1:20" x14ac:dyDescent="0.3">
      <c r="A25" t="s">
        <v>173</v>
      </c>
      <c r="J25" t="s">
        <v>174</v>
      </c>
    </row>
    <row r="26" spans="1:20" x14ac:dyDescent="0.3">
      <c r="J26" t="s">
        <v>175</v>
      </c>
    </row>
    <row r="27" spans="1:20" x14ac:dyDescent="0.3">
      <c r="J27" t="s">
        <v>176</v>
      </c>
    </row>
  </sheetData>
  <sortState xmlns:xlrd2="http://schemas.microsoft.com/office/spreadsheetml/2017/richdata2" ref="V8:V14">
    <sortCondition ref="V8:V14"/>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Tres_Proveedores</vt:lpstr>
      <vt:lpstr>TablaD_3Provedores</vt:lpstr>
      <vt:lpstr>TresProveedores</vt:lpstr>
      <vt:lpstr>Tres_Entidad</vt:lpstr>
      <vt:lpstr>TablaDinamicaTres_Entidad</vt:lpstr>
      <vt:lpstr>Lista</vt:lpstr>
      <vt:lpstr>Tres_Proveedores!Área_de_impresión</vt:lpstr>
      <vt:lpstr>TresProveedores!Área_de_impresión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Juan Camilo Cruz Cruz</cp:lastModifiedBy>
  <cp:revision/>
  <dcterms:created xsi:type="dcterms:W3CDTF">2025-03-14T01:33:22Z</dcterms:created>
  <dcterms:modified xsi:type="dcterms:W3CDTF">2026-08-20T14:08:02Z</dcterms:modified>
  <cp:category/>
  <cp:contentStatus/>
</cp:coreProperties>
</file>