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mc:AlternateContent xmlns:mc="http://schemas.openxmlformats.org/markup-compatibility/2006">
    <mc:Choice Requires="x15">
      <x15ac:absPath xmlns:x15ac="http://schemas.microsoft.com/office/spreadsheetml/2010/11/ac" url="C:\Users\57321\Downloads\"/>
    </mc:Choice>
  </mc:AlternateContent>
  <xr:revisionPtr revIDLastSave="0" documentId="13_ncr:1_{BB870038-1C72-47DB-93B3-E1344C373ABD}" xr6:coauthVersionLast="47" xr6:coauthVersionMax="47" xr10:uidLastSave="{00000000-0000-0000-0000-000000000000}"/>
  <bookViews>
    <workbookView xWindow="-108" yWindow="-108" windowWidth="23256" windowHeight="12456" tabRatio="900" activeTab="4" xr2:uid="{00000000-000D-0000-FFFF-FFFF00000000}"/>
  </bookViews>
  <sheets>
    <sheet name="CONTEXTO" sheetId="16" r:id="rId1"/>
    <sheet name="IDENTIFICACION Y ANALISIS" sheetId="2" r:id="rId2"/>
    <sheet name="EVALUACIÓN" sheetId="17" r:id="rId3"/>
    <sheet name="EVALUACIÓN CON CONTROLES" sheetId="18" r:id="rId4"/>
    <sheet name="ASIGNACIÓN Y TRATAMIENTO" sheetId="19" r:id="rId5"/>
  </sheets>
  <externalReferences>
    <externalReference r:id="rId6"/>
  </externalReferences>
  <definedNames>
    <definedName name="_xlnm.Print_Area" localSheetId="0">CONTEXTO!$B$1:$F$18</definedName>
    <definedName name="_xlnm.Print_Area" localSheetId="1">'IDENTIFICACION Y ANALISIS'!$B$2:$F$68</definedName>
    <definedName name="contratación">'IDENTIFICACION Y ANALISIS'!$B$39:$B$43</definedName>
    <definedName name="ejecución">'IDENTIFICACION Y ANALISIS'!$B$45:$B$68</definedName>
    <definedName name="OPCIONES">#REF!</definedName>
    <definedName name="planeación">'IDENTIFICACION Y ANALISIS'!$B$19:$B$29</definedName>
    <definedName name="selección">'IDENTIFICACION Y ANALISIS'!$B$31:$B$37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6" i="18" l="1"/>
  <c r="G12" i="19"/>
  <c r="G13" i="19"/>
  <c r="G14" i="19"/>
  <c r="G15" i="19"/>
  <c r="G16" i="19"/>
  <c r="G17" i="19"/>
  <c r="G18" i="19"/>
  <c r="G19" i="19"/>
  <c r="G20" i="19"/>
  <c r="G21" i="19"/>
  <c r="G22" i="19"/>
  <c r="G23" i="19"/>
  <c r="G11" i="19"/>
  <c r="C12" i="19"/>
  <c r="C13" i="19"/>
  <c r="C14" i="19"/>
  <c r="C15" i="19"/>
  <c r="C16" i="19"/>
  <c r="C17" i="19"/>
  <c r="C18" i="19"/>
  <c r="C19" i="19"/>
  <c r="C20" i="19"/>
  <c r="C21" i="19"/>
  <c r="C22" i="19"/>
  <c r="C23" i="19"/>
  <c r="C11" i="19"/>
  <c r="K16" i="18"/>
  <c r="H17" i="18"/>
  <c r="I17" i="18"/>
  <c r="J17" i="18"/>
  <c r="H18" i="18"/>
  <c r="I18" i="18"/>
  <c r="J18" i="18"/>
  <c r="H19" i="18"/>
  <c r="I19" i="18"/>
  <c r="J19" i="18"/>
  <c r="H20" i="18"/>
  <c r="I20" i="18"/>
  <c r="J20" i="18"/>
  <c r="H21" i="18"/>
  <c r="I21" i="18"/>
  <c r="J21" i="18"/>
  <c r="H22" i="18"/>
  <c r="I22" i="18"/>
  <c r="J22" i="18"/>
  <c r="H23" i="18"/>
  <c r="I23" i="18"/>
  <c r="J23" i="18"/>
  <c r="H24" i="18"/>
  <c r="I24" i="18"/>
  <c r="J24" i="18"/>
  <c r="H25" i="18"/>
  <c r="I25" i="18"/>
  <c r="J25" i="18"/>
  <c r="H26" i="18"/>
  <c r="I26" i="18"/>
  <c r="J26" i="18"/>
  <c r="H27" i="18"/>
  <c r="I27" i="18"/>
  <c r="J27" i="18"/>
  <c r="H28" i="18"/>
  <c r="I28" i="18"/>
  <c r="J28" i="18"/>
  <c r="I16" i="18"/>
  <c r="J16" i="18"/>
  <c r="H16" i="18"/>
  <c r="B17" i="18"/>
  <c r="B18" i="18"/>
  <c r="B19" i="18"/>
  <c r="B20" i="18"/>
  <c r="B21" i="18"/>
  <c r="B22" i="18"/>
  <c r="B23" i="18"/>
  <c r="B24" i="18"/>
  <c r="B25" i="18"/>
  <c r="B26" i="18"/>
  <c r="B27" i="18"/>
  <c r="B28" i="18"/>
  <c r="B16" i="18"/>
  <c r="B6" i="19"/>
  <c r="X24" i="19"/>
  <c r="W24" i="19"/>
  <c r="V24" i="19"/>
  <c r="U24" i="19"/>
  <c r="T24" i="19"/>
  <c r="S24" i="19"/>
  <c r="R24" i="19"/>
  <c r="Q24" i="19"/>
  <c r="P24" i="19"/>
  <c r="O24" i="19"/>
  <c r="N24" i="19"/>
  <c r="K24" i="19"/>
  <c r="J24" i="19"/>
  <c r="I24" i="19"/>
  <c r="H24" i="19"/>
  <c r="G24" i="19"/>
  <c r="D24" i="19"/>
  <c r="C24" i="19"/>
  <c r="F24" i="19" s="1"/>
  <c r="X23" i="19"/>
  <c r="W23" i="19"/>
  <c r="V23" i="19"/>
  <c r="U23" i="19"/>
  <c r="T23" i="19"/>
  <c r="S23" i="19"/>
  <c r="R23" i="19"/>
  <c r="Q23" i="19"/>
  <c r="P23" i="19"/>
  <c r="O23" i="19"/>
  <c r="N23" i="19"/>
  <c r="K23" i="19"/>
  <c r="J23" i="19"/>
  <c r="I23" i="19"/>
  <c r="H23" i="19"/>
  <c r="D23" i="19"/>
  <c r="F23" i="19"/>
  <c r="X22" i="19"/>
  <c r="W22" i="19"/>
  <c r="V22" i="19"/>
  <c r="U22" i="19"/>
  <c r="T22" i="19"/>
  <c r="S22" i="19"/>
  <c r="R22" i="19"/>
  <c r="Q22" i="19"/>
  <c r="P22" i="19"/>
  <c r="O22" i="19"/>
  <c r="N22" i="19"/>
  <c r="K22" i="19"/>
  <c r="J22" i="19"/>
  <c r="I22" i="19"/>
  <c r="H22" i="19"/>
  <c r="D22" i="19"/>
  <c r="F22" i="19"/>
  <c r="X21" i="19"/>
  <c r="W21" i="19"/>
  <c r="V21" i="19"/>
  <c r="U21" i="19"/>
  <c r="T21" i="19"/>
  <c r="S21" i="19"/>
  <c r="R21" i="19"/>
  <c r="Q21" i="19"/>
  <c r="P21" i="19"/>
  <c r="O21" i="19"/>
  <c r="N21" i="19"/>
  <c r="K21" i="19"/>
  <c r="J21" i="19"/>
  <c r="I21" i="19"/>
  <c r="H21" i="19"/>
  <c r="D21" i="19"/>
  <c r="X20" i="19"/>
  <c r="W20" i="19"/>
  <c r="V20" i="19"/>
  <c r="U20" i="19"/>
  <c r="T20" i="19"/>
  <c r="S20" i="19"/>
  <c r="R20" i="19"/>
  <c r="Q20" i="19"/>
  <c r="P20" i="19"/>
  <c r="O20" i="19"/>
  <c r="N20" i="19"/>
  <c r="K20" i="19"/>
  <c r="J20" i="19"/>
  <c r="I20" i="19"/>
  <c r="H20" i="19"/>
  <c r="D20" i="19"/>
  <c r="X19" i="19"/>
  <c r="W19" i="19"/>
  <c r="V19" i="19"/>
  <c r="U19" i="19"/>
  <c r="T19" i="19"/>
  <c r="S19" i="19"/>
  <c r="R19" i="19"/>
  <c r="Q19" i="19"/>
  <c r="P19" i="19"/>
  <c r="O19" i="19"/>
  <c r="N19" i="19"/>
  <c r="K19" i="19"/>
  <c r="J19" i="19"/>
  <c r="I19" i="19"/>
  <c r="H19" i="19"/>
  <c r="D19" i="19"/>
  <c r="F19" i="19"/>
  <c r="X18" i="19"/>
  <c r="W18" i="19"/>
  <c r="V18" i="19"/>
  <c r="U18" i="19"/>
  <c r="T18" i="19"/>
  <c r="S18" i="19"/>
  <c r="R18" i="19"/>
  <c r="Q18" i="19"/>
  <c r="P18" i="19"/>
  <c r="O18" i="19"/>
  <c r="N18" i="19"/>
  <c r="K18" i="19"/>
  <c r="J18" i="19"/>
  <c r="I18" i="19"/>
  <c r="H18" i="19"/>
  <c r="D18" i="19"/>
  <c r="F18" i="19"/>
  <c r="X17" i="19"/>
  <c r="W17" i="19"/>
  <c r="V17" i="19"/>
  <c r="U17" i="19"/>
  <c r="T17" i="19"/>
  <c r="S17" i="19"/>
  <c r="R17" i="19"/>
  <c r="Q17" i="19"/>
  <c r="P17" i="19"/>
  <c r="O17" i="19"/>
  <c r="N17" i="19"/>
  <c r="K17" i="19"/>
  <c r="J17" i="19"/>
  <c r="I17" i="19"/>
  <c r="H17" i="19"/>
  <c r="D17" i="19"/>
  <c r="F17" i="19"/>
  <c r="X16" i="19"/>
  <c r="W16" i="19"/>
  <c r="V16" i="19"/>
  <c r="U16" i="19"/>
  <c r="T16" i="19"/>
  <c r="S16" i="19"/>
  <c r="R16" i="19"/>
  <c r="Q16" i="19"/>
  <c r="P16" i="19"/>
  <c r="O16" i="19"/>
  <c r="N16" i="19"/>
  <c r="K16" i="19"/>
  <c r="J16" i="19"/>
  <c r="I16" i="19"/>
  <c r="H16" i="19"/>
  <c r="D16" i="19"/>
  <c r="F16" i="19"/>
  <c r="X15" i="19"/>
  <c r="W15" i="19"/>
  <c r="V15" i="19"/>
  <c r="U15" i="19"/>
  <c r="T15" i="19"/>
  <c r="S15" i="19"/>
  <c r="R15" i="19"/>
  <c r="Q15" i="19"/>
  <c r="P15" i="19"/>
  <c r="O15" i="19"/>
  <c r="N15" i="19"/>
  <c r="K15" i="19"/>
  <c r="J15" i="19"/>
  <c r="I15" i="19"/>
  <c r="H15" i="19"/>
  <c r="D15" i="19"/>
  <c r="F15" i="19"/>
  <c r="X14" i="19"/>
  <c r="W14" i="19"/>
  <c r="V14" i="19"/>
  <c r="U14" i="19"/>
  <c r="T14" i="19"/>
  <c r="S14" i="19"/>
  <c r="R14" i="19"/>
  <c r="Q14" i="19"/>
  <c r="P14" i="19"/>
  <c r="O14" i="19"/>
  <c r="N14" i="19"/>
  <c r="K14" i="19"/>
  <c r="J14" i="19"/>
  <c r="I14" i="19"/>
  <c r="H14" i="19"/>
  <c r="D14" i="19"/>
  <c r="F14" i="19"/>
  <c r="X13" i="19"/>
  <c r="W13" i="19"/>
  <c r="V13" i="19"/>
  <c r="U13" i="19"/>
  <c r="T13" i="19"/>
  <c r="S13" i="19"/>
  <c r="R13" i="19"/>
  <c r="Q13" i="19"/>
  <c r="P13" i="19"/>
  <c r="O13" i="19"/>
  <c r="N13" i="19"/>
  <c r="K13" i="19"/>
  <c r="J13" i="19"/>
  <c r="I13" i="19"/>
  <c r="H13" i="19"/>
  <c r="D13" i="19"/>
  <c r="F13" i="19"/>
  <c r="X12" i="19"/>
  <c r="W12" i="19"/>
  <c r="V12" i="19"/>
  <c r="U12" i="19"/>
  <c r="T12" i="19"/>
  <c r="S12" i="19"/>
  <c r="R12" i="19"/>
  <c r="Q12" i="19"/>
  <c r="P12" i="19"/>
  <c r="O12" i="19"/>
  <c r="N12" i="19"/>
  <c r="K12" i="19"/>
  <c r="J12" i="19"/>
  <c r="I12" i="19"/>
  <c r="H12" i="19"/>
  <c r="D12" i="19"/>
  <c r="F12" i="19"/>
  <c r="X11" i="19"/>
  <c r="W11" i="19"/>
  <c r="V11" i="19"/>
  <c r="U11" i="19"/>
  <c r="T11" i="19"/>
  <c r="S11" i="19"/>
  <c r="R11" i="19"/>
  <c r="Q11" i="19"/>
  <c r="P11" i="19"/>
  <c r="O11" i="19"/>
  <c r="N11" i="19"/>
  <c r="K11" i="19"/>
  <c r="J11" i="19"/>
  <c r="I11" i="19"/>
  <c r="H11" i="19"/>
  <c r="D11" i="19"/>
  <c r="F11" i="19"/>
  <c r="I29" i="18"/>
  <c r="H29" i="18"/>
  <c r="B29" i="18"/>
  <c r="A29" i="18"/>
  <c r="A28" i="18"/>
  <c r="A27" i="18"/>
  <c r="A26" i="18"/>
  <c r="K25" i="18"/>
  <c r="A25" i="18"/>
  <c r="A24" i="18"/>
  <c r="K23" i="18"/>
  <c r="A23" i="18"/>
  <c r="A22" i="18"/>
  <c r="K21" i="18"/>
  <c r="A21" i="18"/>
  <c r="A20" i="18"/>
  <c r="K19" i="18"/>
  <c r="A19" i="18"/>
  <c r="A18" i="18"/>
  <c r="A17" i="18"/>
  <c r="A16" i="18"/>
  <c r="K29" i="17"/>
  <c r="L29" i="17" s="1"/>
  <c r="K28" i="17"/>
  <c r="L28" i="17" s="1"/>
  <c r="K27" i="17"/>
  <c r="L27" i="17" s="1"/>
  <c r="K26" i="17"/>
  <c r="L26" i="17" s="1"/>
  <c r="K25" i="17"/>
  <c r="L25" i="17" s="1"/>
  <c r="K24" i="17"/>
  <c r="L24" i="17" s="1"/>
  <c r="K23" i="17"/>
  <c r="L23" i="17" s="1"/>
  <c r="K22" i="17"/>
  <c r="L22" i="17" s="1"/>
  <c r="K21" i="17"/>
  <c r="L21" i="17" s="1"/>
  <c r="K20" i="17"/>
  <c r="L20" i="17" s="1"/>
  <c r="K19" i="17"/>
  <c r="L19" i="17" s="1"/>
  <c r="K18" i="17"/>
  <c r="L18" i="17" s="1"/>
  <c r="K17" i="17"/>
  <c r="L17" i="17" s="1"/>
  <c r="K16" i="17"/>
  <c r="L16" i="17" s="1"/>
  <c r="E15" i="19" l="1"/>
  <c r="K20" i="18"/>
  <c r="K27" i="18"/>
  <c r="K28" i="18"/>
  <c r="E19" i="19"/>
  <c r="E12" i="19"/>
  <c r="K18" i="18"/>
  <c r="K26" i="18"/>
  <c r="E24" i="19"/>
  <c r="E17" i="19"/>
  <c r="J29" i="18"/>
  <c r="K29" i="18" s="1"/>
  <c r="K17" i="18"/>
  <c r="K22" i="18"/>
  <c r="K24" i="18"/>
  <c r="E11" i="19"/>
  <c r="E13" i="19"/>
  <c r="E14" i="19"/>
  <c r="E16" i="19"/>
  <c r="E18" i="19"/>
  <c r="E22" i="19"/>
  <c r="E23" i="19"/>
</calcChain>
</file>

<file path=xl/sharedStrings.xml><?xml version="1.0" encoding="utf-8"?>
<sst xmlns="http://schemas.openxmlformats.org/spreadsheetml/2006/main" count="597" uniqueCount="234">
  <si>
    <t>MATRIZ DE RIESGOS EN CONTRATACIÓN</t>
  </si>
  <si>
    <t>Código: GCO-GCI-F164
Versión: 02
Vigencia: 01 de diciembre de 2022
Caso HOLA: 280117</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</si>
  <si>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</si>
  <si>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</si>
  <si>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</si>
  <si>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Funcionarios, visitantes y agentes externos.</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</si>
  <si>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Estudios previos), el área de contratación del Fondo de Desarrollo Local</t>
    </r>
    <r>
      <rPr>
        <sz val="12"/>
        <color rgb="FFFF0000"/>
        <rFont val="Garamond"/>
        <family val="1"/>
      </rPr>
      <t>,</t>
    </r>
    <r>
      <rPr>
        <sz val="12"/>
        <rFont val="Garamond"/>
        <family val="1"/>
      </rPr>
      <t xml:space="preserve"> los evaluadores designados, idóneos y con experiencia en el tema.</t>
    </r>
  </si>
  <si>
    <r>
      <t>Suficiencia del presupuesto oficial del Proceso de Contratación:</t>
    </r>
    <r>
      <rPr>
        <sz val="12"/>
        <rFont val="Garamond"/>
        <family val="1"/>
      </rPr>
      <t xml:space="preserve"> De acuerdo al Plan Anual de Adquisiciones y el Certificado de Disponibilidad Presupuestal del presente proceso, se soporta la suficiencia del presupuesto.</t>
    </r>
  </si>
  <si>
    <r>
      <t xml:space="preserve">Condiciones geográficas y de acceso del lugar en el cual se debe cumplir el objeto del Proceso de Contratación: </t>
    </r>
    <r>
      <rPr>
        <sz val="12"/>
        <rFont val="Garamond"/>
        <family val="1"/>
      </rPr>
      <t>Los bienes adquiridos deberán ser entregados en la sede de la Entidad.</t>
    </r>
  </si>
  <si>
    <t>Entorno socio ambiental: N/A</t>
  </si>
  <si>
    <t>Condiciones políticas: N/A</t>
  </si>
  <si>
    <r>
      <t xml:space="preserve">Factores ambientales: </t>
    </r>
    <r>
      <rPr>
        <sz val="12"/>
        <rFont val="Garamond"/>
        <family val="1"/>
      </rPr>
      <t>El contratista debe dar cumplimiento a las condiciones ambientales requeridas en el estudio previo.</t>
    </r>
  </si>
  <si>
    <r>
      <t xml:space="preserve">Sector del objeto del Proceso de Contratación y su mercado: </t>
    </r>
    <r>
      <rPr>
        <sz val="12"/>
        <rFont val="Garamond"/>
        <family val="1"/>
      </rPr>
      <t>Sector terciario o sector comercial de la economía en el que participan entidades privadas, Estatales y Gubernamentales, alrededor en todo el Territorio Nacional Colombiano y el exterior.</t>
    </r>
  </si>
  <si>
    <r>
      <t xml:space="preserve">Experiencia propia y de otras Entidades Estatales en Procesos de Contratación del mismo tipo: </t>
    </r>
    <r>
      <rPr>
        <sz val="12"/>
        <rFont val="Garamond"/>
        <family val="1"/>
      </rPr>
      <t>La Entidad realiza anualmente procesos de contratación para fortelecer, capacitar y vincular a las diferentes organizaciones sociales y de mujeres de la localidad de Suba, por lo que se cuenta con la experiencia detallada de anteriores procesos realziados por la Alcaldía Local.</t>
    </r>
  </si>
  <si>
    <t>MATRIZ DE RIESGOS DE CONTRATACIÓN</t>
  </si>
  <si>
    <t>DEFINICIONES</t>
  </si>
  <si>
    <r>
      <rPr>
        <b/>
        <sz val="12"/>
        <rFont val="Garamond"/>
        <family val="1"/>
      </rPr>
      <t>RIESGO:</t>
    </r>
    <r>
      <rPr>
        <sz val="10"/>
        <rFont val="Garamond"/>
        <family val="1"/>
      </rPr>
      <t xml:space="preserve"> </t>
    </r>
    <r>
      <rPr>
        <sz val="12"/>
        <rFont val="Garamond"/>
        <family val="1"/>
      </rPr>
      <t>evento que puede generar efectos adversos y de distinta magnitud en el logro de los objetivos del Proceso de Contratación o en la ejecución de un contrato</t>
    </r>
  </si>
  <si>
    <r>
      <t xml:space="preserve">RIESGOS PREVISIBLES: </t>
    </r>
    <r>
      <rPr>
        <sz val="12"/>
        <rFont val="Garamond"/>
        <family val="1"/>
      </rPr>
      <t>Son los posibles hechos o circunstancias que por la naturaleza del contrato y de la actividad a ejecutar es factible su ocurrencia.</t>
    </r>
  </si>
  <si>
    <r>
      <t xml:space="preserve">ETAPA DE PLANEACIÓN: </t>
    </r>
    <r>
      <rPr>
        <sz val="12"/>
        <rFont val="Garamond"/>
        <family val="1"/>
      </rPr>
      <t>Está comprendida entre la elaboración del Plan Anual de Adquisiciones y la fecha en la cual decide continuar o no con el Proceso de Contratación</t>
    </r>
  </si>
  <si>
    <r>
      <t xml:space="preserve">ETAPA DE SELECCIÓN: </t>
    </r>
    <r>
      <rPr>
        <sz val="12"/>
        <rFont val="Garamond"/>
        <family val="1"/>
      </rPr>
      <t>Está comprendida entre el acto de Apertura del Proceso de Contratación y la Adjudicación o la declaración de desierto del Proceso de Contratación</t>
    </r>
  </si>
  <si>
    <r>
      <t xml:space="preserve">ETAPA DE CONTRATACIÓN: </t>
    </r>
    <r>
      <rPr>
        <sz val="12"/>
        <rFont val="Garamond"/>
        <family val="1"/>
      </rPr>
      <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r>
  </si>
  <si>
    <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</si>
  <si>
    <r>
      <t xml:space="preserve">RIESGO GENERAL: </t>
    </r>
    <r>
      <rPr>
        <sz val="12"/>
        <rFont val="Garamond"/>
        <family val="1"/>
      </rPr>
      <t>Es un riesgo de todos los procesos de contratación adelantados por la Entidad Estatal, por lo cual está presente en toda su actividad contractual.</t>
    </r>
  </si>
  <si>
    <r>
      <t xml:space="preserve">RIEGO ESPECIFICO: </t>
    </r>
    <r>
      <rPr>
        <sz val="12"/>
        <rFont val="Garamond"/>
        <family val="1"/>
      </rPr>
      <t>Es un riesgo propio del proceso de contratación objeto de análisis.</t>
    </r>
  </si>
  <si>
    <t>INSTRUCCIONES PARA LA IDENTIFICACIÓN,  ANALISIS, EVALUACIÓN , ASIGNACIÓN Y TRATAMIENTO DE RIESGOS EN LA CONTRATACIÓN</t>
  </si>
  <si>
    <t xml:space="preserve">1) Identifique los riesgos previsibles que le apliquen al objeto contractual que se adelante; En caso de identificar otro riesgo inclúyalo en la proforma e informe al Área de Contratos de la Secretaría General para que sea actualizada en el SIG. </t>
  </si>
  <si>
    <t>ETAPAS</t>
  </si>
  <si>
    <t>CLASE</t>
  </si>
  <si>
    <t>FUENTE</t>
  </si>
  <si>
    <t>TIPO</t>
  </si>
  <si>
    <t>PLANEACIÓN</t>
  </si>
  <si>
    <t>Inadecuada escogencia de la modalidad de contratación</t>
  </si>
  <si>
    <t>General</t>
  </si>
  <si>
    <t>Interno</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</si>
  <si>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</si>
  <si>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</si>
  <si>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</si>
  <si>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</si>
  <si>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</si>
  <si>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</si>
  <si>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</si>
  <si>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</si>
  <si>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</si>
  <si>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</si>
  <si>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</si>
  <si>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</si>
  <si>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</si>
  <si>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</si>
  <si>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Especifico</t>
  </si>
  <si>
    <t>Inadecuado manejo administrativo del proceso contractual</t>
  </si>
  <si>
    <t>Falta de claridad en la elaboración de los actos administrativos</t>
  </si>
  <si>
    <t>Contestación inoportuna a todas las observaciones formuladas a los documentos de la contratación</t>
  </si>
  <si>
    <t>Estatal</t>
  </si>
  <si>
    <t>No publicación de la documentación del proceso de selección en el SECOP</t>
  </si>
  <si>
    <t>Confabulacion de los proponentes (Colusión)</t>
  </si>
  <si>
    <t>Externo</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</si>
  <si>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</si>
  <si>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</si>
  <si>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</si>
  <si>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</si>
  <si>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</si>
  <si>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</si>
  <si>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</si>
  <si>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</si>
  <si>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</si>
  <si>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</si>
  <si>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</si>
  <si>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</si>
  <si>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</si>
  <si>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</si>
  <si>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</si>
  <si>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</si>
  <si>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</si>
  <si>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</si>
  <si>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</si>
  <si>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</si>
  <si>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Regulatorios</t>
  </si>
  <si>
    <t>Imposición de nuevos trámites o permisos</t>
  </si>
  <si>
    <t>Cambios en el marco regulatorio o normatividad aplicable al proyecto.</t>
  </si>
  <si>
    <t>Variación de tasas o tarifas</t>
  </si>
  <si>
    <t>Financieros</t>
  </si>
  <si>
    <t>Demora en el inicio previsto para la ejecución de la obra</t>
  </si>
  <si>
    <t>Fuentes de materiales</t>
  </si>
  <si>
    <t>Programación de obra</t>
  </si>
  <si>
    <t>Calidad  de  las  obras</t>
  </si>
  <si>
    <t>Nuevos desarrollos técnologicos o estandares que influyen en la ejecución del contrato</t>
  </si>
  <si>
    <t>Técnologicos</t>
  </si>
  <si>
    <t>Obsolecencia técnologica</t>
  </si>
  <si>
    <t>Riesgo   geológico</t>
  </si>
  <si>
    <t>De la naturaleza</t>
  </si>
  <si>
    <t>Eventos naturales tales como lluvias, inundaciones y sequias entre otros</t>
  </si>
  <si>
    <t>Incumplimiento derivado del trámite de los permisos con autoridades ambientales, la obtención de los mismos, paz y salvos</t>
  </si>
  <si>
    <t>Ambientales</t>
  </si>
  <si>
    <t>1) Seleccione el tipo de calificación (Cualitativa ó Monetaria)</t>
  </si>
  <si>
    <t>2) Seleccione la(s) etapas  y los riesgos que aplican al objeto contractual</t>
  </si>
  <si>
    <t xml:space="preserve">3) Asigne la probabilidad de ocurrencia del riesgo, de conformidad con la tabla de probabilidad  </t>
  </si>
  <si>
    <t xml:space="preserve">4) Asigne el impacto que generaría la materialización del riesgo, de conformidad con la tabla de impacto </t>
  </si>
  <si>
    <t xml:space="preserve">5) Al realizar las anteriores actividades se obtendrá la calificación total y la valoración del riesgo (prioridad) , traslde al formato evaluación con controles, los que tengan un nivel de criticidad diferente a bajo. </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</si>
  <si>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</si>
  <si>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</si>
  <si>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</si>
  <si>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</si>
  <si>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</si>
  <si>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</si>
  <si>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</si>
  <si>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</si>
  <si>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</si>
  <si>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</si>
  <si>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Inconvenientes al establecer el proceso de contratación que se pretende efectuar con fundamento en la normativa vigente.</t>
  </si>
  <si>
    <t xml:space="preserve">No satisfación de la necesidad planteada por la entidad. </t>
  </si>
  <si>
    <t xml:space="preserve">Terminación anticipada del Contrato </t>
  </si>
  <si>
    <t>Incumplimiento, suspensión o finalización anticipada</t>
  </si>
  <si>
    <t xml:space="preserve">Demora en la radicación oportuna por parte del contratista de las facturas </t>
  </si>
  <si>
    <t>Retrasos en la gestión de giros realizados por la entidad</t>
  </si>
  <si>
    <t>No pago de la Factura presentanda por el Contratista por la no progrmacion en el PAC, retrasos en la correcta ejecución del contrato</t>
  </si>
  <si>
    <t xml:space="preserve">Retrasos o incumplimientos en la entrega de los informes / productos entregables a cargo del contratista </t>
  </si>
  <si>
    <t>Medidas de confinamiento, limitación de movilización de la comunidad y aislamientos preventivos obligatorios resultado de las medidas implementadas en cualquier PANDEMIA</t>
  </si>
  <si>
    <t>Mala o baja calidad en la ejecución del programa de formación, con ineficiencia en el material y metodología de enseñanza ofrecido.</t>
  </si>
  <si>
    <t xml:space="preserve">Afectar la integridad, disponibilidad y /o confiabilidad de la informacion de los beneficiarios </t>
  </si>
  <si>
    <t xml:space="preserve"> Divulgación de información sensible de los beneficiarios </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</si>
  <si>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</si>
  <si>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</si>
  <si>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</si>
  <si>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</si>
  <si>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</si>
  <si>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</si>
  <si>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</si>
  <si>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</si>
  <si>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</si>
  <si>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</si>
  <si>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</si>
  <si>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</si>
  <si>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</si>
  <si>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</si>
  <si>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</si>
  <si>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</si>
  <si>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</si>
  <si>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</si>
  <si>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</si>
  <si>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</si>
  <si>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</si>
  <si>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</si>
  <si>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</si>
  <si>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</si>
  <si>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</si>
  <si>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</si>
  <si>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</si>
  <si>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</si>
  <si>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</si>
  <si>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</si>
  <si>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</si>
  <si>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</si>
  <si>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</si>
  <si>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</si>
  <si>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</si>
  <si>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</si>
  <si>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</si>
  <si>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</si>
  <si>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 xml:space="preserve">2) Teniendo en cuenta el tratamiento descrito, asigne la probabilidad de ocurrencia del riesgo, de conformidad con la tabla de probabilidad </t>
  </si>
  <si>
    <t xml:space="preserve">3) Teniendo en cuenta el tratamiento descrito, asigne el impacto que generaría la materialización del riesgo, de conformidad con la tabla de impacto </t>
  </si>
  <si>
    <t>4) Al realizar las anteriores actividades se obtendrá la calificación total y la valoración del riesgo (prioridad)</t>
  </si>
  <si>
    <t>5) Diligencie la información de las démas columnas</t>
  </si>
  <si>
    <t>7) Continúe en la hoja de asignación  y tratamiento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</si>
  <si>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</si>
  <si>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</si>
  <si>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</si>
  <si>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</si>
  <si>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</si>
  <si>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</si>
  <si>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</si>
  <si>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no</t>
  </si>
  <si>
    <t>desde el inicio de la planeación del proceso</t>
  </si>
  <si>
    <t>En la adjudicación del contrato</t>
  </si>
  <si>
    <t>normatividad colombiana y normatividad regulatoria de las entidades</t>
  </si>
  <si>
    <t>previa adjudicación del contrato</t>
  </si>
  <si>
    <t>Validar si el objeto y alcance del contrato son coherentes con los objetivos que se pretenden alcanzar con la contratación</t>
  </si>
  <si>
    <t>Liquidación y entrega a satisfacción del contrato</t>
  </si>
  <si>
    <t>se apoyará con los informes de seguimiento, actas de reunión y actas de entrega, junto con los resultados esperados</t>
  </si>
  <si>
    <t>mensual</t>
  </si>
  <si>
    <t>Elaboración eficiente, oportuna y eficaz de los documentos precontractuales del proceso, los cuales deben ser revisados por el contratista a cabalidad y aceptados por el mismo</t>
  </si>
  <si>
    <t>adjudicación del contrato</t>
  </si>
  <si>
    <t>Estimación de posble desequilibrio económico.</t>
  </si>
  <si>
    <t>si</t>
  </si>
  <si>
    <t>A través de un adecuado estudio de mercado</t>
  </si>
  <si>
    <t>Al inicio del contrato</t>
  </si>
  <si>
    <t xml:space="preserve">supervisor del contrato </t>
  </si>
  <si>
    <t>desde el inicio del contrato</t>
  </si>
  <si>
    <t>A través de requerimientos e informes</t>
  </si>
  <si>
    <t>El contratista conocerá el cronograma de radicaciones y se le requerirá realizarlas oportunamente</t>
  </si>
  <si>
    <t>contratista y supervisor del contrato</t>
  </si>
  <si>
    <t>Con el cumplimiento del cronograma y la radicación oportuna de documentos</t>
  </si>
  <si>
    <t>Constante revisión de la programación del PAC, ejecución contractual y comunicación fluida con el contratista</t>
  </si>
  <si>
    <t xml:space="preserve">A traves del Supervisor designado por la entidad quien tiene la responsabilidad de solicitar  la asignacion en el PAC </t>
  </si>
  <si>
    <t xml:space="preserve">A través de la revisión conste del PAC y su adecuada planificación </t>
  </si>
  <si>
    <t>Permanente</t>
  </si>
  <si>
    <t xml:space="preserve">Revisión, aprobación oportuna de los entregables  de acuerdo a cada fase y requerimientos constantes al contratista </t>
  </si>
  <si>
    <t>Se apoyará con los informes de seguimiento y cumplimiento y actas de entrega</t>
  </si>
  <si>
    <t xml:space="preserve">Modificacion de cronogramas de acuerdo con las medidas que lleguen a implentarse </t>
  </si>
  <si>
    <t>supervisor del contrato y contratista</t>
  </si>
  <si>
    <t>Seguimiento continuo por parte del Supervisor designado</t>
  </si>
  <si>
    <t xml:space="preserve">Seguimiento continuo por tematica definida, registro de actas de asistencia y supervisión constante por la entidad </t>
  </si>
  <si>
    <t>Seguimiento continuo por parte del Supervisor designado y continuos informes por parte del contratista</t>
  </si>
  <si>
    <t>Implementación previa de manejo de información sensible de acuerdo con la Ley de Habeas Data</t>
  </si>
  <si>
    <t>Impacto del Riesgo</t>
  </si>
  <si>
    <t>IDENTIFICACIÓN,  ANALISIS, EVALUACIÓN , ASIGNACIÓN Y TRATAMIENTO DE RIESGOS EN LA CONTRATACIÓN</t>
  </si>
  <si>
    <t>Esta matriz es un documento anexo del Estudio Previo</t>
  </si>
  <si>
    <t>No</t>
  </si>
  <si>
    <t>Etapa</t>
  </si>
  <si>
    <t>Clase</t>
  </si>
  <si>
    <t>Fuente</t>
  </si>
  <si>
    <t>Calificación total</t>
  </si>
  <si>
    <t>¿A quien se le asigna?</t>
  </si>
  <si>
    <t>%</t>
  </si>
  <si>
    <t>¿Cómo se realiza el monitoreo</t>
  </si>
  <si>
    <t>CONTRATISTA Y FDL</t>
  </si>
  <si>
    <t>50% y 50%</t>
  </si>
  <si>
    <t>CONTRATISTA</t>
  </si>
  <si>
    <t>FDL</t>
  </si>
  <si>
    <t xml:space="preserve">Categoria </t>
  </si>
  <si>
    <t>Objeto del Proceso de Contratación: PRESTAR LOS SERVICIOS PARA EL DISEÑO, DESARROLLO E IMPLEMENTACIÓN DE UN PROCESO INTEGRAL DE FORMACIÓN MEDIANTE DIPLOMADOS DIRIGIDOS A LA CIUDADANÍA DE LA LOCALIDAD DE PUENTE ARANDA, QUE CONTRIBUYA AL FORTALECIMIENTO DE CAPACIDADES INDIVIDUALES EN EL MARCO DE LA EJECUCIÓN DEL PLAN DE DESARROLLO LOCAL.</t>
  </si>
  <si>
    <t>Objeto Contractual: PRESTAR LOS SERVICIOS PARA EL DISEÑO, DESARROLLO E IMPLEMENTACIÓN DE UN PROCESO INTEGRAL DE FORMACIÓN MEDIANTE DIPLOMADOS DIRIGIDOS A LA CIUDADANÍA DE LA LOCALIDAD DE PUENTE ARANDA, QUE CONTRIBUYA AL FORTALECIMIENTO DE CAPACIDADES INDIVIDUALES EN EL MARCO DE LA EJECUCIÓN DEL PLAN DE DESARROLLO LOCAL.</t>
  </si>
  <si>
    <r>
      <t xml:space="preserve">Normativa aplicable al objeto del Proceso de Contratación: </t>
    </r>
    <r>
      <rPr>
        <sz val="12"/>
        <rFont val="Garamond"/>
        <family val="1"/>
      </rPr>
      <t>La modalidad de selección pertinente para esta contratación corresponde a Selección Abreviada por Menor Cuantía</t>
    </r>
    <r>
      <rPr>
        <b/>
        <sz val="12"/>
        <rFont val="Garamond"/>
        <family val="1"/>
      </rPr>
      <t xml:space="preserve">
</t>
    </r>
  </si>
  <si>
    <t>Retrasos en la ejeución del contrato y posible incumplimiento.</t>
  </si>
  <si>
    <t>Aumento en los precios de los servicios dados por el contratista</t>
  </si>
  <si>
    <t>Posible incumplimiento en las obligaciones especificas del contratista.</t>
  </si>
  <si>
    <t>No ejecutar cada una de las fases del contrato conforme lo establecido en el anexo técnico.</t>
  </si>
  <si>
    <t>No contar con la disponibilidad de los espacios por parte del contratista para las fases del contrato establecidas en el anexo técnico.</t>
  </si>
  <si>
    <t> Inconveniente  para promover y adelantar la selección del contratista</t>
  </si>
  <si>
    <t>Retraso en el inicio de la ejecución del contrato o no ejecución  del mismo</t>
  </si>
  <si>
    <t>Demoras en la ejecución de las fases del contrato</t>
  </si>
  <si>
    <t>Retrasos en la ejeución del contrato.</t>
  </si>
  <si>
    <t>Elaborar estudio de mercado con las actividades contempladas en el programa, que incluya la propuesta del posible proveedor</t>
  </si>
  <si>
    <t>Formulador y área de contratación</t>
  </si>
  <si>
    <t>Designar la supervisión del contrato quién realizará el seguimiento al cumplimeinto de las activiades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</si>
</sst>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0"/>
      <name val="Arial"/>
    </font>
    <font>
      <sz val="8"/>
      <name val="Arial"/>
      <family val="2"/>
    </font>
    <font>
      <b/>
      <sz val="10"/>
      <name val="Arial"/>
      <family val="2"/>
    </font>
    <font>
      <sz val="10"/>
      <name val="Arial"/>
      <family val="2"/>
    </font>
    <font>
      <b/>
      <sz val="14"/>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name val="Garamond"/>
      <family val="1"/>
    </font>
    <font>
      <sz val="11"/>
      <name val="Garamond"/>
      <family val="1"/>
    </font>
    <font>
      <b/>
      <sz val="12"/>
      <name val="Garamond"/>
      <family val="1"/>
    </font>
    <font>
      <b/>
      <sz val="10"/>
      <name val="Garamond"/>
      <family val="1"/>
    </font>
    <font>
      <sz val="10"/>
      <name val="Garamond"/>
      <family val="1"/>
    </font>
    <font>
      <b/>
      <sz val="12"/>
      <color indexed="9"/>
      <name val="Garamond"/>
      <family val="1"/>
    </font>
    <font>
      <b/>
      <sz val="10"/>
      <color indexed="9"/>
      <name val="Garamond"/>
      <family val="1"/>
    </font>
    <font>
      <sz val="12"/>
      <name val="Garamond"/>
      <family val="1"/>
    </font>
    <font>
      <sz val="9"/>
      <name val="Garamond"/>
      <family val="1"/>
    </font>
    <font>
      <b/>
      <sz val="11"/>
      <color indexed="9"/>
      <name val="Garamond"/>
      <family val="1"/>
    </font>
    <font>
      <b/>
      <u/>
      <sz val="12"/>
      <name val="Garamond"/>
      <family val="1"/>
    </font>
    <font>
      <b/>
      <sz val="20"/>
      <name val="Garamond"/>
      <family val="1"/>
    </font>
    <font>
      <sz val="12"/>
      <color rgb="FFFF0000"/>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7">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23">
    <xf numFmtId="0" fontId="0" fillId="0" borderId="0" xfId="0"/>
    <xf numFmtId="0" fontId="2" fillId="2" borderId="0" xfId="0" applyFont="1" applyFill="1" applyAlignment="1">
      <alignment vertical="top" wrapText="1" readingOrder="1"/>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9" fillId="0" borderId="0" xfId="0" applyFont="1"/>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10" fillId="0" borderId="0" xfId="0" applyFont="1"/>
    <xf numFmtId="0" fontId="0" fillId="0" borderId="0" xfId="0" applyAlignment="1">
      <alignment wrapText="1"/>
    </xf>
    <xf numFmtId="0" fontId="12" fillId="0" borderId="3" xfId="0" applyFont="1" applyBorder="1" applyAlignment="1">
      <alignment horizontal="center" vertical="center" wrapText="1"/>
    </xf>
    <xf numFmtId="0" fontId="4" fillId="0" borderId="0" xfId="0" applyFont="1" applyAlignment="1">
      <alignment vertical="center"/>
    </xf>
    <xf numFmtId="0" fontId="2" fillId="2" borderId="0" xfId="0" applyFont="1" applyFill="1" applyAlignment="1">
      <alignment horizontal="center" vertical="top" wrapText="1" readingOrder="1"/>
    </xf>
    <xf numFmtId="0" fontId="15" fillId="0" borderId="1" xfId="0" applyFont="1" applyBorder="1"/>
    <xf numFmtId="0" fontId="14" fillId="0" borderId="0" xfId="0" applyFont="1" applyAlignment="1">
      <alignment horizontal="center" vertical="center"/>
    </xf>
    <xf numFmtId="0" fontId="14" fillId="0" borderId="2" xfId="0" applyFont="1" applyBorder="1" applyAlignment="1">
      <alignment horizontal="center" vertical="center"/>
    </xf>
    <xf numFmtId="0" fontId="15" fillId="0" borderId="0" xfId="0" applyFont="1"/>
    <xf numFmtId="0" fontId="15" fillId="0" borderId="0" xfId="0" applyFont="1" applyAlignment="1">
      <alignment horizontal="left"/>
    </xf>
    <xf numFmtId="0" fontId="15" fillId="0" borderId="2" xfId="0" applyFont="1" applyBorder="1" applyAlignment="1">
      <alignment horizontal="center"/>
    </xf>
    <xf numFmtId="0" fontId="16" fillId="4" borderId="29" xfId="0" applyFont="1" applyFill="1" applyBorder="1" applyAlignment="1">
      <alignment horizontal="center" vertical="center" wrapText="1"/>
    </xf>
    <xf numFmtId="0" fontId="17" fillId="4" borderId="30" xfId="0" applyFont="1" applyFill="1" applyBorder="1" applyAlignment="1">
      <alignment horizontal="center" vertical="center" wrapText="1"/>
    </xf>
    <xf numFmtId="0" fontId="17" fillId="4" borderId="31" xfId="0" applyFont="1" applyFill="1" applyBorder="1" applyAlignment="1">
      <alignment horizontal="center" vertical="center" wrapText="1"/>
    </xf>
    <xf numFmtId="0" fontId="18" fillId="0" borderId="34" xfId="0" applyFont="1" applyBorder="1" applyAlignment="1">
      <alignment horizontal="left" vertical="center" wrapText="1"/>
    </xf>
    <xf numFmtId="0" fontId="15" fillId="0" borderId="3"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19" xfId="0" applyFont="1" applyBorder="1" applyAlignment="1">
      <alignment horizontal="center" vertical="center" wrapText="1"/>
    </xf>
    <xf numFmtId="0" fontId="15" fillId="0" borderId="37" xfId="0" applyFont="1" applyBorder="1"/>
    <xf numFmtId="0" fontId="15" fillId="0" borderId="38" xfId="0" applyFont="1" applyBorder="1"/>
    <xf numFmtId="0" fontId="15" fillId="0" borderId="39" xfId="0" applyFont="1" applyBorder="1" applyAlignment="1">
      <alignment horizontal="center"/>
    </xf>
    <xf numFmtId="0" fontId="14" fillId="3" borderId="3" xfId="0" applyFont="1" applyFill="1" applyBorder="1" applyAlignment="1">
      <alignment horizontal="center" vertical="center" wrapText="1"/>
    </xf>
    <xf numFmtId="0" fontId="14" fillId="6" borderId="3" xfId="0" applyFont="1" applyFill="1" applyBorder="1" applyAlignment="1">
      <alignment horizontal="center" vertical="center" wrapText="1"/>
    </xf>
    <xf numFmtId="0" fontId="15" fillId="0" borderId="3" xfId="0" applyFont="1" applyBorder="1" applyAlignment="1">
      <alignment horizontal="center" vertical="center" wrapText="1"/>
    </xf>
    <xf numFmtId="0" fontId="15" fillId="0" borderId="3" xfId="0" applyFont="1" applyBorder="1" applyAlignment="1">
      <alignment horizontal="center"/>
    </xf>
    <xf numFmtId="0" fontId="13" fillId="0" borderId="1" xfId="0" applyFont="1" applyBorder="1" applyAlignment="1">
      <alignment horizontal="right" vertical="center" textRotation="90"/>
    </xf>
    <xf numFmtId="0" fontId="15" fillId="0" borderId="0" xfId="0" applyFont="1" applyAlignment="1">
      <alignment horizontal="center" vertical="center" wrapText="1"/>
    </xf>
    <xf numFmtId="0" fontId="14" fillId="6" borderId="28" xfId="0" applyFont="1" applyFill="1" applyBorder="1" applyAlignment="1">
      <alignment horizontal="center" vertical="center"/>
    </xf>
    <xf numFmtId="0" fontId="14" fillId="6" borderId="3" xfId="0" applyFont="1" applyFill="1" applyBorder="1" applyAlignment="1">
      <alignment horizontal="center" vertical="center"/>
    </xf>
    <xf numFmtId="0" fontId="15" fillId="6" borderId="3" xfId="0" applyFont="1" applyFill="1" applyBorder="1" applyAlignment="1">
      <alignment horizontal="center"/>
    </xf>
    <xf numFmtId="0" fontId="15" fillId="0" borderId="4" xfId="0" applyFont="1" applyBorder="1" applyAlignment="1">
      <alignment horizontal="center" vertical="center" wrapText="1"/>
    </xf>
    <xf numFmtId="0" fontId="15" fillId="7" borderId="3" xfId="0" applyFont="1" applyFill="1" applyBorder="1" applyAlignment="1">
      <alignment horizontal="center" vertical="center"/>
    </xf>
    <xf numFmtId="0" fontId="15" fillId="8" borderId="3" xfId="0" applyFont="1" applyFill="1" applyBorder="1" applyAlignment="1">
      <alignment horizontal="center" vertical="center"/>
    </xf>
    <xf numFmtId="0" fontId="15" fillId="9" borderId="3" xfId="0" applyFont="1" applyFill="1" applyBorder="1" applyAlignment="1">
      <alignment horizontal="center" vertical="center"/>
    </xf>
    <xf numFmtId="0" fontId="15" fillId="10" borderId="3" xfId="0" applyFont="1" applyFill="1" applyBorder="1" applyAlignment="1">
      <alignment horizontal="center" vertical="center"/>
    </xf>
    <xf numFmtId="0" fontId="15" fillId="0" borderId="0" xfId="0" applyFont="1" applyAlignment="1">
      <alignment horizontal="center"/>
    </xf>
    <xf numFmtId="0" fontId="15" fillId="0" borderId="0" xfId="0" applyFont="1" applyAlignment="1">
      <alignment horizontal="left" vertical="center" wrapText="1"/>
    </xf>
    <xf numFmtId="0" fontId="17" fillId="4" borderId="29" xfId="0" applyFont="1" applyFill="1" applyBorder="1" applyAlignment="1">
      <alignment horizontal="center" vertical="center" wrapText="1"/>
    </xf>
    <xf numFmtId="0" fontId="19" fillId="0" borderId="33" xfId="0" applyFont="1" applyBorder="1" applyAlignment="1">
      <alignment horizontal="center" vertical="center" wrapText="1"/>
    </xf>
    <xf numFmtId="0" fontId="18" fillId="0" borderId="34"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19" xfId="0" applyFont="1" applyBorder="1" applyAlignment="1">
      <alignment horizontal="center" vertical="center" wrapText="1"/>
    </xf>
    <xf numFmtId="0" fontId="14" fillId="0" borderId="0" xfId="0" applyFont="1" applyAlignment="1">
      <alignment horizontal="center"/>
    </xf>
    <xf numFmtId="0" fontId="14" fillId="6" borderId="3" xfId="0" applyFont="1" applyFill="1" applyBorder="1" applyAlignment="1">
      <alignment vertical="center"/>
    </xf>
    <xf numFmtId="0" fontId="15" fillId="0" borderId="3" xfId="0" applyFont="1" applyBorder="1" applyAlignment="1">
      <alignment vertical="center"/>
    </xf>
    <xf numFmtId="0" fontId="15" fillId="0" borderId="9" xfId="0" applyFont="1" applyBorder="1" applyAlignment="1">
      <alignment vertical="center"/>
    </xf>
    <xf numFmtId="0" fontId="15" fillId="0" borderId="8" xfId="0" applyFont="1" applyBorder="1"/>
    <xf numFmtId="0" fontId="15" fillId="0" borderId="10" xfId="0" applyFont="1" applyBorder="1"/>
    <xf numFmtId="0" fontId="15" fillId="0" borderId="11" xfId="0" applyFont="1" applyBorder="1" applyAlignment="1">
      <alignment horizontal="center"/>
    </xf>
    <xf numFmtId="0" fontId="12" fillId="0" borderId="41" xfId="0" applyFont="1" applyBorder="1"/>
    <xf numFmtId="0" fontId="12" fillId="0" borderId="41" xfId="0" applyFont="1" applyBorder="1" applyAlignment="1">
      <alignment horizontal="center"/>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20" fillId="4" borderId="29" xfId="0" applyFont="1" applyFill="1" applyBorder="1" applyAlignment="1">
      <alignment horizontal="center" vertical="center" wrapText="1"/>
    </xf>
    <xf numFmtId="0" fontId="20" fillId="4" borderId="30" xfId="0" applyFont="1" applyFill="1" applyBorder="1" applyAlignment="1">
      <alignment horizontal="center" vertical="center" wrapText="1"/>
    </xf>
    <xf numFmtId="0" fontId="20" fillId="4" borderId="30" xfId="0" applyFont="1" applyFill="1" applyBorder="1" applyAlignment="1">
      <alignment horizontal="center" vertical="center" textRotation="90" wrapText="1"/>
    </xf>
    <xf numFmtId="0" fontId="20" fillId="4" borderId="31" xfId="0" applyFont="1" applyFill="1" applyBorder="1" applyAlignment="1">
      <alignment horizontal="center" vertical="center" wrapText="1"/>
    </xf>
    <xf numFmtId="0" fontId="12" fillId="0" borderId="33" xfId="0" applyFont="1" applyBorder="1" applyAlignment="1">
      <alignment horizontal="center" vertical="center" wrapText="1"/>
    </xf>
    <xf numFmtId="0" fontId="12" fillId="0" borderId="34" xfId="0" applyFont="1" applyBorder="1" applyAlignment="1">
      <alignment horizontal="center" vertical="center" wrapText="1"/>
    </xf>
    <xf numFmtId="0" fontId="12" fillId="0" borderId="3" xfId="0" applyFont="1" applyBorder="1" applyAlignment="1">
      <alignment horizontal="center" vertical="center" textRotation="90" wrapText="1"/>
    </xf>
    <xf numFmtId="0" fontId="12" fillId="0" borderId="19"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0" xfId="0" applyFont="1"/>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12" fillId="6" borderId="3" xfId="0" applyFont="1" applyFill="1" applyBorder="1" applyAlignment="1">
      <alignment horizontal="center"/>
    </xf>
    <xf numFmtId="0" fontId="12" fillId="0" borderId="4" xfId="0" applyFont="1" applyBorder="1" applyAlignment="1">
      <alignment horizontal="center" vertical="center" wrapText="1"/>
    </xf>
    <xf numFmtId="0" fontId="12" fillId="7" borderId="3" xfId="0" applyFont="1" applyFill="1" applyBorder="1" applyAlignment="1">
      <alignment horizontal="center" vertical="center"/>
    </xf>
    <xf numFmtId="0" fontId="12" fillId="9" borderId="3" xfId="0" applyFont="1" applyFill="1" applyBorder="1" applyAlignment="1">
      <alignment horizontal="center" vertical="center"/>
    </xf>
    <xf numFmtId="0" fontId="12" fillId="10"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0" borderId="8"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0" xfId="0" applyFont="1" applyBorder="1"/>
    <xf numFmtId="0" fontId="12" fillId="0" borderId="11" xfId="0" applyFont="1" applyBorder="1" applyAlignment="1">
      <alignment horizontal="center" vertical="center" wrapText="1"/>
    </xf>
    <xf numFmtId="0" fontId="18" fillId="0" borderId="0" xfId="0" applyFont="1"/>
    <xf numFmtId="0" fontId="13" fillId="0" borderId="0" xfId="0" applyFont="1" applyAlignment="1">
      <alignment horizontal="center" vertical="center"/>
    </xf>
    <xf numFmtId="0" fontId="13" fillId="2" borderId="32" xfId="0" applyFont="1" applyFill="1" applyBorder="1" applyAlignment="1">
      <alignment vertical="center" wrapText="1"/>
    </xf>
    <xf numFmtId="0" fontId="13" fillId="2" borderId="26" xfId="0" applyFont="1" applyFill="1" applyBorder="1" applyAlignment="1">
      <alignment horizontal="center" vertical="center" wrapText="1"/>
    </xf>
    <xf numFmtId="0" fontId="12" fillId="0" borderId="12" xfId="0" applyFont="1" applyBorder="1" applyAlignment="1">
      <alignment vertical="center"/>
    </xf>
    <xf numFmtId="0" fontId="12" fillId="0" borderId="5" xfId="0" applyFont="1" applyBorder="1" applyAlignment="1">
      <alignment vertical="center"/>
    </xf>
    <xf numFmtId="0" fontId="15" fillId="2" borderId="22" xfId="0" applyFont="1" applyFill="1" applyBorder="1" applyAlignment="1">
      <alignment vertical="center" wrapText="1"/>
    </xf>
    <xf numFmtId="0" fontId="15" fillId="0" borderId="22" xfId="0" applyFont="1" applyBorder="1"/>
    <xf numFmtId="0" fontId="18" fillId="2" borderId="13" xfId="0" applyFont="1" applyFill="1" applyBorder="1" applyAlignment="1">
      <alignment vertical="center" wrapText="1"/>
    </xf>
    <xf numFmtId="0" fontId="12" fillId="0" borderId="14" xfId="0" applyFont="1" applyBorder="1" applyAlignment="1">
      <alignment vertical="center"/>
    </xf>
    <xf numFmtId="0" fontId="12" fillId="0" borderId="6" xfId="0" applyFont="1" applyBorder="1" applyAlignment="1">
      <alignment vertical="center"/>
    </xf>
    <xf numFmtId="0" fontId="15" fillId="2" borderId="23" xfId="0" applyFont="1" applyFill="1" applyBorder="1" applyAlignment="1">
      <alignment vertical="center" wrapText="1"/>
    </xf>
    <xf numFmtId="0" fontId="15" fillId="0" borderId="23" xfId="0" applyFont="1" applyBorder="1"/>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12" fillId="0" borderId="17" xfId="0" applyFont="1" applyBorder="1" applyAlignment="1">
      <alignment vertical="center"/>
    </xf>
    <xf numFmtId="0" fontId="12" fillId="0" borderId="7" xfId="0" applyFont="1" applyBorder="1" applyAlignment="1">
      <alignment vertical="center"/>
    </xf>
    <xf numFmtId="0" fontId="15" fillId="0" borderId="24" xfId="0" applyFont="1" applyBorder="1"/>
    <xf numFmtId="0" fontId="18" fillId="2" borderId="18" xfId="0" applyFont="1" applyFill="1" applyBorder="1" applyAlignment="1">
      <alignment vertical="center" wrapText="1"/>
    </xf>
    <xf numFmtId="0" fontId="15" fillId="2" borderId="3" xfId="0" applyFont="1" applyFill="1" applyBorder="1" applyAlignment="1">
      <alignment vertical="center" wrapText="1"/>
    </xf>
    <xf numFmtId="0" fontId="18" fillId="2" borderId="19" xfId="0" applyFont="1" applyFill="1" applyBorder="1" applyAlignment="1">
      <alignment vertical="center" wrapText="1"/>
    </xf>
    <xf numFmtId="0" fontId="12" fillId="0" borderId="22" xfId="0" applyFont="1" applyBorder="1" applyAlignment="1">
      <alignment vertical="center"/>
    </xf>
    <xf numFmtId="0" fontId="12" fillId="0" borderId="23" xfId="0" applyFont="1" applyBorder="1" applyAlignment="1">
      <alignment vertical="center"/>
    </xf>
    <xf numFmtId="0" fontId="12" fillId="0" borderId="24" xfId="0" applyFont="1" applyBorder="1" applyAlignment="1">
      <alignment vertical="center"/>
    </xf>
    <xf numFmtId="0" fontId="15" fillId="2" borderId="24" xfId="0" applyFont="1" applyFill="1" applyBorder="1" applyAlignment="1">
      <alignment vertical="center" wrapText="1"/>
    </xf>
    <xf numFmtId="0" fontId="15" fillId="2" borderId="26" xfId="0" applyFont="1" applyFill="1" applyBorder="1" applyAlignment="1">
      <alignment vertical="center" wrapText="1"/>
    </xf>
    <xf numFmtId="0" fontId="18" fillId="2" borderId="20" xfId="0" applyFont="1" applyFill="1" applyBorder="1" applyAlignment="1">
      <alignment vertical="center" wrapText="1"/>
    </xf>
    <xf numFmtId="0" fontId="15" fillId="0" borderId="26" xfId="0" applyFont="1" applyBorder="1" applyAlignment="1">
      <alignment vertical="center" wrapText="1"/>
    </xf>
    <xf numFmtId="0" fontId="18" fillId="0" borderId="20"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12" fillId="0" borderId="27" xfId="0" applyFont="1" applyBorder="1" applyAlignment="1">
      <alignment vertical="center"/>
    </xf>
    <xf numFmtId="0" fontId="12" fillId="0" borderId="25" xfId="0" applyFont="1" applyBorder="1" applyAlignment="1">
      <alignment vertical="center"/>
    </xf>
    <xf numFmtId="0" fontId="18" fillId="0" borderId="21" xfId="0" applyFont="1" applyBorder="1" applyAlignment="1">
      <alignment vertical="center" wrapText="1"/>
    </xf>
    <xf numFmtId="0" fontId="15" fillId="0" borderId="14" xfId="0" applyFont="1" applyBorder="1" applyAlignment="1">
      <alignment vertical="center"/>
    </xf>
    <xf numFmtId="0" fontId="18" fillId="0" borderId="33" xfId="0" applyFont="1" applyBorder="1" applyAlignment="1">
      <alignment horizontal="center" vertical="center" wrapText="1"/>
    </xf>
    <xf numFmtId="0" fontId="18" fillId="0" borderId="35" xfId="0" applyFont="1" applyBorder="1" applyAlignment="1">
      <alignment horizontal="left" vertical="center" wrapText="1"/>
    </xf>
    <xf numFmtId="0" fontId="15" fillId="0" borderId="9" xfId="0" applyFont="1" applyBorder="1" applyAlignment="1">
      <alignment horizontal="left" vertical="center" wrapText="1"/>
    </xf>
    <xf numFmtId="0" fontId="18" fillId="0" borderId="9" xfId="0" applyFont="1" applyBorder="1" applyAlignment="1">
      <alignment horizontal="center" vertical="center" wrapText="1"/>
    </xf>
    <xf numFmtId="0" fontId="18" fillId="0" borderId="9" xfId="0" applyFont="1" applyBorder="1" applyAlignment="1">
      <alignment horizontal="center" vertical="center"/>
    </xf>
    <xf numFmtId="0" fontId="18" fillId="0" borderId="36" xfId="0" applyFont="1" applyBorder="1" applyAlignment="1">
      <alignment horizontal="center" vertical="center" wrapText="1"/>
    </xf>
    <xf numFmtId="0" fontId="19" fillId="0" borderId="64" xfId="0" applyFont="1" applyBorder="1" applyAlignment="1">
      <alignment horizontal="center" vertical="center" wrapText="1"/>
    </xf>
    <xf numFmtId="0" fontId="18" fillId="0" borderId="35"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36" xfId="0" applyFont="1" applyBorder="1" applyAlignment="1">
      <alignment horizontal="center" vertical="center" wrapText="1"/>
    </xf>
    <xf numFmtId="0" fontId="12" fillId="0" borderId="33" xfId="0" applyFont="1" applyBorder="1" applyAlignment="1">
      <alignment horizontal="center" vertical="center" textRotation="90" wrapText="1"/>
    </xf>
    <xf numFmtId="9" fontId="12" fillId="0" borderId="3" xfId="0" applyNumberFormat="1" applyFont="1" applyBorder="1" applyAlignment="1">
      <alignment horizontal="center" vertical="center" textRotation="90" wrapText="1"/>
    </xf>
    <xf numFmtId="0" fontId="12" fillId="0" borderId="40" xfId="0" applyFont="1" applyBorder="1" applyAlignment="1">
      <alignment horizontal="center" vertical="center" wrapText="1"/>
    </xf>
    <xf numFmtId="0" fontId="12" fillId="0" borderId="35" xfId="0" applyFont="1" applyBorder="1" applyAlignment="1">
      <alignment horizontal="center" vertical="center" wrapText="1"/>
    </xf>
    <xf numFmtId="0" fontId="12" fillId="0" borderId="9" xfId="0" applyFont="1" applyBorder="1" applyAlignment="1">
      <alignment horizontal="center" vertical="center" textRotation="90" wrapText="1"/>
    </xf>
    <xf numFmtId="0" fontId="12" fillId="0" borderId="9" xfId="0" applyFont="1" applyBorder="1" applyAlignment="1">
      <alignment horizontal="center" vertical="center" wrapText="1"/>
    </xf>
    <xf numFmtId="0" fontId="12" fillId="0" borderId="65"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xf>
    <xf numFmtId="0" fontId="22" fillId="0" borderId="53" xfId="0" applyFont="1" applyBorder="1" applyAlignment="1">
      <alignment horizontal="center" vertical="center"/>
    </xf>
    <xf numFmtId="0" fontId="22" fillId="0" borderId="54" xfId="0" applyFont="1" applyBorder="1" applyAlignment="1">
      <alignment horizontal="center" vertical="center"/>
    </xf>
    <xf numFmtId="0" fontId="22" fillId="0" borderId="55" xfId="0" applyFont="1" applyBorder="1" applyAlignment="1">
      <alignment horizontal="center" vertical="center"/>
    </xf>
    <xf numFmtId="0" fontId="22" fillId="0" borderId="62" xfId="0" applyFont="1" applyBorder="1" applyAlignment="1">
      <alignment horizontal="center" vertical="center"/>
    </xf>
    <xf numFmtId="0" fontId="22" fillId="0" borderId="0" xfId="0" applyFont="1" applyAlignment="1">
      <alignment horizontal="center" vertical="center"/>
    </xf>
    <xf numFmtId="0" fontId="22" fillId="0" borderId="60" xfId="0" applyFont="1" applyBorder="1" applyAlignment="1">
      <alignment horizontal="center" vertical="center"/>
    </xf>
    <xf numFmtId="0" fontId="22" fillId="0" borderId="56" xfId="0" applyFont="1" applyBorder="1" applyAlignment="1">
      <alignment horizontal="center" vertical="center"/>
    </xf>
    <xf numFmtId="0" fontId="22" fillId="0" borderId="49" xfId="0" applyFont="1" applyBorder="1" applyAlignment="1">
      <alignment horizontal="center" vertical="center"/>
    </xf>
    <xf numFmtId="0" fontId="22" fillId="0" borderId="57" xfId="0" applyFont="1" applyBorder="1" applyAlignment="1">
      <alignment horizontal="center" vertical="center"/>
    </xf>
    <xf numFmtId="0" fontId="18" fillId="0" borderId="53" xfId="0" applyFont="1" applyBorder="1" applyAlignment="1">
      <alignment horizontal="left" vertical="center" wrapText="1"/>
    </xf>
    <xf numFmtId="0" fontId="18" fillId="0" borderId="55" xfId="0" applyFont="1" applyBorder="1" applyAlignment="1">
      <alignment horizontal="left"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56" xfId="0" applyFont="1" applyBorder="1" applyAlignment="1">
      <alignment horizontal="left" vertical="center" wrapText="1"/>
    </xf>
    <xf numFmtId="0" fontId="18" fillId="0" borderId="57" xfId="0" applyFont="1" applyBorder="1" applyAlignment="1">
      <alignment horizontal="left" vertical="center" wrapText="1"/>
    </xf>
    <xf numFmtId="0" fontId="11" fillId="0" borderId="46" xfId="0" applyFont="1" applyBorder="1" applyAlignment="1">
      <alignment horizontal="left" vertical="top" wrapText="1"/>
    </xf>
    <xf numFmtId="0" fontId="11" fillId="0" borderId="47" xfId="0" applyFont="1" applyBorder="1" applyAlignment="1">
      <alignment horizontal="left" vertical="top" wrapText="1"/>
    </xf>
    <xf numFmtId="0" fontId="11" fillId="0" borderId="48" xfId="0" applyFont="1" applyBorder="1" applyAlignment="1">
      <alignment horizontal="left" vertical="top" wrapText="1"/>
    </xf>
    <xf numFmtId="0" fontId="11" fillId="0" borderId="37" xfId="0" applyFont="1" applyBorder="1" applyAlignment="1">
      <alignment horizontal="center" vertical="center"/>
    </xf>
    <xf numFmtId="0" fontId="11" fillId="0" borderId="38" xfId="0" applyFont="1" applyBorder="1" applyAlignment="1">
      <alignment horizontal="center" vertical="center"/>
    </xf>
    <xf numFmtId="0" fontId="11" fillId="0" borderId="39" xfId="0" applyFont="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1" fillId="2" borderId="0" xfId="0" applyFont="1" applyFill="1" applyAlignment="1">
      <alignment horizontal="center"/>
    </xf>
    <xf numFmtId="0" fontId="11" fillId="0" borderId="49" xfId="0" applyFont="1" applyBorder="1" applyAlignment="1">
      <alignment horizontal="center"/>
    </xf>
    <xf numFmtId="0" fontId="11" fillId="0" borderId="60" xfId="0" applyFont="1" applyBorder="1" applyAlignment="1">
      <alignment horizontal="right" vertical="center" textRotation="90"/>
    </xf>
    <xf numFmtId="0" fontId="11" fillId="6" borderId="4" xfId="0" applyFont="1" applyFill="1" applyBorder="1" applyAlignment="1">
      <alignment horizontal="center" vertical="center" wrapText="1"/>
    </xf>
    <xf numFmtId="0" fontId="11" fillId="6" borderId="26" xfId="0" applyFont="1" applyFill="1" applyBorder="1" applyAlignment="1">
      <alignment horizontal="center" vertical="center" wrapText="1"/>
    </xf>
    <xf numFmtId="0" fontId="12" fillId="0" borderId="4"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3" xfId="0" applyFont="1" applyBorder="1" applyAlignment="1">
      <alignment horizontal="center" vertical="center" wrapText="1"/>
    </xf>
    <xf numFmtId="0" fontId="12" fillId="6" borderId="3" xfId="0" applyFont="1" applyFill="1" applyBorder="1" applyAlignment="1">
      <alignment horizontal="center"/>
    </xf>
    <xf numFmtId="0" fontId="12" fillId="6" borderId="4" xfId="0" applyFont="1" applyFill="1" applyBorder="1" applyAlignment="1">
      <alignment horizontal="center"/>
    </xf>
    <xf numFmtId="0" fontId="12" fillId="6" borderId="26" xfId="0" applyFont="1" applyFill="1" applyBorder="1" applyAlignment="1">
      <alignment horizontal="center"/>
    </xf>
    <xf numFmtId="0" fontId="11" fillId="6"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4" xfId="0" applyFont="1" applyFill="1" applyBorder="1" applyAlignment="1">
      <alignment horizontal="center" vertical="center"/>
    </xf>
    <xf numFmtId="0" fontId="11" fillId="6" borderId="26" xfId="0" applyFont="1" applyFill="1" applyBorder="1" applyAlignment="1">
      <alignment horizontal="center" vertical="center"/>
    </xf>
    <xf numFmtId="0" fontId="12" fillId="7" borderId="3" xfId="0" applyFont="1" applyFill="1" applyBorder="1" applyAlignment="1">
      <alignment horizontal="center" vertical="center"/>
    </xf>
    <xf numFmtId="0" fontId="12" fillId="7" borderId="4" xfId="0" applyFont="1" applyFill="1" applyBorder="1" applyAlignment="1">
      <alignment horizontal="center" vertical="center"/>
    </xf>
    <xf numFmtId="0" fontId="12" fillId="7" borderId="26" xfId="0" applyFont="1" applyFill="1" applyBorder="1" applyAlignment="1">
      <alignment horizontal="center" vertical="center"/>
    </xf>
    <xf numFmtId="0" fontId="12" fillId="10" borderId="3" xfId="0" applyFont="1" applyFill="1" applyBorder="1" applyAlignment="1">
      <alignment horizontal="center" vertical="center"/>
    </xf>
    <xf numFmtId="0" fontId="12" fillId="0" borderId="3" xfId="0" applyFont="1" applyBorder="1" applyAlignment="1">
      <alignment horizontal="center" vertical="center"/>
    </xf>
    <xf numFmtId="0" fontId="12" fillId="9"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9" borderId="4" xfId="0" applyFont="1" applyFill="1" applyBorder="1" applyAlignment="1">
      <alignment horizontal="center" vertical="center"/>
    </xf>
    <xf numFmtId="0" fontId="12" fillId="9" borderId="26" xfId="0" applyFont="1" applyFill="1" applyBorder="1" applyAlignment="1">
      <alignment horizontal="center" vertical="center"/>
    </xf>
    <xf numFmtId="0" fontId="12" fillId="8" borderId="4" xfId="0" applyFont="1" applyFill="1" applyBorder="1" applyAlignment="1">
      <alignment horizontal="center" vertical="center"/>
    </xf>
    <xf numFmtId="0" fontId="12" fillId="8" borderId="26" xfId="0" applyFont="1" applyFill="1" applyBorder="1" applyAlignment="1">
      <alignment horizontal="center" vertical="center"/>
    </xf>
    <xf numFmtId="0" fontId="13" fillId="0" borderId="34" xfId="0" applyFont="1" applyBorder="1" applyAlignment="1">
      <alignment horizontal="left" vertical="top" wrapText="1"/>
    </xf>
    <xf numFmtId="0" fontId="13" fillId="0" borderId="3" xfId="0" applyFont="1" applyBorder="1" applyAlignment="1">
      <alignment horizontal="left" vertical="top" wrapText="1"/>
    </xf>
    <xf numFmtId="0" fontId="13" fillId="0" borderId="19" xfId="0" applyFont="1" applyBorder="1" applyAlignment="1">
      <alignment horizontal="left" vertical="top" wrapText="1"/>
    </xf>
    <xf numFmtId="0" fontId="13" fillId="6" borderId="29" xfId="0" applyFont="1" applyFill="1" applyBorder="1" applyAlignment="1">
      <alignment horizontal="center"/>
    </xf>
    <xf numFmtId="0" fontId="13" fillId="6" borderId="30" xfId="0" applyFont="1" applyFill="1" applyBorder="1" applyAlignment="1">
      <alignment horizontal="center"/>
    </xf>
    <xf numFmtId="0" fontId="13" fillId="6" borderId="31" xfId="0" applyFont="1" applyFill="1" applyBorder="1" applyAlignment="1">
      <alignment horizontal="center"/>
    </xf>
    <xf numFmtId="0" fontId="18" fillId="0" borderId="3" xfId="0" applyFont="1" applyBorder="1" applyAlignment="1">
      <alignment horizontal="left" vertical="top" wrapText="1"/>
    </xf>
    <xf numFmtId="0" fontId="18" fillId="0" borderId="19" xfId="0" applyFont="1" applyBorder="1" applyAlignment="1">
      <alignment horizontal="left" vertical="top" wrapText="1"/>
    </xf>
    <xf numFmtId="0" fontId="18" fillId="0" borderId="43" xfId="0" applyFont="1" applyBorder="1" applyAlignment="1">
      <alignment horizontal="left" vertical="center" wrapText="1"/>
    </xf>
    <xf numFmtId="0" fontId="18" fillId="0" borderId="28" xfId="0" applyFont="1" applyBorder="1" applyAlignment="1">
      <alignment horizontal="left" vertical="center" wrapText="1"/>
    </xf>
    <xf numFmtId="0" fontId="18" fillId="0" borderId="44" xfId="0" applyFont="1" applyBorder="1" applyAlignment="1">
      <alignment horizontal="left" vertical="center" wrapText="1"/>
    </xf>
    <xf numFmtId="0" fontId="18" fillId="0" borderId="45" xfId="0" applyFont="1" applyBorder="1" applyAlignment="1">
      <alignment horizontal="left" vertical="center" wrapText="1"/>
    </xf>
    <xf numFmtId="0" fontId="18" fillId="0" borderId="61" xfId="0" applyFont="1" applyBorder="1" applyAlignment="1">
      <alignment horizontal="left" vertical="center" wrapText="1"/>
    </xf>
    <xf numFmtId="0" fontId="0" fillId="0" borderId="53" xfId="0" applyBorder="1" applyAlignment="1">
      <alignment horizontal="center"/>
    </xf>
    <xf numFmtId="0" fontId="0" fillId="0" borderId="55" xfId="0" applyBorder="1" applyAlignment="1">
      <alignment horizontal="center"/>
    </xf>
    <xf numFmtId="0" fontId="0" fillId="0" borderId="62" xfId="0" applyBorder="1" applyAlignment="1">
      <alignment horizontal="center"/>
    </xf>
    <xf numFmtId="0" fontId="0" fillId="0" borderId="60" xfId="0" applyBorder="1" applyAlignment="1">
      <alignment horizontal="center"/>
    </xf>
    <xf numFmtId="0" fontId="0" fillId="0" borderId="56" xfId="0" applyBorder="1" applyAlignment="1">
      <alignment horizontal="center"/>
    </xf>
    <xf numFmtId="0" fontId="0" fillId="0" borderId="57" xfId="0" applyBorder="1" applyAlignment="1">
      <alignment horizontal="center"/>
    </xf>
    <xf numFmtId="0" fontId="8" fillId="0" borderId="0" xfId="0" applyFont="1" applyAlignment="1">
      <alignment horizontal="left" vertical="center" wrapText="1"/>
    </xf>
    <xf numFmtId="0" fontId="13" fillId="0" borderId="35" xfId="0" applyFont="1" applyBorder="1" applyAlignment="1">
      <alignment horizontal="left" vertical="top" wrapText="1"/>
    </xf>
    <xf numFmtId="0" fontId="13" fillId="0" borderId="9" xfId="0" applyFont="1" applyBorder="1" applyAlignment="1">
      <alignment horizontal="left" vertical="top" wrapText="1"/>
    </xf>
    <xf numFmtId="0" fontId="13" fillId="0" borderId="36" xfId="0" applyFont="1" applyBorder="1" applyAlignment="1">
      <alignment horizontal="left" vertical="top" wrapText="1"/>
    </xf>
    <xf numFmtId="0" fontId="12" fillId="0" borderId="14" xfId="0" applyFont="1" applyBorder="1" applyAlignment="1">
      <alignment horizontal="left" vertical="center"/>
    </xf>
    <xf numFmtId="0" fontId="12" fillId="0" borderId="6" xfId="0" applyFont="1" applyBorder="1" applyAlignment="1">
      <alignment horizontal="left" vertical="center"/>
    </xf>
    <xf numFmtId="0" fontId="13" fillId="0" borderId="1" xfId="0" applyFont="1" applyBorder="1" applyAlignment="1">
      <alignment horizontal="left" vertical="center" wrapText="1"/>
    </xf>
    <xf numFmtId="0" fontId="13" fillId="0" borderId="0" xfId="0" applyFont="1" applyAlignment="1">
      <alignment horizontal="left" vertical="center" wrapText="1"/>
    </xf>
    <xf numFmtId="0" fontId="13" fillId="0" borderId="2" xfId="0" applyFont="1" applyBorder="1" applyAlignment="1">
      <alignment horizontal="left" vertical="center" wrapText="1"/>
    </xf>
    <xf numFmtId="0" fontId="18" fillId="0" borderId="3" xfId="0" applyFont="1" applyBorder="1" applyAlignment="1">
      <alignment horizontal="center"/>
    </xf>
    <xf numFmtId="0" fontId="13" fillId="2" borderId="40" xfId="0" applyFont="1" applyFill="1" applyBorder="1" applyAlignment="1">
      <alignment horizontal="center" vertical="center" wrapText="1"/>
    </xf>
    <xf numFmtId="0" fontId="13" fillId="2" borderId="44" xfId="0" applyFont="1" applyFill="1" applyBorder="1" applyAlignment="1">
      <alignment horizontal="center" vertical="center" wrapText="1"/>
    </xf>
    <xf numFmtId="0" fontId="13" fillId="2" borderId="45" xfId="0" applyFont="1" applyFill="1" applyBorder="1" applyAlignment="1">
      <alignment horizontal="center" vertical="center" wrapText="1"/>
    </xf>
    <xf numFmtId="0" fontId="13" fillId="2" borderId="28" xfId="0" applyFont="1" applyFill="1" applyBorder="1" applyAlignment="1">
      <alignment horizontal="center" vertical="center" wrapText="1"/>
    </xf>
    <xf numFmtId="0" fontId="14" fillId="0" borderId="46" xfId="0" applyFont="1" applyBorder="1" applyAlignment="1">
      <alignment horizontal="center" vertical="center" wrapText="1"/>
    </xf>
    <xf numFmtId="0" fontId="14" fillId="0" borderId="47" xfId="0" applyFont="1" applyBorder="1" applyAlignment="1">
      <alignment horizontal="center" vertical="center" wrapText="1"/>
    </xf>
    <xf numFmtId="0" fontId="14" fillId="0" borderId="48" xfId="0" applyFont="1" applyBorder="1" applyAlignment="1">
      <alignment horizontal="center" vertical="center" wrapText="1"/>
    </xf>
    <xf numFmtId="0" fontId="13" fillId="0" borderId="8" xfId="0" applyFont="1" applyBorder="1" applyAlignment="1">
      <alignment horizontal="left" vertical="center" wrapText="1"/>
    </xf>
    <xf numFmtId="0" fontId="13" fillId="0" borderId="10" xfId="0" applyFont="1" applyBorder="1" applyAlignment="1">
      <alignment horizontal="left" vertical="center" wrapText="1"/>
    </xf>
    <xf numFmtId="0" fontId="13" fillId="0" borderId="11" xfId="0" applyFont="1" applyBorder="1" applyAlignment="1">
      <alignment horizontal="left" vertical="center" wrapText="1"/>
    </xf>
    <xf numFmtId="0" fontId="12" fillId="0" borderId="1" xfId="0" applyFont="1" applyBorder="1" applyAlignment="1">
      <alignment horizontal="left" vertical="center" wrapText="1"/>
    </xf>
    <xf numFmtId="0" fontId="12" fillId="0" borderId="0" xfId="0" applyFont="1" applyAlignment="1">
      <alignment horizontal="left" vertical="center" wrapText="1"/>
    </xf>
    <xf numFmtId="0" fontId="12" fillId="0" borderId="2" xfId="0" applyFont="1" applyBorder="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4" fillId="0" borderId="2" xfId="0" applyFont="1" applyBorder="1" applyAlignment="1">
      <alignment horizontal="left" vertical="center" wrapText="1"/>
    </xf>
    <xf numFmtId="0" fontId="14" fillId="0" borderId="46" xfId="0" applyFont="1" applyBorder="1" applyAlignment="1">
      <alignment horizontal="center" vertical="center"/>
    </xf>
    <xf numFmtId="0" fontId="14" fillId="0" borderId="47" xfId="0" applyFont="1" applyBorder="1" applyAlignment="1">
      <alignment horizontal="center" vertical="center"/>
    </xf>
    <xf numFmtId="0" fontId="14" fillId="0" borderId="48" xfId="0" applyFont="1" applyBorder="1" applyAlignment="1">
      <alignment horizontal="center" vertical="center"/>
    </xf>
    <xf numFmtId="0" fontId="13" fillId="0" borderId="1" xfId="0" applyFont="1" applyBorder="1" applyAlignment="1">
      <alignment horizontal="left" vertical="center"/>
    </xf>
    <xf numFmtId="0" fontId="13" fillId="0" borderId="0" xfId="0" applyFont="1" applyAlignment="1">
      <alignment horizontal="left" vertical="center"/>
    </xf>
    <xf numFmtId="0" fontId="13" fillId="0" borderId="2" xfId="0" applyFont="1" applyBorder="1" applyAlignment="1">
      <alignment horizontal="left" vertical="center"/>
    </xf>
    <xf numFmtId="0" fontId="15" fillId="0" borderId="1" xfId="0" applyFont="1" applyBorder="1" applyAlignment="1">
      <alignment horizontal="left" vertical="center" wrapText="1"/>
    </xf>
    <xf numFmtId="0" fontId="15" fillId="0" borderId="0" xfId="0" applyFont="1" applyAlignment="1">
      <alignment horizontal="left" vertical="center" wrapText="1"/>
    </xf>
    <xf numFmtId="0" fontId="15" fillId="0" borderId="2" xfId="0" applyFont="1" applyBorder="1" applyAlignment="1">
      <alignment horizontal="left" vertical="center" wrapText="1"/>
    </xf>
    <xf numFmtId="0" fontId="13" fillId="2" borderId="46" xfId="0" applyFont="1" applyFill="1" applyBorder="1" applyAlignment="1">
      <alignment horizontal="left" vertical="top" wrapText="1" readingOrder="1"/>
    </xf>
    <xf numFmtId="0" fontId="13" fillId="2" borderId="47" xfId="0" applyFont="1" applyFill="1" applyBorder="1" applyAlignment="1">
      <alignment horizontal="left" vertical="top" wrapText="1" readingOrder="1"/>
    </xf>
    <xf numFmtId="0" fontId="13" fillId="2" borderId="48" xfId="0" applyFont="1" applyFill="1" applyBorder="1" applyAlignment="1">
      <alignment horizontal="left" vertical="top" wrapText="1" readingOrder="1"/>
    </xf>
    <xf numFmtId="0" fontId="14" fillId="0" borderId="37" xfId="0" applyFont="1" applyBorder="1" applyAlignment="1">
      <alignment horizontal="center" vertical="center"/>
    </xf>
    <xf numFmtId="0" fontId="14" fillId="0" borderId="38" xfId="0" applyFont="1" applyBorder="1" applyAlignment="1">
      <alignment horizontal="center" vertical="center"/>
    </xf>
    <xf numFmtId="0" fontId="14" fillId="0" borderId="39" xfId="0" applyFont="1" applyBorder="1" applyAlignment="1">
      <alignment horizontal="center" vertical="center"/>
    </xf>
    <xf numFmtId="0" fontId="16" fillId="4" borderId="46" xfId="0" applyFont="1" applyFill="1" applyBorder="1" applyAlignment="1">
      <alignment horizontal="center" vertical="center" wrapText="1"/>
    </xf>
    <xf numFmtId="0" fontId="16" fillId="4" borderId="47" xfId="0" applyFont="1" applyFill="1" applyBorder="1" applyAlignment="1">
      <alignment horizontal="center" vertical="center" wrapText="1"/>
    </xf>
    <xf numFmtId="0" fontId="16" fillId="4" borderId="52" xfId="0" applyFont="1" applyFill="1" applyBorder="1" applyAlignment="1">
      <alignment horizontal="center" vertical="center" wrapText="1"/>
    </xf>
    <xf numFmtId="0" fontId="14" fillId="0" borderId="51" xfId="0" applyFont="1" applyBorder="1" applyAlignment="1">
      <alignment horizontal="center" vertical="center"/>
    </xf>
    <xf numFmtId="0" fontId="16" fillId="4" borderId="30" xfId="0" applyFont="1" applyFill="1" applyBorder="1" applyAlignment="1">
      <alignment horizontal="center" vertical="center" wrapText="1"/>
    </xf>
    <xf numFmtId="0" fontId="12" fillId="0" borderId="3" xfId="0" applyFont="1" applyBorder="1" applyAlignment="1">
      <alignment horizontal="left" vertical="center" wrapText="1"/>
    </xf>
    <xf numFmtId="0" fontId="12" fillId="0" borderId="9" xfId="0" applyFont="1" applyBorder="1" applyAlignment="1">
      <alignment horizontal="left" vertical="center" wrapText="1"/>
    </xf>
    <xf numFmtId="0" fontId="14" fillId="2" borderId="0" xfId="0" applyFont="1" applyFill="1" applyAlignment="1">
      <alignment horizontal="center"/>
    </xf>
    <xf numFmtId="0" fontId="14" fillId="0" borderId="49" xfId="0" applyFont="1" applyBorder="1" applyAlignment="1">
      <alignment horizontal="center"/>
    </xf>
    <xf numFmtId="0" fontId="13" fillId="0" borderId="50" xfId="0" applyFont="1" applyBorder="1" applyAlignment="1">
      <alignment horizontal="right" vertical="center" textRotation="90"/>
    </xf>
    <xf numFmtId="0" fontId="14" fillId="6" borderId="3" xfId="0" applyFont="1" applyFill="1" applyBorder="1" applyAlignment="1">
      <alignment horizontal="center" vertical="center" wrapText="1"/>
    </xf>
    <xf numFmtId="0" fontId="13" fillId="0" borderId="0" xfId="0" applyFont="1" applyAlignment="1">
      <alignment horizontal="right" vertical="center" textRotation="90"/>
    </xf>
    <xf numFmtId="0" fontId="15" fillId="0" borderId="3" xfId="0" applyFont="1" applyBorder="1" applyAlignment="1">
      <alignment horizontal="center" vertical="center" wrapText="1"/>
    </xf>
    <xf numFmtId="0" fontId="14" fillId="0" borderId="0" xfId="0" applyFont="1" applyAlignment="1">
      <alignment horizontal="center"/>
    </xf>
    <xf numFmtId="0" fontId="15" fillId="0" borderId="19" xfId="0" applyFont="1" applyBorder="1" applyAlignment="1">
      <alignment horizontal="center" vertical="center" wrapText="1"/>
    </xf>
    <xf numFmtId="0" fontId="14" fillId="6" borderId="3" xfId="0" applyFont="1" applyFill="1" applyBorder="1" applyAlignment="1">
      <alignment horizontal="center" vertical="center"/>
    </xf>
    <xf numFmtId="0" fontId="14" fillId="6" borderId="19" xfId="0" applyFont="1" applyFill="1" applyBorder="1" applyAlignment="1">
      <alignment horizontal="center" vertical="center" wrapText="1"/>
    </xf>
    <xf numFmtId="0" fontId="15" fillId="6" borderId="3" xfId="0" applyFont="1" applyFill="1" applyBorder="1" applyAlignment="1">
      <alignment horizontal="center"/>
    </xf>
    <xf numFmtId="0" fontId="15" fillId="6" borderId="19" xfId="0" applyFont="1" applyFill="1" applyBorder="1" applyAlignment="1">
      <alignment horizontal="center"/>
    </xf>
    <xf numFmtId="0" fontId="15" fillId="8" borderId="3" xfId="0" applyFont="1" applyFill="1" applyBorder="1" applyAlignment="1">
      <alignment horizontal="center" vertical="center"/>
    </xf>
    <xf numFmtId="0" fontId="15" fillId="9" borderId="3" xfId="0" applyFont="1" applyFill="1" applyBorder="1" applyAlignment="1">
      <alignment horizontal="center" vertical="center"/>
    </xf>
    <xf numFmtId="0" fontId="15" fillId="9" borderId="19" xfId="0" applyFont="1" applyFill="1" applyBorder="1" applyAlignment="1">
      <alignment horizontal="center" vertical="center"/>
    </xf>
    <xf numFmtId="0" fontId="15" fillId="9" borderId="4" xfId="0" applyFont="1" applyFill="1" applyBorder="1" applyAlignment="1">
      <alignment horizontal="center" vertical="center"/>
    </xf>
    <xf numFmtId="0" fontId="15" fillId="9" borderId="20" xfId="0" applyFont="1" applyFill="1" applyBorder="1" applyAlignment="1">
      <alignment horizontal="center" vertical="center"/>
    </xf>
    <xf numFmtId="0" fontId="15" fillId="10" borderId="3" xfId="0" applyFont="1" applyFill="1" applyBorder="1" applyAlignment="1">
      <alignment horizontal="center" vertical="center"/>
    </xf>
    <xf numFmtId="0" fontId="15" fillId="10" borderId="19" xfId="0" applyFont="1" applyFill="1" applyBorder="1" applyAlignment="1">
      <alignment horizontal="center" vertical="center"/>
    </xf>
    <xf numFmtId="0" fontId="12" fillId="0" borderId="42"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26" xfId="0" applyFont="1" applyBorder="1" applyAlignment="1">
      <alignment horizontal="center" vertical="center" wrapText="1"/>
    </xf>
    <xf numFmtId="0" fontId="17" fillId="4" borderId="63" xfId="0" applyFont="1" applyFill="1" applyBorder="1" applyAlignment="1">
      <alignment horizontal="center" vertical="center" wrapText="1"/>
    </xf>
    <xf numFmtId="0" fontId="17" fillId="4" borderId="47" xfId="0" applyFont="1" applyFill="1" applyBorder="1" applyAlignment="1">
      <alignment horizontal="center" vertical="center" wrapText="1"/>
    </xf>
    <xf numFmtId="0" fontId="17" fillId="4" borderId="52" xfId="0" applyFont="1" applyFill="1" applyBorder="1" applyAlignment="1">
      <alignment horizontal="center" vertical="center" wrapText="1"/>
    </xf>
    <xf numFmtId="0" fontId="16" fillId="4" borderId="63" xfId="0" applyFont="1" applyFill="1" applyBorder="1" applyAlignment="1">
      <alignment horizontal="center" vertical="center" wrapText="1"/>
    </xf>
    <xf numFmtId="0" fontId="12" fillId="0" borderId="58" xfId="0" applyFont="1" applyBorder="1" applyAlignment="1">
      <alignment horizontal="center" vertical="center" wrapText="1"/>
    </xf>
    <xf numFmtId="0" fontId="12" fillId="0" borderId="41" xfId="0" applyFont="1" applyBorder="1" applyAlignment="1">
      <alignment horizontal="center" vertical="center" wrapText="1"/>
    </xf>
    <xf numFmtId="0" fontId="12" fillId="0" borderId="59" xfId="0" applyFont="1" applyBorder="1" applyAlignment="1">
      <alignment horizontal="center" vertical="center" wrapText="1"/>
    </xf>
    <xf numFmtId="0" fontId="15" fillId="0" borderId="58" xfId="0" applyFont="1" applyBorder="1" applyAlignment="1">
      <alignment horizontal="center" vertical="center" wrapText="1"/>
    </xf>
    <xf numFmtId="0" fontId="15" fillId="0" borderId="59" xfId="0" applyFont="1" applyBorder="1" applyAlignment="1">
      <alignment horizontal="center" vertical="center" wrapText="1"/>
    </xf>
    <xf numFmtId="0" fontId="14" fillId="2" borderId="49" xfId="0" applyFont="1" applyFill="1" applyBorder="1" applyAlignment="1">
      <alignment horizontal="center"/>
    </xf>
    <xf numFmtId="0" fontId="14" fillId="6" borderId="4" xfId="0" applyFont="1" applyFill="1" applyBorder="1" applyAlignment="1">
      <alignment horizontal="center" vertical="center" wrapText="1"/>
    </xf>
    <xf numFmtId="0" fontId="14" fillId="6" borderId="42" xfId="0" applyFont="1" applyFill="1" applyBorder="1" applyAlignment="1">
      <alignment horizontal="center" vertical="center" wrapText="1"/>
    </xf>
    <xf numFmtId="0" fontId="14" fillId="6" borderId="26" xfId="0" applyFont="1" applyFill="1" applyBorder="1" applyAlignment="1">
      <alignment horizontal="center" vertical="center" wrapText="1"/>
    </xf>
    <xf numFmtId="0" fontId="15" fillId="0" borderId="42" xfId="0" applyFont="1" applyBorder="1" applyAlignment="1">
      <alignment horizontal="center" vertical="center" wrapText="1"/>
    </xf>
    <xf numFmtId="0" fontId="15" fillId="9" borderId="26" xfId="0" applyFont="1" applyFill="1" applyBorder="1" applyAlignment="1">
      <alignment horizontal="center" vertical="center"/>
    </xf>
    <xf numFmtId="0" fontId="15" fillId="8" borderId="4" xfId="0" applyFont="1" applyFill="1" applyBorder="1" applyAlignment="1">
      <alignment horizontal="center" vertical="center"/>
    </xf>
    <xf numFmtId="0" fontId="15" fillId="8" borderId="26" xfId="0" applyFont="1" applyFill="1" applyBorder="1" applyAlignment="1">
      <alignment horizontal="center" vertical="center"/>
    </xf>
    <xf numFmtId="0" fontId="14" fillId="6" borderId="4" xfId="0" applyFont="1" applyFill="1" applyBorder="1" applyAlignment="1">
      <alignment horizontal="center" vertical="center"/>
    </xf>
    <xf numFmtId="0" fontId="14" fillId="6" borderId="26" xfId="0" applyFont="1" applyFill="1" applyBorder="1" applyAlignment="1">
      <alignment horizontal="center" vertical="center"/>
    </xf>
    <xf numFmtId="0" fontId="15" fillId="10" borderId="4" xfId="0" applyFont="1" applyFill="1" applyBorder="1" applyAlignment="1">
      <alignment horizontal="center" vertical="center"/>
    </xf>
    <xf numFmtId="0" fontId="15" fillId="10" borderId="26" xfId="0" applyFont="1" applyFill="1" applyBorder="1" applyAlignment="1">
      <alignment horizontal="center" vertical="center"/>
    </xf>
    <xf numFmtId="0" fontId="15" fillId="7" borderId="58" xfId="0" applyFont="1" applyFill="1" applyBorder="1" applyAlignment="1">
      <alignment horizontal="center" vertical="center"/>
    </xf>
    <xf numFmtId="0" fontId="15" fillId="7" borderId="59" xfId="0" applyFont="1" applyFill="1" applyBorder="1" applyAlignment="1">
      <alignment horizontal="center" vertical="center"/>
    </xf>
    <xf numFmtId="0" fontId="15" fillId="7" borderId="4" xfId="0" applyFont="1" applyFill="1" applyBorder="1" applyAlignment="1">
      <alignment horizontal="center" vertical="center"/>
    </xf>
    <xf numFmtId="0" fontId="15" fillId="7" borderId="26" xfId="0" applyFont="1" applyFill="1" applyBorder="1" applyAlignment="1">
      <alignment horizontal="center" vertical="center"/>
    </xf>
    <xf numFmtId="0" fontId="15" fillId="7" borderId="42" xfId="0" applyFont="1" applyFill="1" applyBorder="1" applyAlignment="1">
      <alignment horizontal="center" vertical="center"/>
    </xf>
    <xf numFmtId="0" fontId="15" fillId="6" borderId="4" xfId="0" applyFont="1" applyFill="1" applyBorder="1" applyAlignment="1">
      <alignment horizontal="center"/>
    </xf>
    <xf numFmtId="0" fontId="15" fillId="6" borderId="26" xfId="0" applyFont="1" applyFill="1" applyBorder="1" applyAlignment="1">
      <alignment horizontal="center"/>
    </xf>
    <xf numFmtId="0" fontId="15" fillId="6" borderId="42" xfId="0" applyFont="1" applyFill="1" applyBorder="1" applyAlignment="1">
      <alignment horizontal="center"/>
    </xf>
    <xf numFmtId="0" fontId="14" fillId="6" borderId="53" xfId="0" applyFont="1" applyFill="1" applyBorder="1" applyAlignment="1">
      <alignment horizontal="center" vertical="center" wrapText="1"/>
    </xf>
    <xf numFmtId="0" fontId="14" fillId="6" borderId="54" xfId="0" applyFont="1" applyFill="1" applyBorder="1" applyAlignment="1">
      <alignment horizontal="center" vertical="center" wrapText="1"/>
    </xf>
    <xf numFmtId="0" fontId="14" fillId="6" borderId="55" xfId="0" applyFont="1" applyFill="1" applyBorder="1" applyAlignment="1">
      <alignment horizontal="center" vertical="center" wrapText="1"/>
    </xf>
    <xf numFmtId="0" fontId="14" fillId="6" borderId="56" xfId="0" applyFont="1" applyFill="1" applyBorder="1" applyAlignment="1">
      <alignment horizontal="center" vertical="center" wrapText="1"/>
    </xf>
    <xf numFmtId="0" fontId="14" fillId="6" borderId="49" xfId="0" applyFont="1" applyFill="1" applyBorder="1" applyAlignment="1">
      <alignment horizontal="center" vertical="center" wrapText="1"/>
    </xf>
    <xf numFmtId="0" fontId="14" fillId="6" borderId="57" xfId="0" applyFont="1" applyFill="1" applyBorder="1" applyAlignment="1">
      <alignment horizontal="center" vertical="center" wrapText="1"/>
    </xf>
    <xf numFmtId="0" fontId="14" fillId="6" borderId="45" xfId="0" applyFont="1" applyFill="1" applyBorder="1" applyAlignment="1">
      <alignment horizontal="center" vertical="center" wrapText="1"/>
    </xf>
    <xf numFmtId="0" fontId="14" fillId="6" borderId="28" xfId="0" applyFont="1" applyFill="1" applyBorder="1" applyAlignment="1">
      <alignment horizontal="center" vertical="center" wrapText="1"/>
    </xf>
    <xf numFmtId="0" fontId="14" fillId="6" borderId="42" xfId="0" applyFont="1" applyFill="1" applyBorder="1" applyAlignment="1">
      <alignment horizontal="center" vertical="center"/>
    </xf>
    <xf numFmtId="0" fontId="15" fillId="8" borderId="42" xfId="0" applyFont="1" applyFill="1" applyBorder="1" applyAlignment="1">
      <alignment horizontal="center" vertical="center"/>
    </xf>
    <xf numFmtId="0" fontId="15" fillId="9" borderId="42" xfId="0" applyFont="1" applyFill="1" applyBorder="1" applyAlignment="1">
      <alignment horizontal="center" vertical="center"/>
    </xf>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56028</xdr:colOff>
      <xdr:row>0</xdr:row>
      <xdr:rowOff>291353</xdr:rowOff>
    </xdr:from>
    <xdr:to>
      <xdr:col>1</xdr:col>
      <xdr:colOff>2566146</xdr:colOff>
      <xdr:row>2</xdr:row>
      <xdr:rowOff>302558</xdr:rowOff>
    </xdr:to>
    <xdr:pic>
      <xdr:nvPicPr>
        <xdr:cNvPr id="2" name="Imagen 1">
          <a:extLst>
            <a:ext uri="{FF2B5EF4-FFF2-40B4-BE49-F238E27FC236}">
              <a16:creationId xmlns:a16="http://schemas.microsoft.com/office/drawing/2014/main" id="{82AC1DC6-56B1-4BD3-A06D-2060BD84E0B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028" y="291353"/>
          <a:ext cx="2689412" cy="8964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337110</xdr:colOff>
      <xdr:row>1</xdr:row>
      <xdr:rowOff>113926</xdr:rowOff>
    </xdr:from>
    <xdr:to>
      <xdr:col>1</xdr:col>
      <xdr:colOff>3460750</xdr:colOff>
      <xdr:row>3</xdr:row>
      <xdr:rowOff>476250</xdr:rowOff>
    </xdr:to>
    <xdr:pic>
      <xdr:nvPicPr>
        <xdr:cNvPr id="2" name="Imagen 1">
          <a:extLst>
            <a:ext uri="{FF2B5EF4-FFF2-40B4-BE49-F238E27FC236}">
              <a16:creationId xmlns:a16="http://schemas.microsoft.com/office/drawing/2014/main" id="{00D2A203-F5F7-4F89-8A5D-81B1F3BBD83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6360" y="272676"/>
          <a:ext cx="3123640" cy="125132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277584</xdr:colOff>
      <xdr:row>0</xdr:row>
      <xdr:rowOff>112939</xdr:rowOff>
    </xdr:from>
    <xdr:to>
      <xdr:col>2</xdr:col>
      <xdr:colOff>1516379</xdr:colOff>
      <xdr:row>2</xdr:row>
      <xdr:rowOff>312420</xdr:rowOff>
    </xdr:to>
    <xdr:pic>
      <xdr:nvPicPr>
        <xdr:cNvPr id="2" name="Imagen 1">
          <a:extLst>
            <a:ext uri="{FF2B5EF4-FFF2-40B4-BE49-F238E27FC236}">
              <a16:creationId xmlns:a16="http://schemas.microsoft.com/office/drawing/2014/main" id="{FA2F6B44-EF17-474B-BB5B-AD880A57140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584" y="112939"/>
          <a:ext cx="2709455" cy="108340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163286</xdr:colOff>
      <xdr:row>1</xdr:row>
      <xdr:rowOff>27215</xdr:rowOff>
    </xdr:from>
    <xdr:to>
      <xdr:col>2</xdr:col>
      <xdr:colOff>487680</xdr:colOff>
      <xdr:row>3</xdr:row>
      <xdr:rowOff>259080</xdr:rowOff>
    </xdr:to>
    <xdr:pic>
      <xdr:nvPicPr>
        <xdr:cNvPr id="2" name="Imagen 1">
          <a:extLst>
            <a:ext uri="{FF2B5EF4-FFF2-40B4-BE49-F238E27FC236}">
              <a16:creationId xmlns:a16="http://schemas.microsoft.com/office/drawing/2014/main" id="{B31F1E64-66A8-4F69-A40A-18E4BE4E35F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286" y="194855"/>
          <a:ext cx="2541814" cy="116150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190501</xdr:colOff>
      <xdr:row>1</xdr:row>
      <xdr:rowOff>285751</xdr:rowOff>
    </xdr:from>
    <xdr:to>
      <xdr:col>2</xdr:col>
      <xdr:colOff>2385061</xdr:colOff>
      <xdr:row>3</xdr:row>
      <xdr:rowOff>586740</xdr:rowOff>
    </xdr:to>
    <xdr:pic>
      <xdr:nvPicPr>
        <xdr:cNvPr id="2" name="Imagen 1">
          <a:extLst>
            <a:ext uri="{FF2B5EF4-FFF2-40B4-BE49-F238E27FC236}">
              <a16:creationId xmlns:a16="http://schemas.microsoft.com/office/drawing/2014/main" id="{5526EE5F-9BA9-4B23-80A3-02462A9C036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87681" y="461011"/>
          <a:ext cx="2781300" cy="123062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57321\Downloads\2.%20MATRIZ%20DE%20RIESGO.xlsx" TargetMode="External"/><Relationship Id="rId1" Type="http://schemas.openxmlformats.org/officeDocument/2006/relationships/externalLinkPath" Target="2.%20MATRIZ%20DE%20RIESG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NTEXTO"/>
      <sheetName val="IDENTIFICACION Y ANALISIS"/>
      <sheetName val="EVALUACION"/>
      <sheetName val="EVALUACION CON CONTROLES"/>
      <sheetName val="ASIGNACION Y TRATAMIENTO"/>
    </sheetNames>
    <sheetDataSet>
      <sheetData sheetId="0"/>
      <sheetData sheetId="1">
        <row r="19">
          <cell r="B19" t="str">
            <v>Inconvenientes al establecer el proceso de contratación que se pretende efectuar con fundamento en la normativa vigente.</v>
          </cell>
          <cell r="C19"/>
          <cell r="D19" t="str">
            <v>General</v>
          </cell>
          <cell r="E19" t="str">
            <v>Interno</v>
          </cell>
          <cell r="F19" t="str">
            <v>Regulatorios</v>
          </cell>
        </row>
        <row r="20">
          <cell r="B20" t="str">
            <v xml:space="preserve">Requisitos habilitantes inapropiados para el proceso de selección </v>
          </cell>
          <cell r="C20"/>
          <cell r="D20"/>
          <cell r="E20"/>
          <cell r="F20" t="str">
            <v>Operacionales</v>
          </cell>
        </row>
        <row r="21">
          <cell r="B21" t="str">
            <v>Inadecuado análisis  económico estimativo del valor del contrato</v>
          </cell>
          <cell r="C21"/>
          <cell r="D21"/>
          <cell r="E21"/>
          <cell r="F21" t="str">
            <v>Economicos</v>
          </cell>
        </row>
        <row r="22">
          <cell r="B22" t="str">
            <v xml:space="preserve">Inadecuada  descripción del bien o servicio requerido </v>
          </cell>
          <cell r="C22"/>
          <cell r="D22" t="str">
            <v>General</v>
          </cell>
          <cell r="E22" t="str">
            <v>Interno</v>
          </cell>
          <cell r="F22" t="str">
            <v>Operacionales</v>
          </cell>
        </row>
        <row r="23">
          <cell r="B23" t="str">
            <v>Inadecuada elaboración de estudios y diseños</v>
          </cell>
          <cell r="C23"/>
          <cell r="D23" t="str">
            <v>General</v>
          </cell>
          <cell r="E23" t="str">
            <v>Interno</v>
          </cell>
          <cell r="F23" t="str">
            <v>Operacionales</v>
          </cell>
        </row>
        <row r="24">
          <cell r="B24" t="str">
            <v>Requisitos habilitantes que impidan la selección objetiva</v>
          </cell>
          <cell r="C24"/>
          <cell r="D24"/>
          <cell r="E24"/>
          <cell r="F24" t="str">
            <v>Operacionales</v>
          </cell>
        </row>
        <row r="25">
          <cell r="B25" t="str">
            <v xml:space="preserve">Falta de profundidad en el estudio de sector no identificandose claramente aspectos de oferta y demanda </v>
          </cell>
          <cell r="C25"/>
          <cell r="D25"/>
          <cell r="E25"/>
          <cell r="F25" t="str">
            <v>Economicos</v>
          </cell>
        </row>
        <row r="26">
          <cell r="B26" t="str">
            <v>Ausencia de fundamentación de la justificación y conveniencia de la contratación</v>
          </cell>
          <cell r="C26"/>
          <cell r="D26"/>
          <cell r="E26"/>
          <cell r="F26" t="str">
            <v>Operacionales</v>
          </cell>
        </row>
        <row r="27">
          <cell r="B27" t="str">
            <v>Inadecuada identificación de las condiciones contractuales</v>
          </cell>
          <cell r="C27"/>
          <cell r="D27"/>
          <cell r="E27"/>
          <cell r="F27" t="str">
            <v>Operacionales</v>
          </cell>
        </row>
        <row r="28">
          <cell r="B28" t="str">
            <v>No aprobación o demoras en la expedición vigencias futuras</v>
          </cell>
          <cell r="C28"/>
          <cell r="D28"/>
          <cell r="E28"/>
          <cell r="F28" t="str">
            <v>Operacionales</v>
          </cell>
        </row>
        <row r="29">
          <cell r="B29" t="str">
            <v>Apertura de procesos sin disponibilidad  presupuestal</v>
          </cell>
          <cell r="C29"/>
          <cell r="D29"/>
          <cell r="E29"/>
          <cell r="F29" t="str">
            <v>Operacionales</v>
          </cell>
        </row>
        <row r="30">
          <cell r="B30"/>
          <cell r="C30" t="str">
            <v>SELECCIÓN</v>
          </cell>
          <cell r="D30"/>
          <cell r="E30"/>
          <cell r="F30"/>
        </row>
        <row r="31">
          <cell r="B31" t="str">
            <v>Inadecuada evaluación de las ofertas y/o verificación de requisitos habilitantes</v>
          </cell>
          <cell r="C31"/>
          <cell r="D31"/>
          <cell r="E31"/>
          <cell r="F31" t="str">
            <v>Operacionales</v>
          </cell>
        </row>
        <row r="32">
          <cell r="B32" t="str">
            <v>Inadecuado manejo administrativo del proceso contractual</v>
          </cell>
          <cell r="C32"/>
          <cell r="D32"/>
          <cell r="E32"/>
          <cell r="F32" t="str">
            <v>Operacionales</v>
          </cell>
        </row>
        <row r="33">
          <cell r="B33" t="str">
            <v>Falta de claridad en la elaboración de los actos administrativos</v>
          </cell>
          <cell r="C33"/>
          <cell r="D33"/>
          <cell r="E33"/>
          <cell r="F33" t="str">
            <v>Operacionales</v>
          </cell>
        </row>
        <row r="34">
          <cell r="B34" t="str">
            <v>Contestación inoportuna a todas las observaciones formuladas a los documentos de la contratación</v>
          </cell>
          <cell r="C34"/>
          <cell r="D34"/>
          <cell r="E34"/>
          <cell r="F34" t="str">
            <v>Operacionales</v>
          </cell>
        </row>
        <row r="35">
          <cell r="B35" t="str">
            <v>No publicación de la documentación del proceso de selección en el SECOP</v>
          </cell>
          <cell r="C35"/>
          <cell r="D35"/>
          <cell r="E35"/>
          <cell r="F35" t="str">
            <v>Operacionales</v>
          </cell>
        </row>
        <row r="36">
          <cell r="B36" t="str">
            <v>Confabulacion de los proponentes (Colusión)</v>
          </cell>
          <cell r="C36"/>
          <cell r="D36" t="str">
            <v>General</v>
          </cell>
          <cell r="E36"/>
          <cell r="F36" t="str">
            <v>Operacionales</v>
          </cell>
        </row>
        <row r="37">
          <cell r="B37" t="str">
            <v>Selección de ofertas con precios  artificialmente bajos.</v>
          </cell>
          <cell r="C37"/>
          <cell r="D37"/>
          <cell r="E37"/>
          <cell r="F37" t="str">
            <v>Operacionales</v>
          </cell>
        </row>
        <row r="38">
          <cell r="B38"/>
          <cell r="C38" t="str">
            <v>CONTRATACIÓN</v>
          </cell>
          <cell r="D38"/>
          <cell r="E38"/>
          <cell r="F38"/>
        </row>
        <row r="39">
          <cell r="B39" t="str">
            <v xml:space="preserve">Riesgo de que no se firme el contrato. </v>
          </cell>
          <cell r="C39"/>
          <cell r="D39" t="str">
            <v>General</v>
          </cell>
          <cell r="E39" t="str">
            <v>Externo</v>
          </cell>
          <cell r="F39" t="str">
            <v>Operacionales</v>
          </cell>
        </row>
        <row r="40">
          <cell r="B40" t="str">
            <v>Falta de constitución o constitución tardía de la garantía única. Aceptación de garantías que no se ajustan a lo contemplado en el contrato</v>
          </cell>
          <cell r="C40"/>
          <cell r="D40"/>
          <cell r="E40"/>
          <cell r="F40" t="str">
            <v>Operacionales</v>
          </cell>
        </row>
        <row r="41">
          <cell r="B41" t="str">
            <v>Falta de solicitud o solicitud tardía del registro  presupuestal</v>
          </cell>
          <cell r="C41"/>
          <cell r="D41" t="str">
            <v>General</v>
          </cell>
          <cell r="E41" t="str">
            <v>Interno</v>
          </cell>
          <cell r="F41" t="str">
            <v>Operacionales</v>
          </cell>
        </row>
        <row r="42">
          <cell r="B42" t="str">
            <v>No publicación de la documentación del proceso de selección en el SECOP</v>
          </cell>
          <cell r="C42"/>
          <cell r="D42"/>
          <cell r="E42"/>
          <cell r="F42" t="str">
            <v>Operacionales</v>
          </cell>
        </row>
        <row r="43">
          <cell r="B43" t="str">
            <v>Presentación de reclamos de terceros sobre la selección del oferente que retrasen el perfeccionamiento del contrato.</v>
          </cell>
          <cell r="C43"/>
          <cell r="D43"/>
          <cell r="E43"/>
          <cell r="F43" t="str">
            <v>Operacionales</v>
          </cell>
        </row>
        <row r="44">
          <cell r="B44"/>
          <cell r="C44" t="str">
            <v>EJECUCIÓN</v>
          </cell>
          <cell r="D44"/>
          <cell r="E44"/>
          <cell r="F44"/>
        </row>
        <row r="45">
          <cell r="B45" t="str">
            <v xml:space="preserve">Terminación anticipada del Contrato </v>
          </cell>
          <cell r="C45"/>
          <cell r="D45" t="str">
            <v>General</v>
          </cell>
          <cell r="E45" t="str">
            <v>Interno</v>
          </cell>
          <cell r="F45" t="str">
            <v>Operacionales</v>
          </cell>
        </row>
        <row r="46">
          <cell r="B46" t="str">
            <v>Cambio de precios en factores de producción.</v>
          </cell>
          <cell r="C46"/>
          <cell r="D46" t="str">
            <v>General</v>
          </cell>
          <cell r="E46" t="str">
            <v>Externo</v>
          </cell>
          <cell r="F46" t="str">
            <v>Economicos</v>
          </cell>
        </row>
        <row r="47">
          <cell r="B47" t="str">
            <v>No pago de la Factura presentanda por el Contratista por la no progrmacion en el PAC, retrasos en la correcta ejecución del contrato</v>
          </cell>
          <cell r="C47"/>
          <cell r="D47" t="str">
            <v>General</v>
          </cell>
          <cell r="E47" t="str">
            <v>Interno</v>
          </cell>
          <cell r="F47" t="str">
            <v>Economicos</v>
          </cell>
        </row>
        <row r="48">
          <cell r="B48" t="str">
            <v>Incumplimiento o retrasos con la certificación de participantes</v>
          </cell>
          <cell r="C48"/>
          <cell r="D48" t="str">
            <v>Especifico</v>
          </cell>
          <cell r="E48" t="str">
            <v>Externo</v>
          </cell>
          <cell r="F48" t="str">
            <v>Operacionales</v>
          </cell>
        </row>
        <row r="49">
          <cell r="B49" t="str">
            <v xml:space="preserve">Afectar la integridad, disponibilidad y /o confiabilidad de la informacion de los beneficiarios </v>
          </cell>
          <cell r="C49"/>
          <cell r="D49" t="str">
            <v>Especifico</v>
          </cell>
          <cell r="E49" t="str">
            <v>Externo</v>
          </cell>
          <cell r="F49" t="str">
            <v>Economicos</v>
          </cell>
        </row>
        <row r="50">
          <cell r="B50" t="str">
            <v>Variación en la disponibilidad o en el costo de los insumos necesarios para prestar los servicios.</v>
          </cell>
          <cell r="C50"/>
          <cell r="D50"/>
          <cell r="E50"/>
          <cell r="F50" t="str">
            <v>Economicos</v>
          </cell>
        </row>
        <row r="51">
          <cell r="B51" t="str">
            <v>Incumplimiento de compromisos adquiridos por el contratista seleccionado con sus subcontratistas, suministradores de bienes y servicios.</v>
          </cell>
          <cell r="C51"/>
          <cell r="D51"/>
          <cell r="E51"/>
          <cell r="F51" t="str">
            <v>Economicos</v>
          </cell>
        </row>
        <row r="52">
          <cell r="B52" t="str">
            <v xml:space="preserve">Demora en la radicación oportuna por parte del contratista de las facturas </v>
          </cell>
          <cell r="C52"/>
          <cell r="D52" t="str">
            <v>General</v>
          </cell>
          <cell r="E52" t="str">
            <v>Externo</v>
          </cell>
          <cell r="F52" t="str">
            <v>Economicos</v>
          </cell>
        </row>
        <row r="53">
          <cell r="B53" t="str">
            <v xml:space="preserve">Retrasos o incumplimientos en la entrega de los informes / productos entregables a cargo del contratista </v>
          </cell>
          <cell r="C53"/>
          <cell r="D53" t="str">
            <v>General</v>
          </cell>
          <cell r="E53" t="str">
            <v>Externo</v>
          </cell>
          <cell r="F53" t="str">
            <v>Economicos</v>
          </cell>
        </row>
        <row r="54">
          <cell r="B54" t="str">
            <v>No ejecutar los de dos (2) módulos de formación, con la carga en horas solicitadasde acuerdo al anexo técnico</v>
          </cell>
          <cell r="C54"/>
          <cell r="D54" t="str">
            <v>Especifico</v>
          </cell>
          <cell r="E54" t="str">
            <v>Externo</v>
          </cell>
          <cell r="F54" t="str">
            <v>Operacionales</v>
          </cell>
        </row>
        <row r="55">
          <cell r="B55" t="str">
            <v>Imposición de nuevos tributos</v>
          </cell>
          <cell r="C55"/>
          <cell r="D55"/>
          <cell r="E55"/>
          <cell r="F55" t="str">
            <v>Regulatorios</v>
          </cell>
        </row>
        <row r="56">
          <cell r="B56" t="str">
            <v>Imposición de nuevos trámites o permisos</v>
          </cell>
          <cell r="C56"/>
          <cell r="D56"/>
          <cell r="E56"/>
          <cell r="F56" t="str">
            <v>Regulatorios</v>
          </cell>
        </row>
        <row r="57">
          <cell r="B57" t="str">
            <v>Cambios en el marco regulatorio o normatividad aplicable al proyecto.</v>
          </cell>
          <cell r="C57"/>
          <cell r="D57"/>
          <cell r="E57"/>
          <cell r="F57" t="str">
            <v>Regulatorios</v>
          </cell>
        </row>
        <row r="58">
          <cell r="B58" t="str">
            <v>Mala o baja calidad en la ejecución del programa de formación, con ineficiencia en el material y metodología de enseñanza ofrecido.</v>
          </cell>
          <cell r="C58"/>
          <cell r="D58" t="str">
            <v>Especifico</v>
          </cell>
          <cell r="E58" t="str">
            <v>Externo</v>
          </cell>
          <cell r="F58" t="str">
            <v>Operacionales</v>
          </cell>
        </row>
        <row r="59">
          <cell r="B59" t="str">
            <v xml:space="preserve">No contar con la disponibilidad de dispositivos electronicos como tablet o portatil con sistema operativo windows ni con servicio de internet inalambrico </v>
          </cell>
          <cell r="C59"/>
          <cell r="D59" t="str">
            <v>Especifico</v>
          </cell>
          <cell r="E59" t="str">
            <v>Externo</v>
          </cell>
          <cell r="F59" t="str">
            <v>Operacionales</v>
          </cell>
        </row>
        <row r="60">
          <cell r="B60" t="str">
            <v>No suministrar ni configurar la herramienta para la difusión, interacción y publicación del catálogo de oferta institucional.</v>
          </cell>
          <cell r="C60"/>
          <cell r="D60" t="str">
            <v>Especifico</v>
          </cell>
          <cell r="E60" t="str">
            <v>Externo</v>
          </cell>
          <cell r="F60" t="str">
            <v>Operacionales</v>
          </cell>
        </row>
        <row r="61">
          <cell r="B61" t="str">
            <v>Programación de obra</v>
          </cell>
          <cell r="C61"/>
          <cell r="D61"/>
          <cell r="E61"/>
          <cell r="F61" t="str">
            <v>Operacionales</v>
          </cell>
        </row>
        <row r="62">
          <cell r="B62" t="str">
            <v>Medidas de confinamiento, limitación de movilización de la comunidad y aislamientos preventivos obligatorios resultado de las medidas implementadas en cualquier PANDEMIA</v>
          </cell>
          <cell r="C62"/>
          <cell r="D62" t="str">
            <v>General</v>
          </cell>
          <cell r="E62" t="str">
            <v>Externo</v>
          </cell>
          <cell r="F62" t="str">
            <v>Operacionales</v>
          </cell>
        </row>
        <row r="63">
          <cell r="B63" t="str">
            <v>Nuevos desarrollos técnologicos o estandares que influyen en la ejecución del contrato</v>
          </cell>
          <cell r="C63"/>
          <cell r="D63"/>
          <cell r="E63"/>
          <cell r="F63" t="str">
            <v>Técnologicos</v>
          </cell>
        </row>
        <row r="64">
          <cell r="B64" t="str">
            <v>Obsolecencia técnologica</v>
          </cell>
          <cell r="C64"/>
          <cell r="D64"/>
          <cell r="E64"/>
          <cell r="F64" t="str">
            <v>Técnologicos</v>
          </cell>
        </row>
        <row r="65">
          <cell r="B65" t="str">
            <v>Retraso o incorrecta construcción del plan de trabajo y cronograma de actividades</v>
          </cell>
          <cell r="C65"/>
          <cell r="D65" t="str">
            <v>Estatal</v>
          </cell>
          <cell r="E65" t="str">
            <v>Interno</v>
          </cell>
          <cell r="F65" t="str">
            <v>Operacionales</v>
          </cell>
        </row>
        <row r="66">
          <cell r="B66" t="str">
            <v>Eventos naturales tales como lluvias, inundaciones y sequias entre otros</v>
          </cell>
          <cell r="C66"/>
          <cell r="D66"/>
          <cell r="E66"/>
          <cell r="F66" t="str">
            <v>De la naturaleza</v>
          </cell>
        </row>
        <row r="67">
          <cell r="B67" t="str">
            <v>Incumplimiento derivado del trámite de los permisos con autoridades ambientales, la obtención de los mismos, paz y salvos</v>
          </cell>
          <cell r="C67"/>
          <cell r="D67"/>
          <cell r="E67"/>
          <cell r="F67" t="str">
            <v>Ambientales</v>
          </cell>
        </row>
      </sheetData>
      <sheetData sheetId="2">
        <row r="17">
          <cell r="B17" t="str">
            <v>PLANEACIÓN</v>
          </cell>
          <cell r="I17">
            <v>3</v>
          </cell>
          <cell r="J17">
            <v>2</v>
          </cell>
          <cell r="K17">
            <v>5</v>
          </cell>
          <cell r="L17" t="str">
            <v>MEDIO</v>
          </cell>
        </row>
        <row r="18">
          <cell r="B18" t="str">
            <v>PLANEACIÓN</v>
          </cell>
          <cell r="I18">
            <v>2</v>
          </cell>
          <cell r="J18">
            <v>2</v>
          </cell>
          <cell r="K18">
            <v>4</v>
          </cell>
          <cell r="L18" t="str">
            <v>BAJO</v>
          </cell>
        </row>
        <row r="19">
          <cell r="B19" t="str">
            <v>CONTRATACIÓN</v>
          </cell>
          <cell r="I19">
            <v>2</v>
          </cell>
          <cell r="J19">
            <v>4</v>
          </cell>
          <cell r="K19">
            <v>6</v>
          </cell>
          <cell r="L19" t="str">
            <v>ALTO</v>
          </cell>
        </row>
        <row r="21">
          <cell r="B21" t="str">
            <v>EJECUCIÓN</v>
          </cell>
          <cell r="I21">
            <v>2</v>
          </cell>
          <cell r="J21">
            <v>2</v>
          </cell>
          <cell r="K21">
            <v>4</v>
          </cell>
          <cell r="L21" t="str">
            <v>BAJO</v>
          </cell>
        </row>
        <row r="22">
          <cell r="B22" t="str">
            <v>EJECUCIÓN</v>
          </cell>
          <cell r="I22">
            <v>2</v>
          </cell>
          <cell r="J22">
            <v>4</v>
          </cell>
          <cell r="K22">
            <v>6</v>
          </cell>
          <cell r="L22" t="str">
            <v>ALTO</v>
          </cell>
        </row>
        <row r="23">
          <cell r="B23" t="str">
            <v>EJECUCIÓN</v>
          </cell>
          <cell r="I23">
            <v>2</v>
          </cell>
          <cell r="J23">
            <v>3</v>
          </cell>
          <cell r="K23">
            <v>5</v>
          </cell>
          <cell r="L23" t="str">
            <v>MEDIO</v>
          </cell>
        </row>
        <row r="24">
          <cell r="B24" t="str">
            <v>EJECUCIÓN</v>
          </cell>
          <cell r="I24">
            <v>1</v>
          </cell>
          <cell r="J24">
            <v>1</v>
          </cell>
          <cell r="K24">
            <v>2</v>
          </cell>
          <cell r="L24" t="str">
            <v>BAJO</v>
          </cell>
        </row>
        <row r="25">
          <cell r="B25" t="str">
            <v>EJECUCIÓN</v>
          </cell>
          <cell r="I25">
            <v>2</v>
          </cell>
          <cell r="J25">
            <v>3</v>
          </cell>
          <cell r="K25">
            <v>5</v>
          </cell>
          <cell r="L25" t="str">
            <v>MEDIO</v>
          </cell>
        </row>
        <row r="26">
          <cell r="B26" t="str">
            <v>EJECUCIÓN</v>
          </cell>
          <cell r="I26">
            <v>3</v>
          </cell>
          <cell r="J26">
            <v>2</v>
          </cell>
          <cell r="K26">
            <v>5</v>
          </cell>
          <cell r="L26" t="str">
            <v>MEDIO</v>
          </cell>
        </row>
        <row r="27">
          <cell r="B27" t="str">
            <v>EJECUCIÓN</v>
          </cell>
          <cell r="I27">
            <v>4</v>
          </cell>
          <cell r="J27">
            <v>4</v>
          </cell>
          <cell r="K27">
            <v>8</v>
          </cell>
          <cell r="L27" t="str">
            <v>EXTREMO</v>
          </cell>
        </row>
        <row r="30">
          <cell r="B30" t="str">
            <v>EJECUCIÓN</v>
          </cell>
          <cell r="I30">
            <v>3</v>
          </cell>
          <cell r="J30">
            <v>4</v>
          </cell>
          <cell r="K30">
            <v>7</v>
          </cell>
          <cell r="L30" t="str">
            <v>ALTO</v>
          </cell>
        </row>
        <row r="31">
          <cell r="B31" t="str">
            <v>EJECUCIÓN</v>
          </cell>
          <cell r="I31">
            <v>3</v>
          </cell>
          <cell r="J31">
            <v>5</v>
          </cell>
          <cell r="K31">
            <v>8</v>
          </cell>
          <cell r="L31" t="str">
            <v>EXTREMO</v>
          </cell>
        </row>
        <row r="33">
          <cell r="B33" t="str">
            <v>EJECUCIÓN</v>
          </cell>
          <cell r="I33">
            <v>3</v>
          </cell>
          <cell r="J33">
            <v>2</v>
          </cell>
          <cell r="K33">
            <v>5</v>
          </cell>
          <cell r="L33" t="str">
            <v>MEDIO</v>
          </cell>
        </row>
        <row r="34">
          <cell r="B34"/>
          <cell r="C34"/>
          <cell r="H34"/>
          <cell r="I34"/>
          <cell r="J34"/>
          <cell r="K34">
            <v>0</v>
          </cell>
          <cell r="L34" t="str">
            <v>BAJO</v>
          </cell>
        </row>
      </sheetData>
      <sheetData sheetId="3">
        <row r="17">
          <cell r="A17" t="str">
            <v>PLANEACIÓN</v>
          </cell>
          <cell r="F17" t="str">
            <v>Elaborar estudio de mercado con las actividades contempladas en el programa, que incluya la propuesta del posible proveedor y estudio de regulatorio de ambas entidades</v>
          </cell>
          <cell r="H17">
            <v>3</v>
          </cell>
          <cell r="I17">
            <v>2</v>
          </cell>
          <cell r="J17">
            <v>5</v>
          </cell>
          <cell r="K17" t="str">
            <v>MEDIO</v>
          </cell>
          <cell r="L17" t="str">
            <v>no</v>
          </cell>
          <cell r="M17" t="str">
            <v>Formulador, área de contratación de ambas entidades y representantes legales de ambas entidades</v>
          </cell>
          <cell r="N17" t="str">
            <v>desde el inicio de la planeación del proceso</v>
          </cell>
          <cell r="O17" t="str">
            <v>En la adjudicación del contrato</v>
          </cell>
          <cell r="P17" t="str">
            <v>normatividad colombiana y normatividad regulatoria de las entidades</v>
          </cell>
          <cell r="Q17" t="str">
            <v>previa adjudicación del contrato</v>
          </cell>
        </row>
        <row r="18">
          <cell r="A18" t="str">
            <v>PLANEACIÓN</v>
          </cell>
          <cell r="F18" t="str">
            <v>Validar si el objeto y alcance del contrato son coherentes con los objetivos que se pretenden alcanzar con la contratación</v>
          </cell>
          <cell r="H18">
            <v>2</v>
          </cell>
          <cell r="I18">
            <v>2</v>
          </cell>
          <cell r="J18">
            <v>4</v>
          </cell>
          <cell r="K18" t="str">
            <v>BAJO</v>
          </cell>
          <cell r="L18" t="str">
            <v>no</v>
          </cell>
          <cell r="M18" t="str">
            <v>Formulador, área de contratación de ambas entidades y representantes legales de ambas entidades</v>
          </cell>
          <cell r="N18" t="str">
            <v>desde el inicio de la planeación del proceso</v>
          </cell>
          <cell r="O18" t="str">
            <v>Liquidación y entrega a satisfacción del contrato</v>
          </cell>
          <cell r="P18" t="str">
            <v>se apoyará con los informes de seguimiento, actas de reunión y actas de entrega, junto con los resultados esperados</v>
          </cell>
          <cell r="Q18" t="str">
            <v>mensual</v>
          </cell>
        </row>
        <row r="19">
          <cell r="A19" t="str">
            <v>CONTRATACIÓN</v>
          </cell>
          <cell r="F19" t="str">
            <v>Elaboración eficiente, oportuna y eficaz de los documentos precontractuales del proceso, los cuales deben ser revisados por el contratista a cabalidad y aceptados por el mismo</v>
          </cell>
          <cell r="H19">
            <v>2</v>
          </cell>
          <cell r="I19">
            <v>4</v>
          </cell>
          <cell r="J19">
            <v>6</v>
          </cell>
          <cell r="K19" t="str">
            <v>ALTO</v>
          </cell>
          <cell r="L19" t="str">
            <v>no</v>
          </cell>
          <cell r="M19" t="str">
            <v>Formulador, área de contratación de ambas entidades y representantes legales de ambas entidades</v>
          </cell>
          <cell r="N19" t="str">
            <v>desde el inicio de la planeación del proceso</v>
          </cell>
          <cell r="O19" t="str">
            <v>En la adjudicación del contrato</v>
          </cell>
          <cell r="P19" t="str">
            <v>normatividad colombiana y normatividad regulatoria de las entidades</v>
          </cell>
          <cell r="Q19" t="str">
            <v>adjudicación del contrato</v>
          </cell>
        </row>
        <row r="21">
          <cell r="A21" t="str">
            <v>EJECUCIÓN</v>
          </cell>
          <cell r="F21" t="str">
            <v xml:space="preserve">Proceso contractual surtido en el menor tiempo posbile. Disminuyendo la posibilidad de teber variociones en los precios definidos por el estudio de mercado </v>
          </cell>
          <cell r="H21">
            <v>2</v>
          </cell>
          <cell r="I21">
            <v>2</v>
          </cell>
          <cell r="J21">
            <v>4</v>
          </cell>
          <cell r="K21" t="str">
            <v>BAJO</v>
          </cell>
          <cell r="L21" t="str">
            <v>si</v>
          </cell>
          <cell r="M21" t="str">
            <v>Formulador, área de contratación de ambas entidades y representantes legales de ambas entidades</v>
          </cell>
          <cell r="N21" t="str">
            <v>desde el inicio de la planeación del proceso</v>
          </cell>
          <cell r="O21" t="str">
            <v>Liquidación y entrega a satisfacción del contrato</v>
          </cell>
          <cell r="P21" t="str">
            <v>A través de un adecuado estudio de mercado</v>
          </cell>
          <cell r="Q21" t="str">
            <v>Al inicio del contrato</v>
          </cell>
        </row>
        <row r="22">
          <cell r="A22" t="str">
            <v>EJECUCIÓN</v>
          </cell>
          <cell r="F22" t="str">
            <v>Designar la supervisión del convenio quién realizará el seguimiento al cumplimeinto de las activiades</v>
          </cell>
          <cell r="H22">
            <v>2</v>
          </cell>
          <cell r="I22">
            <v>4</v>
          </cell>
          <cell r="J22">
            <v>6</v>
          </cell>
          <cell r="K22" t="str">
            <v>ALTO</v>
          </cell>
          <cell r="L22" t="str">
            <v>no</v>
          </cell>
          <cell r="M22" t="str">
            <v xml:space="preserve">supervisor del contrato </v>
          </cell>
          <cell r="N22" t="str">
            <v>desde el inicio del contrato</v>
          </cell>
          <cell r="O22" t="str">
            <v>Liquidación y entrega a satisfacción del contrato</v>
          </cell>
          <cell r="P22" t="str">
            <v>A través de requerimientos e informes</v>
          </cell>
          <cell r="Q22" t="str">
            <v>mensual</v>
          </cell>
        </row>
        <row r="23">
          <cell r="A23" t="str">
            <v>EJECUCIÓN</v>
          </cell>
          <cell r="F23" t="str">
            <v>El contratista conocerá el cronograma de radicaciones y se le requerirá realizarlas oportunamente</v>
          </cell>
          <cell r="H23">
            <v>2</v>
          </cell>
          <cell r="I23">
            <v>3</v>
          </cell>
          <cell r="J23">
            <v>5</v>
          </cell>
          <cell r="K23" t="str">
            <v>MEDIO</v>
          </cell>
          <cell r="L23" t="str">
            <v>no</v>
          </cell>
          <cell r="M23" t="str">
            <v>contratista y supervisor del contrato</v>
          </cell>
          <cell r="N23" t="str">
            <v>desde el inicio del contrato</v>
          </cell>
          <cell r="O23" t="str">
            <v>Liquidación y entrega a satisfacción del contrato</v>
          </cell>
          <cell r="P23" t="str">
            <v>Con el cumplimiento del cronograma y la radicación oportuna de documentos</v>
          </cell>
          <cell r="Q23" t="str">
            <v>mensual</v>
          </cell>
        </row>
        <row r="24">
          <cell r="A24" t="str">
            <v>EJECUCIÓN</v>
          </cell>
          <cell r="F24" t="str">
            <v>Constante revisión de la programación del PAC, ejecución contractual y comunicación fluida con el contratista</v>
          </cell>
          <cell r="H24">
            <v>1</v>
          </cell>
          <cell r="I24">
            <v>1</v>
          </cell>
          <cell r="J24">
            <v>2</v>
          </cell>
          <cell r="K24" t="str">
            <v>BAJO</v>
          </cell>
          <cell r="L24" t="str">
            <v>no</v>
          </cell>
          <cell r="M24" t="str">
            <v xml:space="preserve">A traves del Supervisor designado por la entidad quien tiene la responsabilidad de solicitar  la asignacion en el PAC </v>
          </cell>
          <cell r="N24" t="str">
            <v>desde el inicio del contrato</v>
          </cell>
          <cell r="O24" t="str">
            <v>Liquidación y entrega a satisfacción del contrato</v>
          </cell>
          <cell r="P24" t="str">
            <v xml:space="preserve">A través de la revisión conste del PAC y su adecuada planificación </v>
          </cell>
          <cell r="Q24" t="str">
            <v>Permanente</v>
          </cell>
        </row>
        <row r="25">
          <cell r="A25" t="str">
            <v>EJECUCIÓN</v>
          </cell>
          <cell r="F25" t="str">
            <v xml:space="preserve">Revisión, aprobación oportuna de los entregables  de acuerdo a cada fase y requerimientos constantes al contratista </v>
          </cell>
          <cell r="H25">
            <v>2</v>
          </cell>
          <cell r="I25">
            <v>3</v>
          </cell>
          <cell r="J25">
            <v>5</v>
          </cell>
          <cell r="K25" t="str">
            <v>MEDIO</v>
          </cell>
          <cell r="L25" t="str">
            <v>no</v>
          </cell>
          <cell r="M25" t="str">
            <v xml:space="preserve">supervisor del contrato </v>
          </cell>
          <cell r="N25" t="str">
            <v>desde el inicio del contrato</v>
          </cell>
          <cell r="O25" t="str">
            <v>Liquidación y entrega a satisfacción del contrato</v>
          </cell>
          <cell r="P25" t="str">
            <v>Se apoyará con los informes de seguimiento y cumplimiento y actas de entrega</v>
          </cell>
          <cell r="Q25" t="str">
            <v>mensual</v>
          </cell>
        </row>
        <row r="26">
          <cell r="A26" t="str">
            <v>EJECUCIÓN</v>
          </cell>
          <cell r="F26" t="str">
            <v xml:space="preserve">Modificacion de cronogramas de acuerdo con las medidas que lleguen a implentarse </v>
          </cell>
          <cell r="H26">
            <v>3</v>
          </cell>
          <cell r="I26">
            <v>2</v>
          </cell>
          <cell r="J26">
            <v>5</v>
          </cell>
          <cell r="K26" t="str">
            <v>MEDIO</v>
          </cell>
          <cell r="L26" t="str">
            <v>no</v>
          </cell>
          <cell r="M26" t="str">
            <v>supervisor del contrato y contratista</v>
          </cell>
          <cell r="N26" t="str">
            <v>desde el inicio del contrato</v>
          </cell>
          <cell r="O26" t="str">
            <v>Liquidación y entrega a satisfacción del contrato</v>
          </cell>
          <cell r="P26" t="str">
            <v>Seguimiento continuo por parte del Supervisor designado</v>
          </cell>
          <cell r="Q26" t="str">
            <v>Permanente</v>
          </cell>
        </row>
        <row r="27">
          <cell r="A27" t="str">
            <v>EJECUCIÓN</v>
          </cell>
          <cell r="F27" t="str">
            <v xml:space="preserve">Seguimiento continuo por tematica definida, registro de actas de asistencia y supervisión constante por la entidad </v>
          </cell>
          <cell r="H27">
            <v>4</v>
          </cell>
          <cell r="I27">
            <v>4</v>
          </cell>
          <cell r="J27">
            <v>8</v>
          </cell>
          <cell r="K27" t="str">
            <v>EXTREMO</v>
          </cell>
          <cell r="L27" t="str">
            <v>no</v>
          </cell>
          <cell r="M27" t="str">
            <v>supervisor del contrato y contratista</v>
          </cell>
          <cell r="N27" t="str">
            <v>desde el inicio del contrato</v>
          </cell>
          <cell r="O27" t="str">
            <v>Liquidación y entrega a satisfacción del contrato</v>
          </cell>
          <cell r="P27" t="str">
            <v>Seguimiento continuo por parte del Supervisor designado y continuos informes por parte del contratista</v>
          </cell>
          <cell r="Q27" t="str">
            <v>Permanente</v>
          </cell>
        </row>
        <row r="30">
          <cell r="A30" t="str">
            <v>EJECUCIÓN</v>
          </cell>
          <cell r="F30" t="str">
            <v>Seguimiento continuo por parte del Supervisor designado</v>
          </cell>
          <cell r="H30">
            <v>3</v>
          </cell>
          <cell r="I30">
            <v>4</v>
          </cell>
          <cell r="J30">
            <v>7</v>
          </cell>
          <cell r="K30" t="str">
            <v>ALTO</v>
          </cell>
          <cell r="L30" t="str">
            <v>no</v>
          </cell>
          <cell r="M30" t="str">
            <v xml:space="preserve">supervisor del contrato </v>
          </cell>
          <cell r="N30" t="str">
            <v>desde el inicio del contrato</v>
          </cell>
          <cell r="O30" t="str">
            <v>Liquidación y entrega a satisfacción del contrato</v>
          </cell>
          <cell r="P30" t="str">
            <v>Seguimiento continuo por parte del Supervisor designado</v>
          </cell>
          <cell r="Q30" t="str">
            <v>Permanente</v>
          </cell>
        </row>
        <row r="31">
          <cell r="A31" t="str">
            <v>EJECUCIÓN</v>
          </cell>
          <cell r="F31" t="str">
            <v>Seguimiento continuo por parte del Supervisor designado</v>
          </cell>
          <cell r="H31">
            <v>3</v>
          </cell>
          <cell r="I31">
            <v>5</v>
          </cell>
          <cell r="J31">
            <v>8</v>
          </cell>
          <cell r="K31" t="str">
            <v>EXTREMO</v>
          </cell>
          <cell r="L31" t="str">
            <v>no</v>
          </cell>
          <cell r="M31" t="str">
            <v xml:space="preserve">supervisor del contrato </v>
          </cell>
          <cell r="N31" t="str">
            <v>desde el inicio del contrato</v>
          </cell>
          <cell r="O31" t="str">
            <v>Liquidación y entrega a satisfacción del contrato</v>
          </cell>
          <cell r="P31" t="str">
            <v>Seguimiento continuo por parte del Supervisor designado</v>
          </cell>
          <cell r="Q31" t="str">
            <v>Permanente</v>
          </cell>
        </row>
        <row r="33">
          <cell r="A33" t="str">
            <v>EJECUCIÓN</v>
          </cell>
          <cell r="F33" t="str">
            <v>De conformidad con lo establecido en las obligaciones generales del contratista, éste se compromete a guardar total reserva de la información de acuerdo a la Ley de Habeas Data</v>
          </cell>
          <cell r="H33">
            <v>3</v>
          </cell>
          <cell r="I33">
            <v>2</v>
          </cell>
          <cell r="J33">
            <v>5</v>
          </cell>
          <cell r="K33" t="str">
            <v>MEDIO</v>
          </cell>
          <cell r="L33" t="str">
            <v>no</v>
          </cell>
          <cell r="M33" t="str">
            <v xml:space="preserve">supervisor del contrato </v>
          </cell>
          <cell r="N33" t="str">
            <v>desde el inicio del contrato</v>
          </cell>
          <cell r="O33" t="str">
            <v>Liquidación y entrega a satisfacción del contrato</v>
          </cell>
          <cell r="P33" t="str">
            <v>Seguimiento continuo por parte del Supervisor designado</v>
          </cell>
          <cell r="Q33" t="str">
            <v>mensual</v>
          </cell>
        </row>
        <row r="34">
          <cell r="A34">
            <v>0</v>
          </cell>
          <cell r="F34"/>
          <cell r="H34">
            <v>0</v>
          </cell>
          <cell r="I34">
            <v>0</v>
          </cell>
          <cell r="J34">
            <v>0</v>
          </cell>
          <cell r="K34" t="str">
            <v>BAJO</v>
          </cell>
          <cell r="L34"/>
          <cell r="M34"/>
          <cell r="N34"/>
          <cell r="O34"/>
          <cell r="P34"/>
          <cell r="Q34"/>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1"/>
  <sheetViews>
    <sheetView showGridLines="0" zoomScale="85" zoomScaleNormal="85" zoomScalePageLayoutView="40" workbookViewId="0">
      <selection activeCell="B18" sqref="B18:F18"/>
    </sheetView>
  </sheetViews>
  <sheetFormatPr baseColWidth="10" defaultColWidth="11.44140625" defaultRowHeight="13.2" x14ac:dyDescent="0.25"/>
  <cols>
    <col min="1" max="1" width="2.6640625" customWidth="1"/>
    <col min="2" max="2" width="39.44140625" customWidth="1"/>
    <col min="3" max="3" width="71.44140625" customWidth="1"/>
    <col min="4" max="4" width="36.6640625" customWidth="1"/>
    <col min="5" max="5" width="23.44140625" customWidth="1"/>
    <col min="6" max="6" width="29.109375" customWidth="1"/>
    <col min="7" max="7" width="2.6640625" customWidth="1"/>
  </cols>
  <sheetData>
    <row r="1" spans="1:6" ht="48.75" customHeight="1" x14ac:dyDescent="0.25">
      <c r="A1" s="207"/>
      <c r="B1" s="208"/>
      <c r="C1" s="145" t="s">
        <v>0</v>
      </c>
      <c r="D1" s="146"/>
      <c r="E1" s="147"/>
      <c r="F1" s="205" t="s">
        <v>1</v>
      </c>
    </row>
    <row r="2" spans="1:6" ht="21" customHeight="1" x14ac:dyDescent="0.25">
      <c r="A2" s="209"/>
      <c r="B2" s="210"/>
      <c r="C2" s="148"/>
      <c r="D2" s="149"/>
      <c r="E2" s="150"/>
      <c r="F2" s="206"/>
    </row>
    <row r="3" spans="1:6" ht="69" customHeight="1" x14ac:dyDescent="0.25">
      <c r="A3" s="211"/>
      <c r="B3" s="212"/>
      <c r="C3" s="151"/>
      <c r="D3" s="152"/>
      <c r="E3" s="153"/>
      <c r="F3" s="203"/>
    </row>
    <row r="4" spans="1:6" ht="16.5" customHeight="1" thickBot="1" x14ac:dyDescent="0.3">
      <c r="B4" s="7"/>
      <c r="C4" s="8"/>
      <c r="D4" s="8"/>
      <c r="E4" s="8"/>
      <c r="F4" s="8"/>
    </row>
    <row r="5" spans="1:6" ht="21" customHeight="1" thickBot="1" x14ac:dyDescent="0.35">
      <c r="B5" s="197" t="s">
        <v>2</v>
      </c>
      <c r="C5" s="198"/>
      <c r="D5" s="198"/>
      <c r="E5" s="198"/>
      <c r="F5" s="199"/>
    </row>
    <row r="6" spans="1:6" ht="78.75" customHeight="1" x14ac:dyDescent="0.25">
      <c r="B6" s="202" t="s">
        <v>3</v>
      </c>
      <c r="C6" s="203"/>
      <c r="D6" s="203"/>
      <c r="E6" s="203"/>
      <c r="F6" s="204"/>
    </row>
    <row r="7" spans="1:6" ht="49.5" customHeight="1" x14ac:dyDescent="0.25">
      <c r="B7" s="194" t="s">
        <v>219</v>
      </c>
      <c r="C7" s="200"/>
      <c r="D7" s="200"/>
      <c r="E7" s="200"/>
      <c r="F7" s="201"/>
    </row>
    <row r="8" spans="1:6" ht="34.5" customHeight="1" x14ac:dyDescent="0.25">
      <c r="B8" s="194" t="s">
        <v>4</v>
      </c>
      <c r="C8" s="195"/>
      <c r="D8" s="195"/>
      <c r="E8" s="195"/>
      <c r="F8" s="196"/>
    </row>
    <row r="9" spans="1:6" ht="36" customHeight="1" x14ac:dyDescent="0.25">
      <c r="B9" s="194" t="s">
        <v>5</v>
      </c>
      <c r="C9" s="195"/>
      <c r="D9" s="195"/>
      <c r="E9" s="195"/>
      <c r="F9" s="196"/>
    </row>
    <row r="10" spans="1:6" ht="72" customHeight="1" x14ac:dyDescent="0.25">
      <c r="B10" s="194" t="s">
        <v>6</v>
      </c>
      <c r="C10" s="195"/>
      <c r="D10" s="195"/>
      <c r="E10" s="195"/>
      <c r="F10" s="196"/>
    </row>
    <row r="11" spans="1:6" ht="34.5" customHeight="1" x14ac:dyDescent="0.25">
      <c r="B11" s="194" t="s">
        <v>7</v>
      </c>
      <c r="C11" s="195"/>
      <c r="D11" s="195"/>
      <c r="E11" s="195"/>
      <c r="F11" s="196"/>
    </row>
    <row r="12" spans="1:6" ht="44.25" customHeight="1" x14ac:dyDescent="0.25">
      <c r="B12" s="194" t="s">
        <v>8</v>
      </c>
      <c r="C12" s="195"/>
      <c r="D12" s="195"/>
      <c r="E12" s="195"/>
      <c r="F12" s="196"/>
    </row>
    <row r="13" spans="1:6" ht="26.25" customHeight="1" x14ac:dyDescent="0.25">
      <c r="B13" s="194" t="s">
        <v>9</v>
      </c>
      <c r="C13" s="195"/>
      <c r="D13" s="195"/>
      <c r="E13" s="195"/>
      <c r="F13" s="196"/>
    </row>
    <row r="14" spans="1:6" ht="22.5" customHeight="1" x14ac:dyDescent="0.25">
      <c r="B14" s="194" t="s">
        <v>10</v>
      </c>
      <c r="C14" s="195"/>
      <c r="D14" s="195"/>
      <c r="E14" s="195"/>
      <c r="F14" s="196"/>
    </row>
    <row r="15" spans="1:6" ht="33" customHeight="1" x14ac:dyDescent="0.25">
      <c r="B15" s="194" t="s">
        <v>11</v>
      </c>
      <c r="C15" s="195"/>
      <c r="D15" s="195"/>
      <c r="E15" s="195"/>
      <c r="F15" s="196"/>
    </row>
    <row r="16" spans="1:6" ht="36.75" customHeight="1" x14ac:dyDescent="0.25">
      <c r="B16" s="194" t="s">
        <v>12</v>
      </c>
      <c r="C16" s="195"/>
      <c r="D16" s="195"/>
      <c r="E16" s="195"/>
      <c r="F16" s="196"/>
    </row>
    <row r="17" spans="2:6" ht="81" customHeight="1" x14ac:dyDescent="0.25">
      <c r="B17" s="194" t="s">
        <v>221</v>
      </c>
      <c r="C17" s="195"/>
      <c r="D17" s="195"/>
      <c r="E17" s="195"/>
      <c r="F17" s="196"/>
    </row>
    <row r="18" spans="2:6" ht="82.5" customHeight="1" thickBot="1" x14ac:dyDescent="0.3">
      <c r="B18" s="214" t="s">
        <v>13</v>
      </c>
      <c r="C18" s="215"/>
      <c r="D18" s="215"/>
      <c r="E18" s="215"/>
      <c r="F18" s="216"/>
    </row>
    <row r="19" spans="2:6" ht="14.25" customHeight="1" x14ac:dyDescent="0.25">
      <c r="B19" s="4"/>
    </row>
    <row r="20" spans="2:6" x14ac:dyDescent="0.25">
      <c r="B20" s="5"/>
    </row>
    <row r="21" spans="2:6" ht="17.25" customHeight="1" x14ac:dyDescent="0.25">
      <c r="B21" s="213"/>
      <c r="C21" s="213"/>
      <c r="D21" s="213"/>
      <c r="E21" s="213"/>
      <c r="F21" s="213"/>
    </row>
  </sheetData>
  <mergeCells count="18">
    <mergeCell ref="B21:F21"/>
    <mergeCell ref="B15:F15"/>
    <mergeCell ref="B16:F16"/>
    <mergeCell ref="B17:F17"/>
    <mergeCell ref="B18:F18"/>
    <mergeCell ref="C1:E3"/>
    <mergeCell ref="B14:F14"/>
    <mergeCell ref="B5:F5"/>
    <mergeCell ref="B7:F7"/>
    <mergeCell ref="B8:F8"/>
    <mergeCell ref="B6:F6"/>
    <mergeCell ref="B9:F9"/>
    <mergeCell ref="B10:F10"/>
    <mergeCell ref="B11:F11"/>
    <mergeCell ref="B12:F12"/>
    <mergeCell ref="B13:F13"/>
    <mergeCell ref="F1:F3"/>
    <mergeCell ref="A1:B3"/>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8"/>
  <sheetViews>
    <sheetView showGridLines="0" view="pageBreakPreview" topLeftCell="A4" zoomScale="85" zoomScaleNormal="70" zoomScaleSheetLayoutView="85" zoomScalePageLayoutView="80" workbookViewId="0">
      <selection activeCell="F2" sqref="F2:F4"/>
    </sheetView>
  </sheetViews>
  <sheetFormatPr baseColWidth="10" defaultColWidth="11.44140625" defaultRowHeight="13.2" x14ac:dyDescent="0.25"/>
  <cols>
    <col min="1" max="1" width="5.33203125" customWidth="1"/>
    <col min="2" max="2" width="57" customWidth="1"/>
    <col min="3" max="3" width="105.33203125" customWidth="1"/>
    <col min="4" max="4" width="20" customWidth="1"/>
    <col min="5" max="5" width="23.44140625" customWidth="1"/>
    <col min="6" max="6" width="33.109375" customWidth="1"/>
  </cols>
  <sheetData>
    <row r="2" spans="2:6" ht="48.75" customHeight="1" x14ac:dyDescent="0.25">
      <c r="B2" s="222"/>
      <c r="C2" s="145" t="s">
        <v>14</v>
      </c>
      <c r="D2" s="146"/>
      <c r="E2" s="147"/>
      <c r="F2" s="205" t="s">
        <v>1</v>
      </c>
    </row>
    <row r="3" spans="2:6" ht="21" customHeight="1" x14ac:dyDescent="0.25">
      <c r="B3" s="222"/>
      <c r="C3" s="148"/>
      <c r="D3" s="149"/>
      <c r="E3" s="150"/>
      <c r="F3" s="206"/>
    </row>
    <row r="4" spans="2:6" ht="56.25" customHeight="1" x14ac:dyDescent="0.25">
      <c r="B4" s="222"/>
      <c r="C4" s="151"/>
      <c r="D4" s="152"/>
      <c r="E4" s="153"/>
      <c r="F4" s="203"/>
    </row>
    <row r="5" spans="2:6" ht="24.75" customHeight="1" thickBot="1" x14ac:dyDescent="0.35">
      <c r="B5" s="88"/>
      <c r="C5" s="89"/>
      <c r="D5" s="89"/>
      <c r="E5" s="89"/>
      <c r="F5" s="89"/>
    </row>
    <row r="6" spans="2:6" ht="18" customHeight="1" thickBot="1" x14ac:dyDescent="0.3">
      <c r="B6" s="239" t="s">
        <v>15</v>
      </c>
      <c r="C6" s="240"/>
      <c r="D6" s="240"/>
      <c r="E6" s="240"/>
      <c r="F6" s="241"/>
    </row>
    <row r="7" spans="2:6" ht="21" customHeight="1" x14ac:dyDescent="0.25">
      <c r="B7" s="236" t="s">
        <v>16</v>
      </c>
      <c r="C7" s="237"/>
      <c r="D7" s="237"/>
      <c r="E7" s="237"/>
      <c r="F7" s="238"/>
    </row>
    <row r="8" spans="2:6" ht="20.25" customHeight="1" x14ac:dyDescent="0.25">
      <c r="B8" s="242" t="s">
        <v>17</v>
      </c>
      <c r="C8" s="243"/>
      <c r="D8" s="243"/>
      <c r="E8" s="243"/>
      <c r="F8" s="244"/>
    </row>
    <row r="9" spans="2:6" ht="22.5" customHeight="1" x14ac:dyDescent="0.25">
      <c r="B9" s="242" t="s">
        <v>18</v>
      </c>
      <c r="C9" s="243"/>
      <c r="D9" s="243"/>
      <c r="E9" s="243"/>
      <c r="F9" s="244"/>
    </row>
    <row r="10" spans="2:6" ht="24.75" customHeight="1" x14ac:dyDescent="0.25">
      <c r="B10" s="219" t="s">
        <v>19</v>
      </c>
      <c r="C10" s="220"/>
      <c r="D10" s="220"/>
      <c r="E10" s="220"/>
      <c r="F10" s="221"/>
    </row>
    <row r="11" spans="2:6" ht="36" customHeight="1" x14ac:dyDescent="0.25">
      <c r="B11" s="219" t="s">
        <v>20</v>
      </c>
      <c r="C11" s="220"/>
      <c r="D11" s="220"/>
      <c r="E11" s="220"/>
      <c r="F11" s="221"/>
    </row>
    <row r="12" spans="2:6" ht="37.5" customHeight="1" x14ac:dyDescent="0.25">
      <c r="B12" s="219" t="s">
        <v>21</v>
      </c>
      <c r="C12" s="220"/>
      <c r="D12" s="220"/>
      <c r="E12" s="220"/>
      <c r="F12" s="221"/>
    </row>
    <row r="13" spans="2:6" ht="20.25" customHeight="1" x14ac:dyDescent="0.25">
      <c r="B13" s="219" t="s">
        <v>22</v>
      </c>
      <c r="C13" s="220"/>
      <c r="D13" s="220"/>
      <c r="E13" s="220"/>
      <c r="F13" s="221"/>
    </row>
    <row r="14" spans="2:6" ht="18.75" customHeight="1" thickBot="1" x14ac:dyDescent="0.3">
      <c r="B14" s="230" t="s">
        <v>23</v>
      </c>
      <c r="C14" s="231"/>
      <c r="D14" s="231"/>
      <c r="E14" s="231"/>
      <c r="F14" s="232"/>
    </row>
    <row r="15" spans="2:6" ht="16.5" customHeight="1" thickBot="1" x14ac:dyDescent="0.3">
      <c r="B15" s="227" t="s">
        <v>24</v>
      </c>
      <c r="C15" s="228"/>
      <c r="D15" s="228"/>
      <c r="E15" s="228"/>
      <c r="F15" s="229"/>
    </row>
    <row r="16" spans="2:6" ht="37.5" customHeight="1" x14ac:dyDescent="0.25">
      <c r="B16" s="233" t="s">
        <v>25</v>
      </c>
      <c r="C16" s="234"/>
      <c r="D16" s="234"/>
      <c r="E16" s="234"/>
      <c r="F16" s="235"/>
    </row>
    <row r="17" spans="2:6" ht="19.5" customHeight="1" x14ac:dyDescent="0.25">
      <c r="B17" s="90"/>
      <c r="C17" s="91" t="s">
        <v>26</v>
      </c>
      <c r="D17" s="225" t="s">
        <v>27</v>
      </c>
      <c r="E17" s="225" t="s">
        <v>28</v>
      </c>
      <c r="F17" s="223" t="s">
        <v>29</v>
      </c>
    </row>
    <row r="18" spans="2:6" ht="21" customHeight="1" x14ac:dyDescent="0.25">
      <c r="B18" s="90"/>
      <c r="C18" s="91" t="s">
        <v>30</v>
      </c>
      <c r="D18" s="226"/>
      <c r="E18" s="226"/>
      <c r="F18" s="224"/>
    </row>
    <row r="19" spans="2:6" ht="18.75" customHeight="1" x14ac:dyDescent="0.25">
      <c r="B19" s="92" t="s">
        <v>31</v>
      </c>
      <c r="C19" s="93"/>
      <c r="D19" s="94" t="s">
        <v>32</v>
      </c>
      <c r="E19" s="95" t="s">
        <v>33</v>
      </c>
      <c r="F19" s="96" t="s">
        <v>34</v>
      </c>
    </row>
    <row r="20" spans="2:6" ht="18.75" customHeight="1" x14ac:dyDescent="0.25">
      <c r="B20" s="97" t="s">
        <v>35</v>
      </c>
      <c r="C20" s="98"/>
      <c r="D20" s="99" t="s">
        <v>32</v>
      </c>
      <c r="E20" s="100" t="s">
        <v>33</v>
      </c>
      <c r="F20" s="101" t="s">
        <v>34</v>
      </c>
    </row>
    <row r="21" spans="2:6" ht="18.75" customHeight="1" x14ac:dyDescent="0.25">
      <c r="B21" s="97" t="s">
        <v>36</v>
      </c>
      <c r="C21" s="98"/>
      <c r="D21" s="99" t="s">
        <v>32</v>
      </c>
      <c r="E21" s="100" t="s">
        <v>33</v>
      </c>
      <c r="F21" s="101" t="s">
        <v>37</v>
      </c>
    </row>
    <row r="22" spans="2:6" ht="18.75" customHeight="1" x14ac:dyDescent="0.25">
      <c r="B22" s="97" t="s">
        <v>38</v>
      </c>
      <c r="C22" s="98"/>
      <c r="D22" s="99" t="s">
        <v>32</v>
      </c>
      <c r="E22" s="100" t="s">
        <v>33</v>
      </c>
      <c r="F22" s="101" t="s">
        <v>34</v>
      </c>
    </row>
    <row r="23" spans="2:6" ht="18.75" customHeight="1" x14ac:dyDescent="0.25">
      <c r="B23" s="97" t="s">
        <v>39</v>
      </c>
      <c r="C23" s="98"/>
      <c r="D23" s="99" t="s">
        <v>32</v>
      </c>
      <c r="E23" s="100" t="s">
        <v>33</v>
      </c>
      <c r="F23" s="101" t="s">
        <v>34</v>
      </c>
    </row>
    <row r="24" spans="2:6" ht="18.75" customHeight="1" x14ac:dyDescent="0.25">
      <c r="B24" s="97" t="s">
        <v>40</v>
      </c>
      <c r="C24" s="98"/>
      <c r="D24" s="99" t="s">
        <v>32</v>
      </c>
      <c r="E24" s="100" t="s">
        <v>33</v>
      </c>
      <c r="F24" s="101" t="s">
        <v>34</v>
      </c>
    </row>
    <row r="25" spans="2:6" ht="18.75" customHeight="1" x14ac:dyDescent="0.25">
      <c r="B25" s="97" t="s">
        <v>41</v>
      </c>
      <c r="C25" s="98"/>
      <c r="D25" s="99" t="s">
        <v>32</v>
      </c>
      <c r="E25" s="100" t="s">
        <v>33</v>
      </c>
      <c r="F25" s="102" t="s">
        <v>37</v>
      </c>
    </row>
    <row r="26" spans="2:6" ht="18.75" customHeight="1" x14ac:dyDescent="0.25">
      <c r="B26" s="97" t="s">
        <v>42</v>
      </c>
      <c r="C26" s="98"/>
      <c r="D26" s="99" t="s">
        <v>32</v>
      </c>
      <c r="E26" s="100" t="s">
        <v>33</v>
      </c>
      <c r="F26" s="101" t="s">
        <v>34</v>
      </c>
    </row>
    <row r="27" spans="2:6" ht="18.75" customHeight="1" x14ac:dyDescent="0.25">
      <c r="B27" s="97" t="s">
        <v>43</v>
      </c>
      <c r="C27" s="98"/>
      <c r="D27" s="99" t="s">
        <v>32</v>
      </c>
      <c r="E27" s="100" t="s">
        <v>33</v>
      </c>
      <c r="F27" s="101" t="s">
        <v>34</v>
      </c>
    </row>
    <row r="28" spans="2:6" ht="18.75" customHeight="1" x14ac:dyDescent="0.25">
      <c r="B28" s="97" t="s">
        <v>44</v>
      </c>
      <c r="C28" s="98"/>
      <c r="D28" s="99" t="s">
        <v>32</v>
      </c>
      <c r="E28" s="100" t="s">
        <v>33</v>
      </c>
      <c r="F28" s="101" t="s">
        <v>34</v>
      </c>
    </row>
    <row r="29" spans="2:6" ht="18.75" customHeight="1" x14ac:dyDescent="0.25">
      <c r="B29" s="103" t="s">
        <v>45</v>
      </c>
      <c r="C29" s="104"/>
      <c r="D29" s="99" t="s">
        <v>32</v>
      </c>
      <c r="E29" s="100" t="s">
        <v>33</v>
      </c>
      <c r="F29" s="106" t="s">
        <v>34</v>
      </c>
    </row>
    <row r="30" spans="2:6" ht="24" customHeight="1" x14ac:dyDescent="0.25">
      <c r="B30" s="90"/>
      <c r="C30" s="91" t="s">
        <v>46</v>
      </c>
      <c r="D30" s="107"/>
      <c r="E30" s="107"/>
      <c r="F30" s="108"/>
    </row>
    <row r="31" spans="2:6" ht="19.5" customHeight="1" x14ac:dyDescent="0.25">
      <c r="B31" s="92" t="s">
        <v>47</v>
      </c>
      <c r="C31" s="109"/>
      <c r="D31" s="94" t="s">
        <v>48</v>
      </c>
      <c r="E31" s="95" t="s">
        <v>33</v>
      </c>
      <c r="F31" s="96" t="s">
        <v>34</v>
      </c>
    </row>
    <row r="32" spans="2:6" ht="19.5" customHeight="1" x14ac:dyDescent="0.25">
      <c r="B32" s="97" t="s">
        <v>49</v>
      </c>
      <c r="C32" s="110"/>
      <c r="D32" s="99" t="s">
        <v>48</v>
      </c>
      <c r="E32" s="100" t="s">
        <v>33</v>
      </c>
      <c r="F32" s="101" t="s">
        <v>34</v>
      </c>
    </row>
    <row r="33" spans="2:6" ht="19.5" customHeight="1" x14ac:dyDescent="0.25">
      <c r="B33" s="97" t="s">
        <v>50</v>
      </c>
      <c r="C33" s="110"/>
      <c r="D33" s="99" t="s">
        <v>32</v>
      </c>
      <c r="E33" s="100" t="s">
        <v>33</v>
      </c>
      <c r="F33" s="101" t="s">
        <v>34</v>
      </c>
    </row>
    <row r="34" spans="2:6" ht="19.5" customHeight="1" x14ac:dyDescent="0.25">
      <c r="B34" s="97" t="s">
        <v>51</v>
      </c>
      <c r="C34" s="110"/>
      <c r="D34" s="99" t="s">
        <v>52</v>
      </c>
      <c r="E34" s="100" t="s">
        <v>33</v>
      </c>
      <c r="F34" s="101" t="s">
        <v>34</v>
      </c>
    </row>
    <row r="35" spans="2:6" ht="19.5" customHeight="1" x14ac:dyDescent="0.25">
      <c r="B35" s="97" t="s">
        <v>53</v>
      </c>
      <c r="C35" s="110"/>
      <c r="D35" s="99" t="s">
        <v>52</v>
      </c>
      <c r="E35" s="100" t="s">
        <v>33</v>
      </c>
      <c r="F35" s="101" t="s">
        <v>34</v>
      </c>
    </row>
    <row r="36" spans="2:6" ht="19.5" customHeight="1" x14ac:dyDescent="0.25">
      <c r="B36" s="97" t="s">
        <v>54</v>
      </c>
      <c r="C36" s="110"/>
      <c r="D36" s="99" t="s">
        <v>48</v>
      </c>
      <c r="E36" s="100" t="s">
        <v>55</v>
      </c>
      <c r="F36" s="101" t="s">
        <v>34</v>
      </c>
    </row>
    <row r="37" spans="2:6" ht="19.5" customHeight="1" x14ac:dyDescent="0.25">
      <c r="B37" s="103" t="s">
        <v>56</v>
      </c>
      <c r="C37" s="111"/>
      <c r="D37" s="112" t="s">
        <v>48</v>
      </c>
      <c r="E37" s="105" t="s">
        <v>55</v>
      </c>
      <c r="F37" s="106" t="s">
        <v>34</v>
      </c>
    </row>
    <row r="38" spans="2:6" ht="23.25" customHeight="1" x14ac:dyDescent="0.25">
      <c r="B38" s="90"/>
      <c r="C38" s="91" t="s">
        <v>57</v>
      </c>
      <c r="D38" s="113"/>
      <c r="E38" s="113"/>
      <c r="F38" s="114"/>
    </row>
    <row r="39" spans="2:6" ht="19.5" customHeight="1" x14ac:dyDescent="0.25">
      <c r="B39" s="92" t="s">
        <v>58</v>
      </c>
      <c r="C39" s="109"/>
      <c r="D39" s="94" t="s">
        <v>32</v>
      </c>
      <c r="E39" s="95" t="s">
        <v>33</v>
      </c>
      <c r="F39" s="96" t="s">
        <v>34</v>
      </c>
    </row>
    <row r="40" spans="2:6" ht="19.5" customHeight="1" x14ac:dyDescent="0.25">
      <c r="B40" s="122" t="s">
        <v>59</v>
      </c>
      <c r="C40" s="110"/>
      <c r="D40" s="99" t="s">
        <v>48</v>
      </c>
      <c r="E40" s="100" t="s">
        <v>33</v>
      </c>
      <c r="F40" s="101" t="s">
        <v>34</v>
      </c>
    </row>
    <row r="41" spans="2:6" ht="19.5" customHeight="1" x14ac:dyDescent="0.25">
      <c r="B41" s="97" t="s">
        <v>60</v>
      </c>
      <c r="C41" s="110"/>
      <c r="D41" s="99" t="s">
        <v>32</v>
      </c>
      <c r="E41" s="100" t="s">
        <v>33</v>
      </c>
      <c r="F41" s="101" t="s">
        <v>34</v>
      </c>
    </row>
    <row r="42" spans="2:6" ht="19.5" customHeight="1" x14ac:dyDescent="0.25">
      <c r="B42" s="97" t="s">
        <v>53</v>
      </c>
      <c r="C42" s="110"/>
      <c r="D42" s="99" t="s">
        <v>32</v>
      </c>
      <c r="E42" s="100" t="s">
        <v>33</v>
      </c>
      <c r="F42" s="101" t="s">
        <v>34</v>
      </c>
    </row>
    <row r="43" spans="2:6" ht="19.5" customHeight="1" x14ac:dyDescent="0.25">
      <c r="B43" s="103" t="s">
        <v>61</v>
      </c>
      <c r="C43" s="111"/>
      <c r="D43" s="112" t="s">
        <v>48</v>
      </c>
      <c r="E43" s="105" t="s">
        <v>55</v>
      </c>
      <c r="F43" s="106" t="s">
        <v>34</v>
      </c>
    </row>
    <row r="44" spans="2:6" ht="23.25" customHeight="1" x14ac:dyDescent="0.25">
      <c r="B44" s="90"/>
      <c r="C44" s="91" t="s">
        <v>62</v>
      </c>
      <c r="D44" s="115"/>
      <c r="E44" s="115"/>
      <c r="F44" s="116"/>
    </row>
    <row r="45" spans="2:6" ht="19.5" customHeight="1" x14ac:dyDescent="0.25">
      <c r="B45" s="92" t="s">
        <v>63</v>
      </c>
      <c r="C45" s="109"/>
      <c r="D45" s="99" t="s">
        <v>32</v>
      </c>
      <c r="E45" s="95" t="s">
        <v>55</v>
      </c>
      <c r="F45" s="117" t="s">
        <v>37</v>
      </c>
    </row>
    <row r="46" spans="2:6" ht="19.5" customHeight="1" x14ac:dyDescent="0.25">
      <c r="B46" s="97" t="s">
        <v>64</v>
      </c>
      <c r="C46" s="110"/>
      <c r="D46" s="99" t="s">
        <v>32</v>
      </c>
      <c r="E46" s="100" t="s">
        <v>55</v>
      </c>
      <c r="F46" s="118" t="s">
        <v>37</v>
      </c>
    </row>
    <row r="47" spans="2:6" ht="19.5" customHeight="1" x14ac:dyDescent="0.25">
      <c r="B47" s="97" t="s">
        <v>65</v>
      </c>
      <c r="C47" s="110"/>
      <c r="D47" s="99" t="s">
        <v>32</v>
      </c>
      <c r="E47" s="100" t="s">
        <v>55</v>
      </c>
      <c r="F47" s="118" t="s">
        <v>37</v>
      </c>
    </row>
    <row r="48" spans="2:6" ht="19.5" customHeight="1" x14ac:dyDescent="0.25">
      <c r="B48" s="97" t="s">
        <v>66</v>
      </c>
      <c r="C48" s="110"/>
      <c r="D48" s="99" t="s">
        <v>32</v>
      </c>
      <c r="E48" s="100" t="s">
        <v>55</v>
      </c>
      <c r="F48" s="118" t="s">
        <v>67</v>
      </c>
    </row>
    <row r="49" spans="2:6" ht="19.5" customHeight="1" x14ac:dyDescent="0.25">
      <c r="B49" s="217" t="s">
        <v>68</v>
      </c>
      <c r="C49" s="218"/>
      <c r="D49" s="99" t="s">
        <v>32</v>
      </c>
      <c r="E49" s="100" t="s">
        <v>55</v>
      </c>
      <c r="F49" s="118" t="s">
        <v>37</v>
      </c>
    </row>
    <row r="50" spans="2:6" ht="19.5" customHeight="1" x14ac:dyDescent="0.25">
      <c r="B50" s="97" t="s">
        <v>69</v>
      </c>
      <c r="C50" s="110"/>
      <c r="D50" s="99" t="s">
        <v>32</v>
      </c>
      <c r="E50" s="100" t="s">
        <v>55</v>
      </c>
      <c r="F50" s="118" t="s">
        <v>37</v>
      </c>
    </row>
    <row r="51" spans="2:6" ht="21" customHeight="1" x14ac:dyDescent="0.25">
      <c r="B51" s="97" t="s">
        <v>70</v>
      </c>
      <c r="C51" s="110"/>
      <c r="D51" s="99" t="s">
        <v>48</v>
      </c>
      <c r="E51" s="100" t="s">
        <v>55</v>
      </c>
      <c r="F51" s="118" t="s">
        <v>37</v>
      </c>
    </row>
    <row r="52" spans="2:6" ht="19.5" customHeight="1" x14ac:dyDescent="0.25">
      <c r="B52" s="97" t="s">
        <v>71</v>
      </c>
      <c r="C52" s="110"/>
      <c r="D52" s="99" t="s">
        <v>32</v>
      </c>
      <c r="E52" s="100" t="s">
        <v>33</v>
      </c>
      <c r="F52" s="118" t="s">
        <v>37</v>
      </c>
    </row>
    <row r="53" spans="2:6" ht="19.5" customHeight="1" x14ac:dyDescent="0.25">
      <c r="B53" s="97" t="s">
        <v>72</v>
      </c>
      <c r="C53" s="110"/>
      <c r="D53" s="99" t="s">
        <v>48</v>
      </c>
      <c r="E53" s="100" t="s">
        <v>55</v>
      </c>
      <c r="F53" s="118" t="s">
        <v>34</v>
      </c>
    </row>
    <row r="54" spans="2:6" ht="19.5" customHeight="1" x14ac:dyDescent="0.25">
      <c r="B54" s="217" t="s">
        <v>73</v>
      </c>
      <c r="C54" s="218"/>
      <c r="D54" s="99" t="s">
        <v>48</v>
      </c>
      <c r="E54" s="100" t="s">
        <v>55</v>
      </c>
      <c r="F54" s="118" t="s">
        <v>34</v>
      </c>
    </row>
    <row r="55" spans="2:6" ht="19.5" customHeight="1" x14ac:dyDescent="0.25">
      <c r="B55" s="97" t="s">
        <v>74</v>
      </c>
      <c r="C55" s="110"/>
      <c r="D55" s="99" t="s">
        <v>32</v>
      </c>
      <c r="E55" s="100" t="s">
        <v>33</v>
      </c>
      <c r="F55" s="118" t="s">
        <v>34</v>
      </c>
    </row>
    <row r="56" spans="2:6" ht="19.5" customHeight="1" x14ac:dyDescent="0.25">
      <c r="B56" s="97" t="s">
        <v>75</v>
      </c>
      <c r="C56" s="110"/>
      <c r="D56" s="99" t="s">
        <v>48</v>
      </c>
      <c r="E56" s="100" t="s">
        <v>55</v>
      </c>
      <c r="F56" s="118" t="s">
        <v>76</v>
      </c>
    </row>
    <row r="57" spans="2:6" ht="19.5" customHeight="1" x14ac:dyDescent="0.25">
      <c r="B57" s="97" t="s">
        <v>77</v>
      </c>
      <c r="C57" s="110"/>
      <c r="D57" s="99" t="s">
        <v>48</v>
      </c>
      <c r="E57" s="100" t="s">
        <v>55</v>
      </c>
      <c r="F57" s="118" t="s">
        <v>76</v>
      </c>
    </row>
    <row r="58" spans="2:6" ht="19.5" customHeight="1" x14ac:dyDescent="0.25">
      <c r="B58" s="97" t="s">
        <v>78</v>
      </c>
      <c r="C58" s="110"/>
      <c r="D58" s="99" t="s">
        <v>48</v>
      </c>
      <c r="E58" s="100" t="s">
        <v>33</v>
      </c>
      <c r="F58" s="118" t="s">
        <v>76</v>
      </c>
    </row>
    <row r="59" spans="2:6" ht="19.5" customHeight="1" x14ac:dyDescent="0.25">
      <c r="B59" s="97" t="s">
        <v>79</v>
      </c>
      <c r="C59" s="110"/>
      <c r="D59" s="99" t="s">
        <v>48</v>
      </c>
      <c r="E59" s="100" t="s">
        <v>55</v>
      </c>
      <c r="F59" s="118" t="s">
        <v>80</v>
      </c>
    </row>
    <row r="60" spans="2:6" ht="19.5" customHeight="1" x14ac:dyDescent="0.25">
      <c r="B60" s="97" t="s">
        <v>81</v>
      </c>
      <c r="C60" s="110"/>
      <c r="D60" s="99" t="s">
        <v>48</v>
      </c>
      <c r="E60" s="100" t="s">
        <v>55</v>
      </c>
      <c r="F60" s="101" t="s">
        <v>34</v>
      </c>
    </row>
    <row r="61" spans="2:6" ht="19.5" customHeight="1" x14ac:dyDescent="0.25">
      <c r="B61" s="217" t="s">
        <v>82</v>
      </c>
      <c r="C61" s="218"/>
      <c r="D61" s="99" t="s">
        <v>48</v>
      </c>
      <c r="E61" s="100" t="s">
        <v>55</v>
      </c>
      <c r="F61" s="101" t="s">
        <v>34</v>
      </c>
    </row>
    <row r="62" spans="2:6" ht="19.5" customHeight="1" x14ac:dyDescent="0.25">
      <c r="B62" s="217" t="s">
        <v>83</v>
      </c>
      <c r="C62" s="218"/>
      <c r="D62" s="99" t="s">
        <v>48</v>
      </c>
      <c r="E62" s="100" t="s">
        <v>55</v>
      </c>
      <c r="F62" s="101" t="s">
        <v>34</v>
      </c>
    </row>
    <row r="63" spans="2:6" ht="19.5" customHeight="1" x14ac:dyDescent="0.25">
      <c r="B63" s="217" t="s">
        <v>84</v>
      </c>
      <c r="C63" s="218"/>
      <c r="D63" s="99" t="s">
        <v>48</v>
      </c>
      <c r="E63" s="100" t="s">
        <v>55</v>
      </c>
      <c r="F63" s="101" t="s">
        <v>34</v>
      </c>
    </row>
    <row r="64" spans="2:6" ht="19.5" customHeight="1" x14ac:dyDescent="0.25">
      <c r="B64" s="97" t="s">
        <v>85</v>
      </c>
      <c r="C64" s="110"/>
      <c r="D64" s="99" t="s">
        <v>48</v>
      </c>
      <c r="E64" s="100" t="s">
        <v>55</v>
      </c>
      <c r="F64" s="101" t="s">
        <v>86</v>
      </c>
    </row>
    <row r="65" spans="2:6" ht="19.5" customHeight="1" x14ac:dyDescent="0.25">
      <c r="B65" s="97" t="s">
        <v>87</v>
      </c>
      <c r="C65" s="110"/>
      <c r="D65" s="99" t="s">
        <v>48</v>
      </c>
      <c r="E65" s="100" t="s">
        <v>55</v>
      </c>
      <c r="F65" s="101" t="s">
        <v>86</v>
      </c>
    </row>
    <row r="66" spans="2:6" ht="19.5" customHeight="1" x14ac:dyDescent="0.25">
      <c r="B66" s="97" t="s">
        <v>88</v>
      </c>
      <c r="C66" s="98"/>
      <c r="D66" s="99" t="s">
        <v>48</v>
      </c>
      <c r="E66" s="100" t="s">
        <v>55</v>
      </c>
      <c r="F66" s="118" t="s">
        <v>89</v>
      </c>
    </row>
    <row r="67" spans="2:6" ht="19.5" customHeight="1" x14ac:dyDescent="0.25">
      <c r="B67" s="97" t="s">
        <v>90</v>
      </c>
      <c r="C67" s="110"/>
      <c r="D67" s="99" t="s">
        <v>48</v>
      </c>
      <c r="E67" s="100" t="s">
        <v>55</v>
      </c>
      <c r="F67" s="118" t="s">
        <v>89</v>
      </c>
    </row>
    <row r="68" spans="2:6" ht="19.5" customHeight="1" thickBot="1" x14ac:dyDescent="0.3">
      <c r="B68" s="119" t="s">
        <v>91</v>
      </c>
      <c r="C68" s="120"/>
      <c r="D68" s="99" t="s">
        <v>48</v>
      </c>
      <c r="E68" s="100" t="s">
        <v>55</v>
      </c>
      <c r="F68" s="121" t="s">
        <v>92</v>
      </c>
    </row>
    <row r="73" spans="2:6" hidden="1" x14ac:dyDescent="0.25">
      <c r="B73" s="4" t="s">
        <v>32</v>
      </c>
    </row>
    <row r="74" spans="2:6" hidden="1" x14ac:dyDescent="0.25">
      <c r="B74" s="5" t="s">
        <v>52</v>
      </c>
    </row>
    <row r="75" spans="2:6" hidden="1" x14ac:dyDescent="0.25">
      <c r="B75" s="5" t="s">
        <v>48</v>
      </c>
    </row>
    <row r="76" spans="2:6" hidden="1" x14ac:dyDescent="0.25"/>
    <row r="77" spans="2:6" hidden="1" x14ac:dyDescent="0.25">
      <c r="B77" t="s">
        <v>33</v>
      </c>
    </row>
    <row r="78" spans="2:6" hidden="1" x14ac:dyDescent="0.25">
      <c r="B78" t="s">
        <v>55</v>
      </c>
    </row>
  </sheetData>
  <mergeCells count="22">
    <mergeCell ref="B2:B4"/>
    <mergeCell ref="F2:F4"/>
    <mergeCell ref="C2:E4"/>
    <mergeCell ref="F17:F18"/>
    <mergeCell ref="E17:E18"/>
    <mergeCell ref="D17:D18"/>
    <mergeCell ref="B15:F15"/>
    <mergeCell ref="B13:F13"/>
    <mergeCell ref="B14:F14"/>
    <mergeCell ref="B12:F12"/>
    <mergeCell ref="B16:F16"/>
    <mergeCell ref="B7:F7"/>
    <mergeCell ref="B6:F6"/>
    <mergeCell ref="B9:F9"/>
    <mergeCell ref="B10:F10"/>
    <mergeCell ref="B8:F8"/>
    <mergeCell ref="B63:C63"/>
    <mergeCell ref="B11:F11"/>
    <mergeCell ref="B49:C49"/>
    <mergeCell ref="B54:C54"/>
    <mergeCell ref="B61:C61"/>
    <mergeCell ref="B62:C62"/>
  </mergeCells>
  <phoneticPr fontId="1" type="noConversion"/>
  <dataValidations count="2">
    <dataValidation type="list" allowBlank="1" showInputMessage="1" showErrorMessage="1" sqref="D31:D37 D19:D29 D39:D43 D45:D68" xr:uid="{00000000-0002-0000-0100-000000000000}">
      <formula1>$B$73:$B$75</formula1>
    </dataValidation>
    <dataValidation type="list" allowBlank="1" showInputMessage="1" showErrorMessage="1" sqref="E31:E37 E19:E29 E39:E43 E45:E68" xr:uid="{00000000-0002-0000-0100-000001000000}">
      <formula1>$B$77:$B$78</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A0583-E683-46D7-984F-1D324BEADF9A}">
  <dimension ref="A1:Q61"/>
  <sheetViews>
    <sheetView topLeftCell="B6" zoomScale="74" workbookViewId="0">
      <selection activeCell="H18" sqref="H18"/>
    </sheetView>
  </sheetViews>
  <sheetFormatPr baseColWidth="10" defaultColWidth="11.44140625" defaultRowHeight="13.8" x14ac:dyDescent="0.3"/>
  <cols>
    <col min="1" max="1" width="4.109375" hidden="1" customWidth="1"/>
    <col min="2" max="2" width="21.44140625" customWidth="1"/>
    <col min="3" max="3" width="25.109375" customWidth="1"/>
    <col min="4" max="4" width="14.6640625" customWidth="1"/>
    <col min="5" max="5" width="12.44140625" customWidth="1"/>
    <col min="6" max="6" width="18.33203125" customWidth="1"/>
    <col min="7" max="7" width="24.88671875" customWidth="1"/>
    <col min="8" max="8" width="37.109375" style="6" customWidth="1"/>
    <col min="9" max="9" width="14.6640625" customWidth="1"/>
    <col min="10" max="10" width="11.88671875" customWidth="1"/>
    <col min="11" max="11" width="14" customWidth="1"/>
    <col min="12" max="12" width="15.33203125" style="2" customWidth="1"/>
    <col min="13" max="13" width="4.88671875" customWidth="1"/>
  </cols>
  <sheetData>
    <row r="1" spans="2:17" ht="48.75" customHeight="1" x14ac:dyDescent="0.25">
      <c r="B1" s="222"/>
      <c r="C1" s="222"/>
      <c r="D1" s="145" t="s">
        <v>14</v>
      </c>
      <c r="E1" s="146"/>
      <c r="F1" s="146"/>
      <c r="G1" s="146"/>
      <c r="H1" s="146"/>
      <c r="I1" s="146"/>
      <c r="J1" s="147"/>
      <c r="K1" s="154" t="s">
        <v>1</v>
      </c>
      <c r="L1" s="155"/>
    </row>
    <row r="2" spans="2:17" ht="21" customHeight="1" x14ac:dyDescent="0.25">
      <c r="B2" s="222"/>
      <c r="C2" s="222"/>
      <c r="D2" s="148"/>
      <c r="E2" s="149"/>
      <c r="F2" s="149"/>
      <c r="G2" s="149"/>
      <c r="H2" s="149"/>
      <c r="I2" s="149"/>
      <c r="J2" s="150"/>
      <c r="K2" s="156"/>
      <c r="L2" s="157"/>
    </row>
    <row r="3" spans="2:17" ht="36" customHeight="1" x14ac:dyDescent="0.25">
      <c r="B3" s="222"/>
      <c r="C3" s="222"/>
      <c r="D3" s="151"/>
      <c r="E3" s="152"/>
      <c r="F3" s="152"/>
      <c r="G3" s="152"/>
      <c r="H3" s="152"/>
      <c r="I3" s="152"/>
      <c r="J3" s="153"/>
      <c r="K3" s="158"/>
      <c r="L3" s="159"/>
    </row>
    <row r="4" spans="2:17" ht="27.75" customHeight="1" thickBot="1" x14ac:dyDescent="0.35">
      <c r="B4" s="20"/>
      <c r="C4" s="88"/>
      <c r="D4" s="89"/>
      <c r="E4" s="89"/>
      <c r="F4" s="89"/>
      <c r="G4" s="89"/>
      <c r="H4" s="20"/>
      <c r="I4" s="20"/>
      <c r="J4" s="20"/>
      <c r="K4" s="20"/>
      <c r="L4" s="20"/>
    </row>
    <row r="5" spans="2:17" ht="103.5" customHeight="1" x14ac:dyDescent="0.25">
      <c r="B5" s="248" t="s">
        <v>220</v>
      </c>
      <c r="C5" s="249"/>
      <c r="D5" s="249"/>
      <c r="E5" s="249"/>
      <c r="F5" s="249"/>
      <c r="G5" s="249"/>
      <c r="H5" s="249"/>
      <c r="I5" s="249"/>
      <c r="J5" s="249"/>
      <c r="K5" s="249"/>
      <c r="L5" s="250"/>
      <c r="M5" s="1"/>
      <c r="N5" s="1"/>
      <c r="O5" s="1"/>
      <c r="P5" s="1"/>
      <c r="Q5" s="1"/>
    </row>
    <row r="6" spans="2:17" ht="24.75" customHeight="1" x14ac:dyDescent="0.25">
      <c r="B6" s="251" t="s">
        <v>24</v>
      </c>
      <c r="C6" s="252"/>
      <c r="D6" s="252"/>
      <c r="E6" s="252"/>
      <c r="F6" s="252"/>
      <c r="G6" s="252"/>
      <c r="H6" s="252"/>
      <c r="I6" s="252"/>
      <c r="J6" s="252"/>
      <c r="K6" s="252"/>
      <c r="L6" s="253"/>
    </row>
    <row r="7" spans="2:17" ht="18" customHeight="1" x14ac:dyDescent="0.25">
      <c r="B7" s="17" t="s">
        <v>93</v>
      </c>
      <c r="C7" s="18"/>
      <c r="D7" s="18"/>
      <c r="E7" s="18"/>
      <c r="F7" s="18"/>
      <c r="G7" s="18"/>
      <c r="H7" s="18"/>
      <c r="I7" s="18"/>
      <c r="J7" s="18"/>
      <c r="K7" s="18"/>
      <c r="L7" s="19"/>
    </row>
    <row r="8" spans="2:17" ht="13.2" x14ac:dyDescent="0.25">
      <c r="B8" s="17" t="s">
        <v>94</v>
      </c>
      <c r="C8" s="20"/>
      <c r="D8" s="20"/>
      <c r="E8" s="20"/>
      <c r="F8" s="20"/>
      <c r="G8" s="20"/>
      <c r="H8" s="20"/>
      <c r="I8" s="21"/>
      <c r="J8" s="20"/>
      <c r="K8" s="20"/>
      <c r="L8" s="22"/>
    </row>
    <row r="9" spans="2:17" ht="13.2" x14ac:dyDescent="0.25">
      <c r="B9" s="17" t="s">
        <v>95</v>
      </c>
      <c r="C9" s="20"/>
      <c r="D9" s="20"/>
      <c r="E9" s="20"/>
      <c r="F9" s="20"/>
      <c r="G9" s="20"/>
      <c r="H9" s="20"/>
      <c r="I9" s="20"/>
      <c r="J9" s="20"/>
      <c r="K9" s="20"/>
      <c r="L9" s="22"/>
    </row>
    <row r="10" spans="2:17" ht="13.2" x14ac:dyDescent="0.25">
      <c r="B10" s="17" t="s">
        <v>96</v>
      </c>
      <c r="C10" s="20"/>
      <c r="D10" s="20"/>
      <c r="E10" s="20"/>
      <c r="F10" s="20"/>
      <c r="G10" s="20"/>
      <c r="H10" s="20"/>
      <c r="I10" s="20"/>
      <c r="J10" s="20"/>
      <c r="K10" s="20"/>
      <c r="L10" s="22"/>
    </row>
    <row r="11" spans="2:17" ht="18" customHeight="1" x14ac:dyDescent="0.25">
      <c r="B11" s="245" t="s">
        <v>97</v>
      </c>
      <c r="C11" s="246"/>
      <c r="D11" s="246"/>
      <c r="E11" s="246"/>
      <c r="F11" s="246"/>
      <c r="G11" s="246"/>
      <c r="H11" s="246"/>
      <c r="I11" s="246"/>
      <c r="J11" s="246"/>
      <c r="K11" s="246"/>
      <c r="L11" s="247"/>
    </row>
    <row r="12" spans="2:17" ht="13.2" x14ac:dyDescent="0.25">
      <c r="B12" s="17" t="s">
        <v>98</v>
      </c>
      <c r="C12" s="20"/>
      <c r="D12" s="20"/>
      <c r="E12" s="20"/>
      <c r="F12" s="20"/>
      <c r="G12" s="20"/>
      <c r="H12" s="20"/>
      <c r="I12" s="20"/>
      <c r="J12" s="20"/>
      <c r="K12" s="20"/>
      <c r="L12" s="22"/>
    </row>
    <row r="13" spans="2:17" ht="7.5" customHeight="1" thickBot="1" x14ac:dyDescent="0.3">
      <c r="B13" s="59"/>
      <c r="C13" s="60"/>
      <c r="D13" s="60"/>
      <c r="E13" s="60"/>
      <c r="F13" s="60"/>
      <c r="G13" s="60"/>
      <c r="H13" s="60"/>
      <c r="I13" s="60"/>
      <c r="J13" s="60"/>
      <c r="K13" s="60"/>
      <c r="L13" s="61"/>
    </row>
    <row r="14" spans="2:17" ht="33.75" customHeight="1" thickBot="1" x14ac:dyDescent="0.3">
      <c r="B14" s="254" t="s">
        <v>99</v>
      </c>
      <c r="C14" s="255"/>
      <c r="D14" s="255"/>
      <c r="E14" s="255"/>
      <c r="F14" s="255"/>
      <c r="G14" s="256"/>
      <c r="H14" s="257" t="s">
        <v>100</v>
      </c>
      <c r="I14" s="252"/>
      <c r="J14" s="252"/>
      <c r="K14" s="252"/>
      <c r="L14" s="253"/>
    </row>
    <row r="15" spans="2:17" ht="40.5" customHeight="1" thickBot="1" x14ac:dyDescent="0.3">
      <c r="B15" s="23" t="s">
        <v>101</v>
      </c>
      <c r="C15" s="258" t="s">
        <v>102</v>
      </c>
      <c r="D15" s="258"/>
      <c r="E15" s="258"/>
      <c r="F15" s="258"/>
      <c r="G15" s="258"/>
      <c r="H15" s="24" t="s">
        <v>103</v>
      </c>
      <c r="I15" s="24" t="s">
        <v>104</v>
      </c>
      <c r="J15" s="24" t="s">
        <v>105</v>
      </c>
      <c r="K15" s="24" t="s">
        <v>106</v>
      </c>
      <c r="L15" s="25" t="s">
        <v>107</v>
      </c>
    </row>
    <row r="16" spans="2:17" ht="53.25" customHeight="1" x14ac:dyDescent="0.25">
      <c r="B16" s="26" t="s">
        <v>30</v>
      </c>
      <c r="C16" s="259" t="s">
        <v>108</v>
      </c>
      <c r="D16" s="259"/>
      <c r="E16" s="259"/>
      <c r="F16" s="259"/>
      <c r="G16" s="259"/>
      <c r="H16" s="27" t="s">
        <v>227</v>
      </c>
      <c r="I16" s="28">
        <v>3</v>
      </c>
      <c r="J16" s="29">
        <v>2</v>
      </c>
      <c r="K16" s="29">
        <f t="shared" ref="K16:K29" si="0">+I16+J16</f>
        <v>5</v>
      </c>
      <c r="L16" s="30" t="str">
        <f t="shared" ref="L16:L29" si="1">IF(K16&lt;=4,"BAJO",IF(K16=5,"MEDIO",IF(K16=6,"ALTO",IF(K16=7,"ALTO","EXTREMO"))))</f>
        <v>MEDIO</v>
      </c>
    </row>
    <row r="17" spans="2:12" ht="53.25" customHeight="1" x14ac:dyDescent="0.25">
      <c r="B17" s="26" t="s">
        <v>30</v>
      </c>
      <c r="C17" s="259" t="s">
        <v>38</v>
      </c>
      <c r="D17" s="259"/>
      <c r="E17" s="259"/>
      <c r="F17" s="259"/>
      <c r="G17" s="259"/>
      <c r="H17" s="27" t="s">
        <v>109</v>
      </c>
      <c r="I17" s="28">
        <v>2</v>
      </c>
      <c r="J17" s="29">
        <v>2</v>
      </c>
      <c r="K17" s="29">
        <f t="shared" si="0"/>
        <v>4</v>
      </c>
      <c r="L17" s="30" t="str">
        <f t="shared" si="1"/>
        <v>BAJO</v>
      </c>
    </row>
    <row r="18" spans="2:12" ht="53.25" customHeight="1" x14ac:dyDescent="0.25">
      <c r="B18" s="26" t="s">
        <v>57</v>
      </c>
      <c r="C18" s="259" t="s">
        <v>58</v>
      </c>
      <c r="D18" s="259"/>
      <c r="E18" s="259"/>
      <c r="F18" s="259"/>
      <c r="G18" s="259"/>
      <c r="H18" s="27" t="s">
        <v>228</v>
      </c>
      <c r="I18" s="28">
        <v>2</v>
      </c>
      <c r="J18" s="29">
        <v>4</v>
      </c>
      <c r="K18" s="29">
        <f t="shared" si="0"/>
        <v>6</v>
      </c>
      <c r="L18" s="30" t="str">
        <f t="shared" si="1"/>
        <v>ALTO</v>
      </c>
    </row>
    <row r="19" spans="2:12" ht="53.25" customHeight="1" x14ac:dyDescent="0.25">
      <c r="B19" s="26" t="s">
        <v>62</v>
      </c>
      <c r="C19" s="259" t="s">
        <v>64</v>
      </c>
      <c r="D19" s="259"/>
      <c r="E19" s="259"/>
      <c r="F19" s="259"/>
      <c r="G19" s="259"/>
      <c r="H19" s="27" t="s">
        <v>223</v>
      </c>
      <c r="I19" s="28">
        <v>2</v>
      </c>
      <c r="J19" s="29">
        <v>2</v>
      </c>
      <c r="K19" s="29">
        <f t="shared" si="0"/>
        <v>4</v>
      </c>
      <c r="L19" s="30" t="str">
        <f t="shared" si="1"/>
        <v>BAJO</v>
      </c>
    </row>
    <row r="20" spans="2:12" ht="53.25" customHeight="1" x14ac:dyDescent="0.25">
      <c r="B20" s="26" t="s">
        <v>62</v>
      </c>
      <c r="C20" s="259" t="s">
        <v>110</v>
      </c>
      <c r="D20" s="259"/>
      <c r="E20" s="259"/>
      <c r="F20" s="259"/>
      <c r="G20" s="259"/>
      <c r="H20" s="27" t="s">
        <v>111</v>
      </c>
      <c r="I20" s="28">
        <v>2</v>
      </c>
      <c r="J20" s="29">
        <v>4</v>
      </c>
      <c r="K20" s="29">
        <f t="shared" si="0"/>
        <v>6</v>
      </c>
      <c r="L20" s="30" t="str">
        <f t="shared" si="1"/>
        <v>ALTO</v>
      </c>
    </row>
    <row r="21" spans="2:12" ht="70.5" customHeight="1" x14ac:dyDescent="0.25">
      <c r="B21" s="26" t="s">
        <v>62</v>
      </c>
      <c r="C21" s="259" t="s">
        <v>112</v>
      </c>
      <c r="D21" s="259"/>
      <c r="E21" s="259"/>
      <c r="F21" s="259"/>
      <c r="G21" s="259"/>
      <c r="H21" s="27" t="s">
        <v>113</v>
      </c>
      <c r="I21" s="28">
        <v>2</v>
      </c>
      <c r="J21" s="29">
        <v>3</v>
      </c>
      <c r="K21" s="29">
        <f t="shared" si="0"/>
        <v>5</v>
      </c>
      <c r="L21" s="30" t="str">
        <f t="shared" si="1"/>
        <v>MEDIO</v>
      </c>
    </row>
    <row r="22" spans="2:12" ht="53.25" customHeight="1" x14ac:dyDescent="0.25">
      <c r="B22" s="26" t="s">
        <v>62</v>
      </c>
      <c r="C22" s="259" t="s">
        <v>114</v>
      </c>
      <c r="D22" s="259"/>
      <c r="E22" s="259"/>
      <c r="F22" s="259"/>
      <c r="G22" s="259"/>
      <c r="H22" s="27" t="s">
        <v>229</v>
      </c>
      <c r="I22" s="28">
        <v>1</v>
      </c>
      <c r="J22" s="29">
        <v>1</v>
      </c>
      <c r="K22" s="29">
        <f t="shared" si="0"/>
        <v>2</v>
      </c>
      <c r="L22" s="30" t="str">
        <f t="shared" si="1"/>
        <v>BAJO</v>
      </c>
    </row>
    <row r="23" spans="2:12" ht="53.25" customHeight="1" x14ac:dyDescent="0.25">
      <c r="B23" s="26" t="s">
        <v>62</v>
      </c>
      <c r="C23" s="259" t="s">
        <v>115</v>
      </c>
      <c r="D23" s="259"/>
      <c r="E23" s="259"/>
      <c r="F23" s="259"/>
      <c r="G23" s="259"/>
      <c r="H23" s="27" t="s">
        <v>224</v>
      </c>
      <c r="I23" s="28">
        <v>2</v>
      </c>
      <c r="J23" s="29">
        <v>3</v>
      </c>
      <c r="K23" s="29">
        <f t="shared" si="0"/>
        <v>5</v>
      </c>
      <c r="L23" s="30" t="str">
        <f t="shared" si="1"/>
        <v>MEDIO</v>
      </c>
    </row>
    <row r="24" spans="2:12" ht="53.25" customHeight="1" x14ac:dyDescent="0.25">
      <c r="B24" s="26" t="s">
        <v>62</v>
      </c>
      <c r="C24" s="259" t="s">
        <v>116</v>
      </c>
      <c r="D24" s="259"/>
      <c r="E24" s="259"/>
      <c r="F24" s="259"/>
      <c r="G24" s="259"/>
      <c r="H24" s="27" t="s">
        <v>230</v>
      </c>
      <c r="I24" s="28">
        <v>3</v>
      </c>
      <c r="J24" s="29">
        <v>2</v>
      </c>
      <c r="K24" s="29">
        <f t="shared" si="0"/>
        <v>5</v>
      </c>
      <c r="L24" s="30" t="str">
        <f t="shared" si="1"/>
        <v>MEDIO</v>
      </c>
    </row>
    <row r="25" spans="2:12" ht="60.75" customHeight="1" x14ac:dyDescent="0.25">
      <c r="B25" s="26" t="s">
        <v>62</v>
      </c>
      <c r="C25" s="259" t="s">
        <v>225</v>
      </c>
      <c r="D25" s="259"/>
      <c r="E25" s="259"/>
      <c r="F25" s="259"/>
      <c r="G25" s="259"/>
      <c r="H25" s="27" t="s">
        <v>222</v>
      </c>
      <c r="I25" s="28">
        <v>4</v>
      </c>
      <c r="J25" s="29">
        <v>4</v>
      </c>
      <c r="K25" s="29">
        <f t="shared" si="0"/>
        <v>8</v>
      </c>
      <c r="L25" s="30" t="str">
        <f t="shared" si="1"/>
        <v>EXTREMO</v>
      </c>
    </row>
    <row r="26" spans="2:12" ht="53.25" customHeight="1" x14ac:dyDescent="0.25">
      <c r="B26" s="26" t="s">
        <v>62</v>
      </c>
      <c r="C26" s="259" t="s">
        <v>226</v>
      </c>
      <c r="D26" s="259"/>
      <c r="E26" s="259"/>
      <c r="F26" s="259"/>
      <c r="G26" s="259"/>
      <c r="H26" s="27" t="s">
        <v>222</v>
      </c>
      <c r="I26" s="28">
        <v>3</v>
      </c>
      <c r="J26" s="29">
        <v>4</v>
      </c>
      <c r="K26" s="29">
        <f t="shared" si="0"/>
        <v>7</v>
      </c>
      <c r="L26" s="30" t="str">
        <f t="shared" si="1"/>
        <v>ALTO</v>
      </c>
    </row>
    <row r="27" spans="2:12" ht="90.75" customHeight="1" x14ac:dyDescent="0.25">
      <c r="B27" s="26" t="s">
        <v>62</v>
      </c>
      <c r="C27" s="259" t="s">
        <v>117</v>
      </c>
      <c r="D27" s="259"/>
      <c r="E27" s="259"/>
      <c r="F27" s="259"/>
      <c r="G27" s="259"/>
      <c r="H27" s="27" t="s">
        <v>222</v>
      </c>
      <c r="I27" s="28">
        <v>3</v>
      </c>
      <c r="J27" s="29">
        <v>5</v>
      </c>
      <c r="K27" s="29">
        <f t="shared" si="0"/>
        <v>8</v>
      </c>
      <c r="L27" s="30" t="str">
        <f t="shared" si="1"/>
        <v>EXTREMO</v>
      </c>
    </row>
    <row r="28" spans="2:12" ht="53.25" customHeight="1" thickBot="1" x14ac:dyDescent="0.3">
      <c r="B28" s="26" t="s">
        <v>62</v>
      </c>
      <c r="C28" s="259" t="s">
        <v>118</v>
      </c>
      <c r="D28" s="259"/>
      <c r="E28" s="259"/>
      <c r="F28" s="259"/>
      <c r="G28" s="259"/>
      <c r="H28" s="27" t="s">
        <v>119</v>
      </c>
      <c r="I28" s="28">
        <v>3</v>
      </c>
      <c r="J28" s="29">
        <v>2</v>
      </c>
      <c r="K28" s="29">
        <f t="shared" si="0"/>
        <v>5</v>
      </c>
      <c r="L28" s="30" t="str">
        <f t="shared" si="1"/>
        <v>MEDIO</v>
      </c>
    </row>
    <row r="29" spans="2:12" ht="53.25" hidden="1" customHeight="1" x14ac:dyDescent="0.25">
      <c r="B29" s="124"/>
      <c r="C29" s="260"/>
      <c r="D29" s="260"/>
      <c r="E29" s="260"/>
      <c r="F29" s="260"/>
      <c r="G29" s="260"/>
      <c r="H29" s="125"/>
      <c r="I29" s="126"/>
      <c r="J29" s="127"/>
      <c r="K29" s="127">
        <f t="shared" si="0"/>
        <v>0</v>
      </c>
      <c r="L29" s="128" t="str">
        <f t="shared" si="1"/>
        <v>BAJO</v>
      </c>
    </row>
    <row r="30" spans="2:12" ht="12.75" customHeight="1" x14ac:dyDescent="0.25">
      <c r="B30" s="31"/>
      <c r="C30" s="32"/>
      <c r="D30" s="32"/>
      <c r="E30" s="32"/>
      <c r="F30" s="32"/>
      <c r="G30" s="32"/>
      <c r="H30" s="32"/>
      <c r="I30" s="32"/>
      <c r="J30" s="32"/>
      <c r="K30" s="32"/>
      <c r="L30" s="33"/>
    </row>
    <row r="31" spans="2:12" ht="13.2" x14ac:dyDescent="0.25">
      <c r="B31" s="17"/>
      <c r="C31" s="261"/>
      <c r="D31" s="261"/>
      <c r="E31" s="261"/>
      <c r="F31" s="20"/>
      <c r="G31" s="20"/>
      <c r="H31" s="262"/>
      <c r="I31" s="262"/>
      <c r="J31" s="20"/>
      <c r="K31" s="20"/>
      <c r="L31" s="22"/>
    </row>
    <row r="32" spans="2:12" ht="19.5" customHeight="1" x14ac:dyDescent="0.25">
      <c r="B32" s="263" t="s">
        <v>120</v>
      </c>
      <c r="C32" s="264" t="s">
        <v>121</v>
      </c>
      <c r="D32" s="264"/>
      <c r="E32" s="34" t="s">
        <v>122</v>
      </c>
      <c r="F32" s="20"/>
      <c r="G32" s="265" t="s">
        <v>105</v>
      </c>
      <c r="H32" s="35" t="s">
        <v>123</v>
      </c>
      <c r="I32" s="35" t="s">
        <v>122</v>
      </c>
      <c r="J32" s="20"/>
      <c r="K32" s="20"/>
      <c r="L32" s="22"/>
    </row>
    <row r="33" spans="2:14" ht="21" customHeight="1" x14ac:dyDescent="0.25">
      <c r="B33" s="263"/>
      <c r="C33" s="266" t="s">
        <v>124</v>
      </c>
      <c r="D33" s="266"/>
      <c r="E33" s="36">
        <v>1</v>
      </c>
      <c r="F33" s="20"/>
      <c r="G33" s="265"/>
      <c r="H33" s="36" t="s">
        <v>125</v>
      </c>
      <c r="I33" s="37">
        <v>1</v>
      </c>
      <c r="J33" s="20"/>
      <c r="K33" s="20"/>
      <c r="L33" s="22"/>
    </row>
    <row r="34" spans="2:14" ht="15.75" customHeight="1" x14ac:dyDescent="0.25">
      <c r="B34" s="263"/>
      <c r="C34" s="266" t="s">
        <v>126</v>
      </c>
      <c r="D34" s="266"/>
      <c r="E34" s="36">
        <v>2</v>
      </c>
      <c r="F34" s="20"/>
      <c r="G34" s="265"/>
      <c r="H34" s="36" t="s">
        <v>127</v>
      </c>
      <c r="I34" s="37">
        <v>2</v>
      </c>
      <c r="J34" s="20"/>
      <c r="K34" s="20"/>
      <c r="L34" s="22"/>
      <c r="N34" s="3"/>
    </row>
    <row r="35" spans="2:14" ht="24.75" customHeight="1" x14ac:dyDescent="0.25">
      <c r="B35" s="263"/>
      <c r="C35" s="266" t="s">
        <v>128</v>
      </c>
      <c r="D35" s="266"/>
      <c r="E35" s="36">
        <v>3</v>
      </c>
      <c r="F35" s="20"/>
      <c r="G35" s="265"/>
      <c r="H35" s="36" t="s">
        <v>129</v>
      </c>
      <c r="I35" s="37">
        <v>3</v>
      </c>
      <c r="J35" s="20"/>
      <c r="K35" s="20"/>
      <c r="L35" s="22"/>
    </row>
    <row r="36" spans="2:14" ht="18" customHeight="1" x14ac:dyDescent="0.25">
      <c r="B36" s="263"/>
      <c r="C36" s="266" t="s">
        <v>130</v>
      </c>
      <c r="D36" s="266"/>
      <c r="E36" s="36">
        <v>4</v>
      </c>
      <c r="F36" s="20"/>
      <c r="G36" s="265"/>
      <c r="H36" s="36" t="s">
        <v>131</v>
      </c>
      <c r="I36" s="37">
        <v>4</v>
      </c>
      <c r="J36" s="20"/>
      <c r="K36" s="20"/>
      <c r="L36" s="22"/>
    </row>
    <row r="37" spans="2:14" ht="29.25" customHeight="1" x14ac:dyDescent="0.25">
      <c r="B37" s="263"/>
      <c r="C37" s="266" t="s">
        <v>132</v>
      </c>
      <c r="D37" s="266"/>
      <c r="E37" s="36">
        <v>5</v>
      </c>
      <c r="F37" s="20"/>
      <c r="G37" s="265"/>
      <c r="H37" s="36" t="s">
        <v>133</v>
      </c>
      <c r="I37" s="37">
        <v>5</v>
      </c>
      <c r="J37" s="20"/>
      <c r="K37" s="20"/>
      <c r="L37" s="22"/>
    </row>
    <row r="38" spans="2:14" ht="16.5" customHeight="1" x14ac:dyDescent="0.25">
      <c r="B38" s="38"/>
      <c r="C38" s="39"/>
      <c r="D38" s="39"/>
      <c r="E38" s="39"/>
      <c r="F38" s="20"/>
      <c r="G38" s="39"/>
      <c r="H38" s="39"/>
      <c r="I38" s="39"/>
      <c r="J38" s="39"/>
      <c r="K38" s="39"/>
      <c r="L38" s="22"/>
    </row>
    <row r="39" spans="2:14" ht="16.5" customHeight="1" x14ac:dyDescent="0.25">
      <c r="B39" s="38"/>
      <c r="C39" s="262" t="s">
        <v>134</v>
      </c>
      <c r="D39" s="262"/>
      <c r="E39" s="262"/>
      <c r="F39" s="262"/>
      <c r="G39" s="262"/>
      <c r="H39" s="267"/>
      <c r="I39" s="267"/>
      <c r="J39" s="267"/>
      <c r="K39" s="267"/>
      <c r="L39" s="22"/>
    </row>
    <row r="40" spans="2:14" ht="69.75" customHeight="1" x14ac:dyDescent="0.25">
      <c r="B40" s="38"/>
      <c r="C40" s="266" t="s">
        <v>135</v>
      </c>
      <c r="D40" s="266"/>
      <c r="E40" s="266"/>
      <c r="F40" s="36" t="s">
        <v>136</v>
      </c>
      <c r="G40" s="36" t="s">
        <v>137</v>
      </c>
      <c r="H40" s="36" t="s">
        <v>138</v>
      </c>
      <c r="I40" s="266" t="s">
        <v>139</v>
      </c>
      <c r="J40" s="266"/>
      <c r="K40" s="266" t="s">
        <v>140</v>
      </c>
      <c r="L40" s="268"/>
    </row>
    <row r="41" spans="2:14" ht="69.75" customHeight="1" x14ac:dyDescent="0.25">
      <c r="B41" s="38"/>
      <c r="C41" s="266" t="s">
        <v>141</v>
      </c>
      <c r="D41" s="266"/>
      <c r="E41" s="266"/>
      <c r="F41" s="36" t="s">
        <v>142</v>
      </c>
      <c r="G41" s="36" t="s">
        <v>143</v>
      </c>
      <c r="H41" s="36" t="s">
        <v>144</v>
      </c>
      <c r="I41" s="266" t="s">
        <v>145</v>
      </c>
      <c r="J41" s="266"/>
      <c r="K41" s="266" t="s">
        <v>146</v>
      </c>
      <c r="L41" s="268"/>
    </row>
    <row r="42" spans="2:14" ht="13.2" x14ac:dyDescent="0.25">
      <c r="B42" s="17"/>
      <c r="C42" s="264" t="s">
        <v>147</v>
      </c>
      <c r="D42" s="264"/>
      <c r="E42" s="264" t="s">
        <v>122</v>
      </c>
      <c r="F42" s="41" t="s">
        <v>125</v>
      </c>
      <c r="G42" s="41" t="s">
        <v>127</v>
      </c>
      <c r="H42" s="40" t="s">
        <v>129</v>
      </c>
      <c r="I42" s="269" t="s">
        <v>131</v>
      </c>
      <c r="J42" s="269"/>
      <c r="K42" s="264" t="s">
        <v>133</v>
      </c>
      <c r="L42" s="270"/>
    </row>
    <row r="43" spans="2:14" ht="13.2" x14ac:dyDescent="0.25">
      <c r="B43" s="17"/>
      <c r="C43" s="264"/>
      <c r="D43" s="264"/>
      <c r="E43" s="264"/>
      <c r="F43" s="42">
        <v>1</v>
      </c>
      <c r="G43" s="42">
        <v>2</v>
      </c>
      <c r="H43" s="42">
        <v>3</v>
      </c>
      <c r="I43" s="271">
        <v>4</v>
      </c>
      <c r="J43" s="271"/>
      <c r="K43" s="271">
        <v>5</v>
      </c>
      <c r="L43" s="272"/>
    </row>
    <row r="44" spans="2:14" ht="19.5" customHeight="1" x14ac:dyDescent="0.25">
      <c r="B44" s="17"/>
      <c r="C44" s="266" t="s">
        <v>124</v>
      </c>
      <c r="D44" s="266"/>
      <c r="E44" s="43">
        <v>1</v>
      </c>
      <c r="F44" s="44">
        <v>2</v>
      </c>
      <c r="G44" s="44">
        <v>3</v>
      </c>
      <c r="H44" s="44">
        <v>4</v>
      </c>
      <c r="I44" s="273">
        <v>5</v>
      </c>
      <c r="J44" s="273"/>
      <c r="K44" s="274">
        <v>6</v>
      </c>
      <c r="L44" s="275"/>
    </row>
    <row r="45" spans="2:14" ht="21.75" customHeight="1" x14ac:dyDescent="0.25">
      <c r="B45" s="17"/>
      <c r="C45" s="266" t="s">
        <v>126</v>
      </c>
      <c r="D45" s="266"/>
      <c r="E45" s="43">
        <v>2</v>
      </c>
      <c r="F45" s="44">
        <v>3</v>
      </c>
      <c r="G45" s="44">
        <v>4</v>
      </c>
      <c r="H45" s="45">
        <v>5</v>
      </c>
      <c r="I45" s="274">
        <v>6</v>
      </c>
      <c r="J45" s="274"/>
      <c r="K45" s="276">
        <v>7</v>
      </c>
      <c r="L45" s="277"/>
    </row>
    <row r="46" spans="2:14" ht="26.25" customHeight="1" x14ac:dyDescent="0.25">
      <c r="B46" s="17"/>
      <c r="C46" s="266" t="s">
        <v>128</v>
      </c>
      <c r="D46" s="266"/>
      <c r="E46" s="43">
        <v>3</v>
      </c>
      <c r="F46" s="44">
        <v>4</v>
      </c>
      <c r="G46" s="45">
        <v>5</v>
      </c>
      <c r="H46" s="46">
        <v>6</v>
      </c>
      <c r="I46" s="274">
        <v>7</v>
      </c>
      <c r="J46" s="274"/>
      <c r="K46" s="278">
        <v>8</v>
      </c>
      <c r="L46" s="279"/>
    </row>
    <row r="47" spans="2:14" ht="21" customHeight="1" x14ac:dyDescent="0.25">
      <c r="B47" s="17"/>
      <c r="C47" s="266" t="s">
        <v>130</v>
      </c>
      <c r="D47" s="266"/>
      <c r="E47" s="43">
        <v>4</v>
      </c>
      <c r="F47" s="45">
        <v>5</v>
      </c>
      <c r="G47" s="46">
        <v>6</v>
      </c>
      <c r="H47" s="46">
        <v>7</v>
      </c>
      <c r="I47" s="278">
        <v>8</v>
      </c>
      <c r="J47" s="278"/>
      <c r="K47" s="278">
        <v>9</v>
      </c>
      <c r="L47" s="279"/>
    </row>
    <row r="48" spans="2:14" ht="27" customHeight="1" x14ac:dyDescent="0.25">
      <c r="B48" s="17"/>
      <c r="C48" s="266" t="s">
        <v>132</v>
      </c>
      <c r="D48" s="266"/>
      <c r="E48" s="43">
        <v>5</v>
      </c>
      <c r="F48" s="46">
        <v>6</v>
      </c>
      <c r="G48" s="46">
        <v>7</v>
      </c>
      <c r="H48" s="47">
        <v>8</v>
      </c>
      <c r="I48" s="278">
        <v>9</v>
      </c>
      <c r="J48" s="278"/>
      <c r="K48" s="278">
        <v>10</v>
      </c>
      <c r="L48" s="279"/>
    </row>
    <row r="49" spans="2:12" ht="13.2" x14ac:dyDescent="0.25">
      <c r="B49" s="17"/>
      <c r="C49" s="20"/>
      <c r="D49" s="20"/>
      <c r="E49" s="20"/>
      <c r="F49" s="20"/>
      <c r="G49" s="20"/>
      <c r="H49" s="20"/>
      <c r="I49" s="20"/>
      <c r="J49" s="20"/>
      <c r="K49" s="20"/>
      <c r="L49" s="22"/>
    </row>
    <row r="50" spans="2:12" ht="19.5" customHeight="1" x14ac:dyDescent="0.25">
      <c r="B50" s="17"/>
      <c r="C50" s="20"/>
      <c r="D50" s="20"/>
      <c r="E50" s="20"/>
      <c r="F50" s="20"/>
      <c r="G50" s="262" t="s">
        <v>148</v>
      </c>
      <c r="H50" s="262"/>
      <c r="I50" s="20"/>
      <c r="J50" s="20"/>
      <c r="K50" s="20"/>
      <c r="L50" s="22"/>
    </row>
    <row r="51" spans="2:12" ht="18" customHeight="1" x14ac:dyDescent="0.25">
      <c r="B51" s="17"/>
      <c r="C51" s="20"/>
      <c r="D51" s="20"/>
      <c r="E51" s="20"/>
      <c r="F51" s="20"/>
      <c r="G51" s="41" t="s">
        <v>134</v>
      </c>
      <c r="H51" s="56" t="s">
        <v>147</v>
      </c>
      <c r="I51" s="20"/>
      <c r="J51" s="20"/>
      <c r="K51" s="20"/>
      <c r="L51" s="22"/>
    </row>
    <row r="52" spans="2:12" ht="18" customHeight="1" x14ac:dyDescent="0.25">
      <c r="B52" s="17"/>
      <c r="C52" s="20"/>
      <c r="D52" s="20"/>
      <c r="E52" s="20"/>
      <c r="F52" s="20"/>
      <c r="G52" s="47" t="s">
        <v>149</v>
      </c>
      <c r="H52" s="57" t="s">
        <v>150</v>
      </c>
      <c r="I52" s="20"/>
      <c r="J52" s="20"/>
      <c r="K52" s="20"/>
      <c r="L52" s="22"/>
    </row>
    <row r="53" spans="2:12" ht="18" customHeight="1" x14ac:dyDescent="0.25">
      <c r="B53" s="17"/>
      <c r="C53" s="20"/>
      <c r="D53" s="20"/>
      <c r="E53" s="20"/>
      <c r="F53" s="20"/>
      <c r="G53" s="46" t="s">
        <v>151</v>
      </c>
      <c r="H53" s="57" t="s">
        <v>152</v>
      </c>
      <c r="I53" s="20"/>
      <c r="J53" s="20"/>
      <c r="K53" s="20"/>
      <c r="L53" s="22"/>
    </row>
    <row r="54" spans="2:12" ht="18" customHeight="1" x14ac:dyDescent="0.25">
      <c r="B54" s="17"/>
      <c r="C54" s="20"/>
      <c r="D54" s="20"/>
      <c r="E54" s="20"/>
      <c r="F54" s="20"/>
      <c r="G54" s="45">
        <v>5</v>
      </c>
      <c r="H54" s="57" t="s">
        <v>153</v>
      </c>
      <c r="I54" s="20"/>
      <c r="J54" s="20"/>
      <c r="K54" s="20"/>
      <c r="L54" s="22"/>
    </row>
    <row r="55" spans="2:12" ht="18" customHeight="1" x14ac:dyDescent="0.25">
      <c r="B55" s="17"/>
      <c r="C55" s="20"/>
      <c r="D55" s="20"/>
      <c r="E55" s="20"/>
      <c r="F55" s="20"/>
      <c r="G55" s="44" t="s">
        <v>154</v>
      </c>
      <c r="H55" s="57" t="s">
        <v>155</v>
      </c>
      <c r="I55" s="20"/>
      <c r="J55" s="20"/>
      <c r="K55" s="20"/>
      <c r="L55" s="22"/>
    </row>
    <row r="56" spans="2:12" thickBot="1" x14ac:dyDescent="0.3">
      <c r="B56" s="59"/>
      <c r="C56" s="60"/>
      <c r="D56" s="60"/>
      <c r="E56" s="60"/>
      <c r="F56" s="60"/>
      <c r="G56" s="60"/>
      <c r="H56" s="60"/>
      <c r="I56" s="60"/>
      <c r="J56" s="60"/>
      <c r="K56" s="60"/>
      <c r="L56" s="61"/>
    </row>
    <row r="60" spans="2:12" hidden="1" x14ac:dyDescent="0.3">
      <c r="B60" s="5" t="s">
        <v>100</v>
      </c>
    </row>
    <row r="61" spans="2:12" hidden="1" x14ac:dyDescent="0.3">
      <c r="B61" s="5" t="s">
        <v>156</v>
      </c>
    </row>
  </sheetData>
  <mergeCells count="62">
    <mergeCell ref="C48:D48"/>
    <mergeCell ref="I48:J48"/>
    <mergeCell ref="K48:L48"/>
    <mergeCell ref="G50:H50"/>
    <mergeCell ref="C46:D46"/>
    <mergeCell ref="I46:J46"/>
    <mergeCell ref="K46:L46"/>
    <mergeCell ref="C47:D47"/>
    <mergeCell ref="I47:J47"/>
    <mergeCell ref="K47:L47"/>
    <mergeCell ref="C44:D44"/>
    <mergeCell ref="I44:J44"/>
    <mergeCell ref="K44:L44"/>
    <mergeCell ref="C45:D45"/>
    <mergeCell ref="I45:J45"/>
    <mergeCell ref="K45:L45"/>
    <mergeCell ref="C42:D43"/>
    <mergeCell ref="E42:E43"/>
    <mergeCell ref="I42:J42"/>
    <mergeCell ref="K42:L42"/>
    <mergeCell ref="I43:J43"/>
    <mergeCell ref="K43:L43"/>
    <mergeCell ref="C39:K39"/>
    <mergeCell ref="C40:E40"/>
    <mergeCell ref="I40:J40"/>
    <mergeCell ref="K40:L40"/>
    <mergeCell ref="C41:E41"/>
    <mergeCell ref="I41:J41"/>
    <mergeCell ref="K41:L41"/>
    <mergeCell ref="B32:B37"/>
    <mergeCell ref="C32:D32"/>
    <mergeCell ref="G32:G37"/>
    <mergeCell ref="C33:D33"/>
    <mergeCell ref="C34:D34"/>
    <mergeCell ref="C35:D35"/>
    <mergeCell ref="C36:D36"/>
    <mergeCell ref="C37:D37"/>
    <mergeCell ref="C27:G27"/>
    <mergeCell ref="C28:G28"/>
    <mergeCell ref="C29:G29"/>
    <mergeCell ref="C31:E31"/>
    <mergeCell ref="H31:I31"/>
    <mergeCell ref="C23:G23"/>
    <mergeCell ref="C24:G24"/>
    <mergeCell ref="C25:G25"/>
    <mergeCell ref="C26:G26"/>
    <mergeCell ref="C18:G18"/>
    <mergeCell ref="C19:G19"/>
    <mergeCell ref="C20:G20"/>
    <mergeCell ref="C21:G21"/>
    <mergeCell ref="C22:G22"/>
    <mergeCell ref="B14:G14"/>
    <mergeCell ref="H14:L14"/>
    <mergeCell ref="C15:G15"/>
    <mergeCell ref="C16:G16"/>
    <mergeCell ref="C17:G17"/>
    <mergeCell ref="B11:L11"/>
    <mergeCell ref="B1:C3"/>
    <mergeCell ref="D1:J3"/>
    <mergeCell ref="K1:L3"/>
    <mergeCell ref="B5:L5"/>
    <mergeCell ref="B6:L6"/>
  </mergeCells>
  <conditionalFormatting sqref="J16:K29">
    <cfRule type="expression" dxfId="17" priority="5" stopIfTrue="1">
      <formula>"""bajo"""</formula>
    </cfRule>
  </conditionalFormatting>
  <conditionalFormatting sqref="L16:L29">
    <cfRule type="cellIs" dxfId="16" priority="1" stopIfTrue="1" operator="equal">
      <formula>"EXTREMO"</formula>
    </cfRule>
    <cfRule type="cellIs" dxfId="15" priority="2" stopIfTrue="1" operator="equal">
      <formula>"ALTO"</formula>
    </cfRule>
    <cfRule type="cellIs" dxfId="14" priority="3" stopIfTrue="1" operator="equal">
      <formula>"MEDIO"</formula>
    </cfRule>
    <cfRule type="cellIs" dxfId="13" priority="4" stopIfTrue="1" operator="equal">
      <formula>"BAJO"</formula>
    </cfRule>
  </conditionalFormatting>
  <dataValidations count="16">
    <dataValidation type="list" allowBlank="1" showInputMessage="1" showErrorMessage="1" sqref="C29:G29" xr:uid="{E078B372-C187-4FE3-818D-7E3F5FD0BAC0}">
      <formula1>INDIRECT($B$29)</formula1>
    </dataValidation>
    <dataValidation type="list" allowBlank="1" showInputMessage="1" showErrorMessage="1" sqref="C28:G28" xr:uid="{15FB855A-6F6B-41BD-BF3B-E86F4BB38431}">
      <formula1>INDIRECT($B$28)</formula1>
    </dataValidation>
    <dataValidation type="list" allowBlank="1" showInputMessage="1" showErrorMessage="1" sqref="C27:G27" xr:uid="{E2F69283-3A81-499E-9B04-147A557BA497}">
      <formula1>INDIRECT($B$27)</formula1>
    </dataValidation>
    <dataValidation type="list" allowBlank="1" showInputMessage="1" showErrorMessage="1" sqref="C24:G24" xr:uid="{108415D0-C7D0-42EA-9DAF-1C1D058B6A27}">
      <formula1>INDIRECT($B$24)</formula1>
    </dataValidation>
    <dataValidation type="list" allowBlank="1" showInputMessage="1" showErrorMessage="1" sqref="C23:G23" xr:uid="{332B3DBE-B1DE-41F5-B9F2-260B0C297477}">
      <formula1>INDIRECT($B$23)</formula1>
    </dataValidation>
    <dataValidation type="list" allowBlank="1" showInputMessage="1" showErrorMessage="1" sqref="C22:G22" xr:uid="{BADD2C8C-DEB5-4566-B94A-966F55A2E30F}">
      <formula1>INDIRECT($B$22)</formula1>
    </dataValidation>
    <dataValidation type="list" allowBlank="1" showInputMessage="1" showErrorMessage="1" sqref="C21:G21" xr:uid="{C8FCFB6A-A3A4-4A5D-AE10-536E57120988}">
      <formula1>INDIRECT($B$21)</formula1>
    </dataValidation>
    <dataValidation type="list" allowBlank="1" showInputMessage="1" showErrorMessage="1" sqref="C20:G20" xr:uid="{FB1606C6-AB2E-489E-8974-F60AF54B6F55}">
      <formula1>INDIRECT($B$20)</formula1>
    </dataValidation>
    <dataValidation type="list" allowBlank="1" showInputMessage="1" showErrorMessage="1" sqref="C19:G19" xr:uid="{A1FD19AC-2C3C-4991-892B-260B6530AB3A}">
      <formula1>INDIRECT($B$19)</formula1>
    </dataValidation>
    <dataValidation type="list" allowBlank="1" showInputMessage="1" showErrorMessage="1" sqref="C18:G18" xr:uid="{003A170C-C2F7-4446-A934-4D87DA76F082}">
      <formula1>INDIRECT($B$18)</formula1>
    </dataValidation>
    <dataValidation type="list" allowBlank="1" showInputMessage="1" showErrorMessage="1" sqref="C17:G17" xr:uid="{5B62539F-0BDB-4994-9126-8E7E62B4E3B2}">
      <formula1>INDIRECT($B$17)</formula1>
    </dataValidation>
    <dataValidation type="list" allowBlank="1" showInputMessage="1" showErrorMessage="1" sqref="C16:G16" xr:uid="{4B2426EB-59B9-454C-80C5-1B42D8DAC609}">
      <formula1>INDIRECT($B$16)</formula1>
    </dataValidation>
    <dataValidation type="list" allowBlank="1" showInputMessage="1" showErrorMessage="1" sqref="H14" xr:uid="{3751B7D0-16D8-4D63-B772-696C89A26A4F}">
      <formula1>$B$60:$B$61</formula1>
    </dataValidation>
    <dataValidation type="list" allowBlank="1" showInputMessage="1" showErrorMessage="1" sqref="B16:B29" xr:uid="{C939143F-04A2-42EE-ABD6-FADF25BD4585}">
      <formula1>"PLANEACIÓN,SELECCIÓN,CONTRATACIÓN,EJECUCIÓN"</formula1>
    </dataValidation>
    <dataValidation type="list" allowBlank="1" showInputMessage="1" showErrorMessage="1" sqref="J16:J29" xr:uid="{39DFCB61-10DC-4A54-9292-F70D0C875317}">
      <formula1>$I$33:$I$37</formula1>
    </dataValidation>
    <dataValidation type="list" allowBlank="1" showInputMessage="1" showErrorMessage="1" sqref="I16:I29" xr:uid="{85FFA0E4-759C-4170-A540-3CC14F8A40CA}">
      <formula1>$E$33:$E$37</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C03BDF-2231-4B41-9DC1-339C466EBDD3}">
  <dimension ref="A2:Y49"/>
  <sheetViews>
    <sheetView topLeftCell="A3" workbookViewId="0">
      <selection activeCell="F21" sqref="F21:G21"/>
    </sheetView>
  </sheetViews>
  <sheetFormatPr baseColWidth="10" defaultColWidth="11.44140625" defaultRowHeight="13.2" x14ac:dyDescent="0.25"/>
  <cols>
    <col min="1" max="1" width="16.44140625" customWidth="1"/>
    <col min="2" max="2" width="15.88671875" customWidth="1"/>
    <col min="3" max="3" width="13.109375" customWidth="1"/>
    <col min="4" max="4" width="16.44140625" customWidth="1"/>
    <col min="5" max="5" width="14.88671875" customWidth="1"/>
    <col min="6" max="6" width="17.44140625" customWidth="1"/>
    <col min="7" max="7" width="14.44140625" customWidth="1"/>
    <col min="8" max="8" width="15.88671875" customWidth="1"/>
    <col min="9" max="9" width="13.5546875" customWidth="1"/>
    <col min="10" max="16" width="14" customWidth="1"/>
    <col min="17" max="17" width="20.88671875" style="2" customWidth="1"/>
  </cols>
  <sheetData>
    <row r="2" spans="1:25" ht="48.75" customHeight="1" x14ac:dyDescent="0.25">
      <c r="A2" s="222"/>
      <c r="B2" s="222"/>
      <c r="C2" s="222"/>
      <c r="D2" s="146" t="s">
        <v>14</v>
      </c>
      <c r="E2" s="146"/>
      <c r="F2" s="146"/>
      <c r="G2" s="146"/>
      <c r="H2" s="146"/>
      <c r="I2" s="146"/>
      <c r="J2" s="146"/>
      <c r="K2" s="146"/>
      <c r="L2" s="146"/>
      <c r="M2" s="146"/>
      <c r="N2" s="146"/>
      <c r="O2" s="147"/>
      <c r="P2" s="154" t="s">
        <v>1</v>
      </c>
      <c r="Q2" s="155"/>
      <c r="R2" s="15"/>
      <c r="S2" s="15"/>
      <c r="T2" s="15"/>
      <c r="U2" s="15"/>
      <c r="V2" s="15"/>
    </row>
    <row r="3" spans="1:25" ht="24.75" customHeight="1" x14ac:dyDescent="0.25">
      <c r="A3" s="222"/>
      <c r="B3" s="222"/>
      <c r="C3" s="222"/>
      <c r="D3" s="149"/>
      <c r="E3" s="149"/>
      <c r="F3" s="149"/>
      <c r="G3" s="149"/>
      <c r="H3" s="149"/>
      <c r="I3" s="149"/>
      <c r="J3" s="149"/>
      <c r="K3" s="149"/>
      <c r="L3" s="149"/>
      <c r="M3" s="149"/>
      <c r="N3" s="149"/>
      <c r="O3" s="150"/>
      <c r="P3" s="156"/>
      <c r="Q3" s="157"/>
      <c r="R3" s="15"/>
      <c r="S3" s="15"/>
      <c r="T3" s="15"/>
      <c r="U3" s="15"/>
      <c r="V3" s="15"/>
    </row>
    <row r="4" spans="1:25" ht="33" customHeight="1" x14ac:dyDescent="0.25">
      <c r="A4" s="222"/>
      <c r="B4" s="222"/>
      <c r="C4" s="222"/>
      <c r="D4" s="152"/>
      <c r="E4" s="152"/>
      <c r="F4" s="152"/>
      <c r="G4" s="152"/>
      <c r="H4" s="152"/>
      <c r="I4" s="152"/>
      <c r="J4" s="152"/>
      <c r="K4" s="152"/>
      <c r="L4" s="152"/>
      <c r="M4" s="152"/>
      <c r="N4" s="152"/>
      <c r="O4" s="153"/>
      <c r="P4" s="158"/>
      <c r="Q4" s="159"/>
      <c r="R4" s="15"/>
      <c r="S4" s="15"/>
      <c r="T4" s="15"/>
      <c r="U4" s="15"/>
      <c r="V4" s="15"/>
    </row>
    <row r="5" spans="1:25" ht="13.8" thickBot="1" x14ac:dyDescent="0.3">
      <c r="A5" s="20"/>
      <c r="B5" s="20"/>
      <c r="C5" s="20"/>
      <c r="D5" s="20"/>
      <c r="E5" s="20"/>
      <c r="F5" s="20"/>
      <c r="G5" s="20"/>
      <c r="H5" s="20"/>
      <c r="I5" s="20"/>
      <c r="J5" s="20"/>
      <c r="K5" s="20"/>
      <c r="L5" s="20"/>
      <c r="M5" s="20"/>
      <c r="N5" s="20"/>
      <c r="O5" s="20"/>
      <c r="P5" s="20"/>
      <c r="Q5" s="48"/>
    </row>
    <row r="6" spans="1:25" ht="78.75" customHeight="1" thickBot="1" x14ac:dyDescent="0.3">
      <c r="A6" s="248" t="str">
        <f>+EVALUACIÓN!B5</f>
        <v>Objeto Contractual: PRESTAR LOS SERVICIOS PARA EL DISEÑO, DESARROLLO E IMPLEMENTACIÓN DE UN PROCESO INTEGRAL DE FORMACIÓN MEDIANTE DIPLOMADOS DIRIGIDOS A LA CIUDADANÍA DE LA LOCALIDAD DE PUENTE ARANDA, QUE CONTRIBUYA AL FORTALECIMIENTO DE CAPACIDADES INDIVIDUALES EN EL MARCO DE LA EJECUCIÓN DEL PLAN DE DESARROLLO LOCAL.</v>
      </c>
      <c r="B6" s="249"/>
      <c r="C6" s="249"/>
      <c r="D6" s="249"/>
      <c r="E6" s="249"/>
      <c r="F6" s="249"/>
      <c r="G6" s="249"/>
      <c r="H6" s="249"/>
      <c r="I6" s="249"/>
      <c r="J6" s="249"/>
      <c r="K6" s="249"/>
      <c r="L6" s="249"/>
      <c r="M6" s="249"/>
      <c r="N6" s="249"/>
      <c r="O6" s="249"/>
      <c r="P6" s="249"/>
      <c r="Q6" s="250"/>
      <c r="R6" s="1"/>
      <c r="S6" s="1"/>
      <c r="T6" s="1"/>
      <c r="U6" s="1"/>
      <c r="V6" s="1"/>
      <c r="W6" s="16"/>
      <c r="X6" s="1"/>
      <c r="Y6" s="1"/>
    </row>
    <row r="7" spans="1:25" ht="24.75" customHeight="1" x14ac:dyDescent="0.25">
      <c r="A7" s="251" t="s">
        <v>24</v>
      </c>
      <c r="B7" s="252"/>
      <c r="C7" s="252"/>
      <c r="D7" s="252"/>
      <c r="E7" s="252"/>
      <c r="F7" s="252"/>
      <c r="G7" s="252"/>
      <c r="H7" s="252"/>
      <c r="I7" s="252"/>
      <c r="J7" s="252"/>
      <c r="K7" s="252"/>
      <c r="L7" s="252"/>
      <c r="M7" s="252"/>
      <c r="N7" s="252"/>
      <c r="O7" s="252"/>
      <c r="P7" s="252"/>
      <c r="Q7" s="253"/>
    </row>
    <row r="8" spans="1:25" x14ac:dyDescent="0.25">
      <c r="A8" s="17" t="s">
        <v>157</v>
      </c>
      <c r="B8" s="20"/>
      <c r="C8" s="20"/>
      <c r="D8" s="20"/>
      <c r="E8" s="20"/>
      <c r="F8" s="20"/>
      <c r="G8" s="20"/>
      <c r="H8" s="49"/>
      <c r="I8" s="20"/>
      <c r="J8" s="20"/>
      <c r="K8" s="20"/>
      <c r="L8" s="20"/>
      <c r="M8" s="20"/>
      <c r="N8" s="20"/>
      <c r="O8" s="20"/>
      <c r="P8" s="20"/>
      <c r="Q8" s="22"/>
    </row>
    <row r="9" spans="1:25" x14ac:dyDescent="0.25">
      <c r="A9" s="17" t="s">
        <v>158</v>
      </c>
      <c r="B9" s="20"/>
      <c r="C9" s="20"/>
      <c r="D9" s="20"/>
      <c r="E9" s="20"/>
      <c r="F9" s="20"/>
      <c r="G9" s="20"/>
      <c r="H9" s="20"/>
      <c r="I9" s="20"/>
      <c r="J9" s="20"/>
      <c r="K9" s="20"/>
      <c r="L9" s="20"/>
      <c r="M9" s="20"/>
      <c r="N9" s="20"/>
      <c r="O9" s="20"/>
      <c r="P9" s="20"/>
      <c r="Q9" s="22"/>
    </row>
    <row r="10" spans="1:25" x14ac:dyDescent="0.25">
      <c r="A10" s="17" t="s">
        <v>159</v>
      </c>
      <c r="B10" s="20"/>
      <c r="C10" s="20"/>
      <c r="D10" s="20"/>
      <c r="E10" s="20"/>
      <c r="F10" s="20"/>
      <c r="G10" s="20"/>
      <c r="H10" s="20"/>
      <c r="I10" s="20"/>
      <c r="J10" s="20"/>
      <c r="K10" s="20"/>
      <c r="L10" s="20"/>
      <c r="M10" s="20"/>
      <c r="N10" s="20"/>
      <c r="O10" s="20"/>
      <c r="P10" s="20"/>
      <c r="Q10" s="22"/>
    </row>
    <row r="11" spans="1:25" x14ac:dyDescent="0.25">
      <c r="A11" s="17" t="s">
        <v>160</v>
      </c>
      <c r="B11" s="20"/>
      <c r="C11" s="20"/>
      <c r="D11" s="20"/>
      <c r="E11" s="20"/>
      <c r="F11" s="20"/>
      <c r="G11" s="20"/>
      <c r="H11" s="20"/>
      <c r="I11" s="20"/>
      <c r="J11" s="20"/>
      <c r="K11" s="20"/>
      <c r="L11" s="20"/>
      <c r="M11" s="20"/>
      <c r="N11" s="20"/>
      <c r="O11" s="20"/>
      <c r="P11" s="20"/>
      <c r="Q11" s="22"/>
    </row>
    <row r="12" spans="1:25" x14ac:dyDescent="0.25">
      <c r="A12" s="17" t="s">
        <v>161</v>
      </c>
      <c r="B12" s="20"/>
      <c r="C12" s="20"/>
      <c r="D12" s="20"/>
      <c r="E12" s="20"/>
      <c r="F12" s="20"/>
      <c r="G12" s="20"/>
      <c r="H12" s="20"/>
      <c r="I12" s="20"/>
      <c r="J12" s="20"/>
      <c r="K12" s="20"/>
      <c r="L12" s="20"/>
      <c r="M12" s="20"/>
      <c r="N12" s="20"/>
      <c r="O12" s="20"/>
      <c r="P12" s="20"/>
      <c r="Q12" s="22"/>
    </row>
    <row r="13" spans="1:25" x14ac:dyDescent="0.25">
      <c r="A13" s="17" t="s">
        <v>162</v>
      </c>
      <c r="B13" s="20"/>
      <c r="C13" s="20"/>
      <c r="D13" s="20"/>
      <c r="E13" s="20"/>
      <c r="F13" s="20"/>
      <c r="G13" s="20"/>
      <c r="H13" s="20"/>
      <c r="I13" s="20"/>
      <c r="J13" s="20"/>
      <c r="K13" s="20"/>
      <c r="L13" s="20"/>
      <c r="M13" s="20"/>
      <c r="N13" s="20"/>
      <c r="O13" s="20"/>
      <c r="P13" s="20"/>
      <c r="Q13" s="22"/>
    </row>
    <row r="14" spans="1:25" ht="7.5" customHeight="1" thickBot="1" x14ac:dyDescent="0.3">
      <c r="A14" s="17"/>
      <c r="B14" s="20"/>
      <c r="C14" s="20"/>
      <c r="D14" s="20"/>
      <c r="E14" s="20"/>
      <c r="F14" s="20"/>
      <c r="G14" s="20"/>
      <c r="H14" s="20"/>
      <c r="I14" s="20"/>
      <c r="J14" s="20"/>
      <c r="K14" s="20"/>
      <c r="L14" s="20"/>
      <c r="M14" s="20"/>
      <c r="N14" s="20"/>
      <c r="O14" s="20"/>
      <c r="P14" s="20"/>
      <c r="Q14" s="22"/>
    </row>
    <row r="15" spans="1:25" ht="93.75" customHeight="1" thickBot="1" x14ac:dyDescent="0.3">
      <c r="A15" s="50" t="s">
        <v>101</v>
      </c>
      <c r="B15" s="283" t="s">
        <v>102</v>
      </c>
      <c r="C15" s="284"/>
      <c r="D15" s="284"/>
      <c r="E15" s="285"/>
      <c r="F15" s="286" t="s">
        <v>163</v>
      </c>
      <c r="G15" s="256"/>
      <c r="H15" s="24" t="s">
        <v>104</v>
      </c>
      <c r="I15" s="24" t="s">
        <v>105</v>
      </c>
      <c r="J15" s="24" t="s">
        <v>106</v>
      </c>
      <c r="K15" s="24" t="s">
        <v>107</v>
      </c>
      <c r="L15" s="24" t="s">
        <v>164</v>
      </c>
      <c r="M15" s="24" t="s">
        <v>165</v>
      </c>
      <c r="N15" s="24" t="s">
        <v>166</v>
      </c>
      <c r="O15" s="24" t="s">
        <v>167</v>
      </c>
      <c r="P15" s="24" t="s">
        <v>168</v>
      </c>
      <c r="Q15" s="25" t="s">
        <v>169</v>
      </c>
    </row>
    <row r="16" spans="1:25" s="13" customFormat="1" ht="80.25" customHeight="1" thickBot="1" x14ac:dyDescent="0.3">
      <c r="A16" s="52" t="str">
        <f>+[1]EVALUACION!B17</f>
        <v>PLANEACIÓN</v>
      </c>
      <c r="B16" s="173" t="str">
        <f>+EVALUACIÓN!C16</f>
        <v>Inconvenientes al establecer el proceso de contratación que se pretende efectuar con fundamento en la normativa vigente.</v>
      </c>
      <c r="C16" s="280"/>
      <c r="D16" s="280"/>
      <c r="E16" s="174"/>
      <c r="F16" s="281" t="s">
        <v>231</v>
      </c>
      <c r="G16" s="282"/>
      <c r="H16" s="28">
        <f>+EVALUACIÓN!I16</f>
        <v>3</v>
      </c>
      <c r="I16" s="28">
        <f>+EVALUACIÓN!J16</f>
        <v>2</v>
      </c>
      <c r="J16" s="28">
        <f>+EVALUACIÓN!K16</f>
        <v>5</v>
      </c>
      <c r="K16" s="28" t="str">
        <f>IF(J16&lt;=4,"BAJO",IF(J16=5,"MEDIO",IF(J16=6,"ALTO",IF(J16=7,"ALTO","EXTREMO"))))</f>
        <v>MEDIO</v>
      </c>
      <c r="L16" s="123" t="s">
        <v>170</v>
      </c>
      <c r="M16" s="53" t="s">
        <v>232</v>
      </c>
      <c r="N16" s="53" t="s">
        <v>171</v>
      </c>
      <c r="O16" s="51" t="s">
        <v>172</v>
      </c>
      <c r="P16" s="53" t="s">
        <v>173</v>
      </c>
      <c r="Q16" s="54" t="s">
        <v>174</v>
      </c>
    </row>
    <row r="17" spans="1:17" s="13" customFormat="1" ht="108" customHeight="1" thickBot="1" x14ac:dyDescent="0.3">
      <c r="A17" s="52" t="str">
        <f>+[1]EVALUACION!B18</f>
        <v>PLANEACIÓN</v>
      </c>
      <c r="B17" s="173" t="str">
        <f>+EVALUACIÓN!C17</f>
        <v xml:space="preserve">Inadecuada  descripción del bien o servicio requerido </v>
      </c>
      <c r="C17" s="280"/>
      <c r="D17" s="280"/>
      <c r="E17" s="174"/>
      <c r="F17" s="281" t="s">
        <v>175</v>
      </c>
      <c r="G17" s="282"/>
      <c r="H17" s="28">
        <f>+EVALUACIÓN!I17</f>
        <v>2</v>
      </c>
      <c r="I17" s="28">
        <f>+EVALUACIÓN!J17</f>
        <v>2</v>
      </c>
      <c r="J17" s="28">
        <f>+EVALUACIÓN!K17</f>
        <v>4</v>
      </c>
      <c r="K17" s="28" t="str">
        <f t="shared" ref="K17:K29" si="0">IF(J17&lt;=4,"BAJO",IF(J17=5,"MEDIO",IF(J17=6,"ALTO",IF(J17=7,"ALTO","EXTREMO"))))</f>
        <v>BAJO</v>
      </c>
      <c r="L17" s="123" t="s">
        <v>170</v>
      </c>
      <c r="M17" s="53" t="s">
        <v>232</v>
      </c>
      <c r="N17" s="53" t="s">
        <v>171</v>
      </c>
      <c r="O17" s="51" t="s">
        <v>176</v>
      </c>
      <c r="P17" s="51" t="s">
        <v>177</v>
      </c>
      <c r="Q17" s="129" t="s">
        <v>178</v>
      </c>
    </row>
    <row r="18" spans="1:17" s="13" customFormat="1" ht="96" customHeight="1" thickBot="1" x14ac:dyDescent="0.3">
      <c r="A18" s="52" t="str">
        <f>+[1]EVALUACION!B19</f>
        <v>CONTRATACIÓN</v>
      </c>
      <c r="B18" s="173" t="str">
        <f>+EVALUACIÓN!C18</f>
        <v xml:space="preserve">Riesgo de que no se firme el contrato. </v>
      </c>
      <c r="C18" s="280"/>
      <c r="D18" s="280"/>
      <c r="E18" s="174"/>
      <c r="F18" s="281" t="s">
        <v>179</v>
      </c>
      <c r="G18" s="282"/>
      <c r="H18" s="28">
        <f>+EVALUACIÓN!I18</f>
        <v>2</v>
      </c>
      <c r="I18" s="28">
        <f>+EVALUACIÓN!J18</f>
        <v>4</v>
      </c>
      <c r="J18" s="28">
        <f>+EVALUACIÓN!K18</f>
        <v>6</v>
      </c>
      <c r="K18" s="28" t="str">
        <f t="shared" si="0"/>
        <v>ALTO</v>
      </c>
      <c r="L18" s="123" t="s">
        <v>170</v>
      </c>
      <c r="M18" s="53" t="s">
        <v>232</v>
      </c>
      <c r="N18" s="53" t="s">
        <v>171</v>
      </c>
      <c r="O18" s="51" t="s">
        <v>172</v>
      </c>
      <c r="P18" s="53" t="s">
        <v>173</v>
      </c>
      <c r="Q18" s="54" t="s">
        <v>180</v>
      </c>
    </row>
    <row r="19" spans="1:17" s="13" customFormat="1" ht="84.75" customHeight="1" thickBot="1" x14ac:dyDescent="0.3">
      <c r="A19" s="52" t="str">
        <f>+[1]EVALUACION!B21</f>
        <v>EJECUCIÓN</v>
      </c>
      <c r="B19" s="173" t="str">
        <f>+EVALUACIÓN!C19</f>
        <v>Cambio de precios en factores de producción.</v>
      </c>
      <c r="C19" s="280"/>
      <c r="D19" s="280"/>
      <c r="E19" s="174"/>
      <c r="F19" s="281" t="s">
        <v>181</v>
      </c>
      <c r="G19" s="282"/>
      <c r="H19" s="28">
        <f>+EVALUACIÓN!I19</f>
        <v>2</v>
      </c>
      <c r="I19" s="28">
        <f>+EVALUACIÓN!J19</f>
        <v>2</v>
      </c>
      <c r="J19" s="28">
        <f>+EVALUACIÓN!K19</f>
        <v>4</v>
      </c>
      <c r="K19" s="28" t="str">
        <f t="shared" si="0"/>
        <v>BAJO</v>
      </c>
      <c r="L19" s="28" t="s">
        <v>182</v>
      </c>
      <c r="M19" s="53" t="s">
        <v>232</v>
      </c>
      <c r="N19" s="53" t="s">
        <v>171</v>
      </c>
      <c r="O19" s="51" t="s">
        <v>176</v>
      </c>
      <c r="P19" s="53" t="s">
        <v>183</v>
      </c>
      <c r="Q19" s="54" t="s">
        <v>184</v>
      </c>
    </row>
    <row r="20" spans="1:17" s="13" customFormat="1" ht="57.75" customHeight="1" thickBot="1" x14ac:dyDescent="0.3">
      <c r="A20" s="52" t="str">
        <f>+[1]EVALUACION!B22</f>
        <v>EJECUCIÓN</v>
      </c>
      <c r="B20" s="173" t="str">
        <f>+EVALUACIÓN!C20</f>
        <v xml:space="preserve">Terminación anticipada del Contrato </v>
      </c>
      <c r="C20" s="280"/>
      <c r="D20" s="280"/>
      <c r="E20" s="174"/>
      <c r="F20" s="281" t="s">
        <v>233</v>
      </c>
      <c r="G20" s="282"/>
      <c r="H20" s="28">
        <f>+EVALUACIÓN!I20</f>
        <v>2</v>
      </c>
      <c r="I20" s="28">
        <f>+EVALUACIÓN!J20</f>
        <v>4</v>
      </c>
      <c r="J20" s="28">
        <f>+EVALUACIÓN!K20</f>
        <v>6</v>
      </c>
      <c r="K20" s="28" t="str">
        <f t="shared" si="0"/>
        <v>ALTO</v>
      </c>
      <c r="L20" s="123" t="s">
        <v>170</v>
      </c>
      <c r="M20" s="51" t="s">
        <v>185</v>
      </c>
      <c r="N20" s="51" t="s">
        <v>186</v>
      </c>
      <c r="O20" s="51" t="s">
        <v>176</v>
      </c>
      <c r="P20" s="53" t="s">
        <v>187</v>
      </c>
      <c r="Q20" s="54" t="s">
        <v>178</v>
      </c>
    </row>
    <row r="21" spans="1:17" s="13" customFormat="1" ht="77.25" customHeight="1" x14ac:dyDescent="0.25">
      <c r="A21" s="52" t="str">
        <f>+[1]EVALUACION!B23</f>
        <v>EJECUCIÓN</v>
      </c>
      <c r="B21" s="173" t="str">
        <f>+EVALUACIÓN!C21</f>
        <v xml:space="preserve">Demora en la radicación oportuna por parte del contratista de las facturas </v>
      </c>
      <c r="C21" s="280"/>
      <c r="D21" s="280"/>
      <c r="E21" s="174"/>
      <c r="F21" s="281" t="s">
        <v>188</v>
      </c>
      <c r="G21" s="282"/>
      <c r="H21" s="28">
        <f>+EVALUACIÓN!I21</f>
        <v>2</v>
      </c>
      <c r="I21" s="28">
        <f>+EVALUACIÓN!J21</f>
        <v>3</v>
      </c>
      <c r="J21" s="28">
        <f>+EVALUACIÓN!K21</f>
        <v>5</v>
      </c>
      <c r="K21" s="28" t="str">
        <f t="shared" si="0"/>
        <v>MEDIO</v>
      </c>
      <c r="L21" s="28" t="s">
        <v>170</v>
      </c>
      <c r="M21" s="53" t="s">
        <v>189</v>
      </c>
      <c r="N21" s="51" t="s">
        <v>186</v>
      </c>
      <c r="O21" s="53" t="s">
        <v>176</v>
      </c>
      <c r="P21" s="53" t="s">
        <v>190</v>
      </c>
      <c r="Q21" s="54" t="s">
        <v>178</v>
      </c>
    </row>
    <row r="22" spans="1:17" s="13" customFormat="1" ht="122.25" customHeight="1" x14ac:dyDescent="0.25">
      <c r="A22" s="52" t="str">
        <f>+[1]EVALUACION!B24</f>
        <v>EJECUCIÓN</v>
      </c>
      <c r="B22" s="173" t="str">
        <f>+EVALUACIÓN!C22</f>
        <v>No pago de la Factura presentanda por el Contratista por la no progrmacion en el PAC, retrasos en la correcta ejecución del contrato</v>
      </c>
      <c r="C22" s="280"/>
      <c r="D22" s="280"/>
      <c r="E22" s="174"/>
      <c r="F22" s="281" t="s">
        <v>191</v>
      </c>
      <c r="G22" s="282"/>
      <c r="H22" s="28">
        <f>+EVALUACIÓN!I22</f>
        <v>1</v>
      </c>
      <c r="I22" s="28">
        <f>+EVALUACIÓN!J22</f>
        <v>1</v>
      </c>
      <c r="J22" s="28">
        <f>+EVALUACIÓN!K22</f>
        <v>2</v>
      </c>
      <c r="K22" s="28" t="str">
        <f t="shared" si="0"/>
        <v>BAJO</v>
      </c>
      <c r="L22" s="28" t="s">
        <v>170</v>
      </c>
      <c r="M22" s="53" t="s">
        <v>192</v>
      </c>
      <c r="N22" s="53" t="s">
        <v>186</v>
      </c>
      <c r="O22" s="53" t="s">
        <v>176</v>
      </c>
      <c r="P22" s="53" t="s">
        <v>193</v>
      </c>
      <c r="Q22" s="54" t="s">
        <v>194</v>
      </c>
    </row>
    <row r="23" spans="1:17" s="13" customFormat="1" ht="72" customHeight="1" x14ac:dyDescent="0.25">
      <c r="A23" s="52" t="str">
        <f>+[1]EVALUACION!B25</f>
        <v>EJECUCIÓN</v>
      </c>
      <c r="B23" s="173" t="str">
        <f>+EVALUACIÓN!C23</f>
        <v xml:space="preserve">Retrasos o incumplimientos en la entrega de los informes / productos entregables a cargo del contratista </v>
      </c>
      <c r="C23" s="280"/>
      <c r="D23" s="280"/>
      <c r="E23" s="174"/>
      <c r="F23" s="281" t="s">
        <v>195</v>
      </c>
      <c r="G23" s="282"/>
      <c r="H23" s="28">
        <f>+EVALUACIÓN!I23</f>
        <v>2</v>
      </c>
      <c r="I23" s="28">
        <f>+EVALUACIÓN!J23</f>
        <v>3</v>
      </c>
      <c r="J23" s="28">
        <f>+EVALUACIÓN!K23</f>
        <v>5</v>
      </c>
      <c r="K23" s="28" t="str">
        <f t="shared" si="0"/>
        <v>MEDIO</v>
      </c>
      <c r="L23" s="28" t="s">
        <v>170</v>
      </c>
      <c r="M23" s="53" t="s">
        <v>185</v>
      </c>
      <c r="N23" s="53" t="s">
        <v>186</v>
      </c>
      <c r="O23" s="53" t="s">
        <v>176</v>
      </c>
      <c r="P23" s="53" t="s">
        <v>196</v>
      </c>
      <c r="Q23" s="54" t="s">
        <v>178</v>
      </c>
    </row>
    <row r="24" spans="1:17" s="13" customFormat="1" ht="57.75" customHeight="1" x14ac:dyDescent="0.25">
      <c r="A24" s="52" t="str">
        <f>+[1]EVALUACION!B26</f>
        <v>EJECUCIÓN</v>
      </c>
      <c r="B24" s="173" t="str">
        <f>+EVALUACIÓN!C24</f>
        <v>Medidas de confinamiento, limitación de movilización de la comunidad y aislamientos preventivos obligatorios resultado de las medidas implementadas en cualquier PANDEMIA</v>
      </c>
      <c r="C24" s="280"/>
      <c r="D24" s="280"/>
      <c r="E24" s="174"/>
      <c r="F24" s="281" t="s">
        <v>197</v>
      </c>
      <c r="G24" s="282"/>
      <c r="H24" s="28">
        <f>+EVALUACIÓN!I24</f>
        <v>3</v>
      </c>
      <c r="I24" s="28">
        <f>+EVALUACIÓN!J24</f>
        <v>2</v>
      </c>
      <c r="J24" s="28">
        <f>+EVALUACIÓN!K24</f>
        <v>5</v>
      </c>
      <c r="K24" s="28" t="str">
        <f t="shared" si="0"/>
        <v>MEDIO</v>
      </c>
      <c r="L24" s="28" t="s">
        <v>170</v>
      </c>
      <c r="M24" s="53" t="s">
        <v>198</v>
      </c>
      <c r="N24" s="53" t="s">
        <v>186</v>
      </c>
      <c r="O24" s="53" t="s">
        <v>176</v>
      </c>
      <c r="P24" s="53" t="s">
        <v>199</v>
      </c>
      <c r="Q24" s="54" t="s">
        <v>194</v>
      </c>
    </row>
    <row r="25" spans="1:17" s="13" customFormat="1" ht="115.5" customHeight="1" x14ac:dyDescent="0.25">
      <c r="A25" s="52" t="str">
        <f>+[1]EVALUACION!B27</f>
        <v>EJECUCIÓN</v>
      </c>
      <c r="B25" s="173" t="str">
        <f>+EVALUACIÓN!C25</f>
        <v>No ejecutar cada una de las fases del contrato conforme lo establecido en el anexo técnico.</v>
      </c>
      <c r="C25" s="280"/>
      <c r="D25" s="280"/>
      <c r="E25" s="174"/>
      <c r="F25" s="281" t="s">
        <v>200</v>
      </c>
      <c r="G25" s="282"/>
      <c r="H25" s="28">
        <f>+EVALUACIÓN!I25</f>
        <v>4</v>
      </c>
      <c r="I25" s="28">
        <f>+EVALUACIÓN!J25</f>
        <v>4</v>
      </c>
      <c r="J25" s="28">
        <f>+EVALUACIÓN!K25</f>
        <v>8</v>
      </c>
      <c r="K25" s="28" t="str">
        <f t="shared" si="0"/>
        <v>EXTREMO</v>
      </c>
      <c r="L25" s="28" t="s">
        <v>170</v>
      </c>
      <c r="M25" s="53" t="s">
        <v>198</v>
      </c>
      <c r="N25" s="53" t="s">
        <v>186</v>
      </c>
      <c r="O25" s="53" t="s">
        <v>176</v>
      </c>
      <c r="P25" s="53" t="s">
        <v>201</v>
      </c>
      <c r="Q25" s="54" t="s">
        <v>194</v>
      </c>
    </row>
    <row r="26" spans="1:17" s="13" customFormat="1" ht="57.75" customHeight="1" x14ac:dyDescent="0.25">
      <c r="A26" s="52" t="str">
        <f>+[1]EVALUACION!B30</f>
        <v>EJECUCIÓN</v>
      </c>
      <c r="B26" s="173" t="str">
        <f>+EVALUACIÓN!C26</f>
        <v>No contar con la disponibilidad de los espacios por parte del contratista para las fases del contrato establecidas en el anexo técnico.</v>
      </c>
      <c r="C26" s="280"/>
      <c r="D26" s="280"/>
      <c r="E26" s="174"/>
      <c r="F26" s="281" t="s">
        <v>199</v>
      </c>
      <c r="G26" s="282"/>
      <c r="H26" s="28">
        <f>+EVALUACIÓN!I26</f>
        <v>3</v>
      </c>
      <c r="I26" s="28">
        <f>+EVALUACIÓN!J26</f>
        <v>4</v>
      </c>
      <c r="J26" s="28">
        <f>+EVALUACIÓN!K26</f>
        <v>7</v>
      </c>
      <c r="K26" s="28" t="str">
        <f t="shared" si="0"/>
        <v>ALTO</v>
      </c>
      <c r="L26" s="28" t="s">
        <v>170</v>
      </c>
      <c r="M26" s="53" t="s">
        <v>185</v>
      </c>
      <c r="N26" s="53" t="s">
        <v>186</v>
      </c>
      <c r="O26" s="53" t="s">
        <v>176</v>
      </c>
      <c r="P26" s="53" t="s">
        <v>199</v>
      </c>
      <c r="Q26" s="54" t="s">
        <v>194</v>
      </c>
    </row>
    <row r="27" spans="1:17" s="13" customFormat="1" ht="64.5" customHeight="1" x14ac:dyDescent="0.25">
      <c r="A27" s="52" t="str">
        <f>+[1]EVALUACION!B31</f>
        <v>EJECUCIÓN</v>
      </c>
      <c r="B27" s="173" t="str">
        <f>+EVALUACIÓN!C27</f>
        <v>Mala o baja calidad en la ejecución del programa de formación, con ineficiencia en el material y metodología de enseñanza ofrecido.</v>
      </c>
      <c r="C27" s="280"/>
      <c r="D27" s="280"/>
      <c r="E27" s="174"/>
      <c r="F27" s="281" t="s">
        <v>199</v>
      </c>
      <c r="G27" s="282"/>
      <c r="H27" s="28">
        <f>+EVALUACIÓN!I27</f>
        <v>3</v>
      </c>
      <c r="I27" s="28">
        <f>+EVALUACIÓN!J27</f>
        <v>5</v>
      </c>
      <c r="J27" s="28">
        <f>+EVALUACIÓN!K27</f>
        <v>8</v>
      </c>
      <c r="K27" s="28" t="str">
        <f t="shared" si="0"/>
        <v>EXTREMO</v>
      </c>
      <c r="L27" s="28" t="s">
        <v>170</v>
      </c>
      <c r="M27" s="53" t="s">
        <v>185</v>
      </c>
      <c r="N27" s="53" t="s">
        <v>186</v>
      </c>
      <c r="O27" s="53" t="s">
        <v>176</v>
      </c>
      <c r="P27" s="53" t="s">
        <v>199</v>
      </c>
      <c r="Q27" s="54" t="s">
        <v>194</v>
      </c>
    </row>
    <row r="28" spans="1:17" s="13" customFormat="1" ht="98.25" customHeight="1" x14ac:dyDescent="0.25">
      <c r="A28" s="52" t="str">
        <f>+[1]EVALUACION!B33</f>
        <v>EJECUCIÓN</v>
      </c>
      <c r="B28" s="173" t="str">
        <f>+EVALUACIÓN!C28</f>
        <v xml:space="preserve">Afectar la integridad, disponibilidad y /o confiabilidad de la informacion de los beneficiarios </v>
      </c>
      <c r="C28" s="280"/>
      <c r="D28" s="280"/>
      <c r="E28" s="174"/>
      <c r="F28" s="281" t="s">
        <v>202</v>
      </c>
      <c r="G28" s="282"/>
      <c r="H28" s="28">
        <f>+EVALUACIÓN!I28</f>
        <v>3</v>
      </c>
      <c r="I28" s="28">
        <f>+EVALUACIÓN!J28</f>
        <v>2</v>
      </c>
      <c r="J28" s="28">
        <f>+EVALUACIÓN!K28</f>
        <v>5</v>
      </c>
      <c r="K28" s="28" t="str">
        <f t="shared" si="0"/>
        <v>MEDIO</v>
      </c>
      <c r="L28" s="28" t="s">
        <v>170</v>
      </c>
      <c r="M28" s="53" t="s">
        <v>185</v>
      </c>
      <c r="N28" s="53" t="s">
        <v>186</v>
      </c>
      <c r="O28" s="53" t="s">
        <v>176</v>
      </c>
      <c r="P28" s="53" t="s">
        <v>199</v>
      </c>
      <c r="Q28" s="54" t="s">
        <v>178</v>
      </c>
    </row>
    <row r="29" spans="1:17" s="13" customFormat="1" ht="57.75" hidden="1" customHeight="1" x14ac:dyDescent="0.25">
      <c r="A29" s="130">
        <f>+[1]EVALUACION!B34</f>
        <v>0</v>
      </c>
      <c r="B29" s="287">
        <f>+[1]EVALUACION!C34</f>
        <v>0</v>
      </c>
      <c r="C29" s="288"/>
      <c r="D29" s="288"/>
      <c r="E29" s="289"/>
      <c r="F29" s="290"/>
      <c r="G29" s="291"/>
      <c r="H29" s="126">
        <f>+[1]EVALUACION!I34</f>
        <v>0</v>
      </c>
      <c r="I29" s="126">
        <f>+[1]EVALUACION!J34</f>
        <v>0</v>
      </c>
      <c r="J29" s="126">
        <f t="shared" ref="J29" si="1">+H29+I29</f>
        <v>0</v>
      </c>
      <c r="K29" s="126" t="str">
        <f t="shared" si="0"/>
        <v>BAJO</v>
      </c>
      <c r="L29" s="126"/>
      <c r="M29" s="131"/>
      <c r="N29" s="131"/>
      <c r="O29" s="131"/>
      <c r="P29" s="131"/>
      <c r="Q29" s="132"/>
    </row>
    <row r="30" spans="1:17" ht="12.75" customHeight="1" x14ac:dyDescent="0.25">
      <c r="A30" s="17"/>
      <c r="B30" s="20"/>
      <c r="C30" s="20"/>
      <c r="D30" s="20"/>
      <c r="E30" s="20"/>
      <c r="F30" s="20"/>
      <c r="G30" s="20"/>
      <c r="H30" s="20"/>
      <c r="I30" s="20"/>
      <c r="J30" s="20"/>
      <c r="K30" s="20"/>
      <c r="L30" s="20"/>
      <c r="M30" s="20"/>
      <c r="N30" s="20"/>
      <c r="O30" s="20"/>
      <c r="P30" s="20"/>
      <c r="Q30" s="22"/>
    </row>
    <row r="31" spans="1:17" x14ac:dyDescent="0.25">
      <c r="A31" s="17"/>
      <c r="B31" s="292" t="s">
        <v>148</v>
      </c>
      <c r="C31" s="292"/>
      <c r="D31" s="292"/>
      <c r="E31" s="292"/>
      <c r="F31" s="20"/>
      <c r="G31" s="262" t="s">
        <v>203</v>
      </c>
      <c r="H31" s="262"/>
      <c r="I31" s="262"/>
      <c r="J31" s="262"/>
      <c r="K31" s="55"/>
      <c r="L31" s="55"/>
      <c r="M31" s="55"/>
      <c r="N31" s="55"/>
      <c r="O31" s="55"/>
      <c r="P31" s="55"/>
      <c r="Q31" s="22"/>
    </row>
    <row r="32" spans="1:17" ht="19.5" customHeight="1" x14ac:dyDescent="0.25">
      <c r="A32" s="263" t="s">
        <v>120</v>
      </c>
      <c r="B32" s="293" t="s">
        <v>121</v>
      </c>
      <c r="C32" s="294"/>
      <c r="D32" s="295"/>
      <c r="E32" s="34" t="s">
        <v>122</v>
      </c>
      <c r="F32" s="20"/>
      <c r="G32" s="293" t="s">
        <v>123</v>
      </c>
      <c r="H32" s="295"/>
      <c r="I32" s="293" t="s">
        <v>122</v>
      </c>
      <c r="J32" s="295"/>
      <c r="K32" s="39"/>
      <c r="L32" s="39"/>
      <c r="M32" s="262" t="s">
        <v>148</v>
      </c>
      <c r="N32" s="262"/>
      <c r="O32" s="262"/>
      <c r="P32" s="39"/>
      <c r="Q32" s="22"/>
    </row>
    <row r="33" spans="1:22" ht="21" customHeight="1" x14ac:dyDescent="0.25">
      <c r="A33" s="263"/>
      <c r="B33" s="281" t="s">
        <v>124</v>
      </c>
      <c r="C33" s="296"/>
      <c r="D33" s="282"/>
      <c r="E33" s="36">
        <v>1</v>
      </c>
      <c r="F33" s="20"/>
      <c r="G33" s="281" t="s">
        <v>125</v>
      </c>
      <c r="H33" s="282"/>
      <c r="I33" s="281">
        <v>1</v>
      </c>
      <c r="J33" s="282"/>
      <c r="K33" s="39"/>
      <c r="L33" s="39"/>
      <c r="M33" s="300" t="s">
        <v>134</v>
      </c>
      <c r="N33" s="301"/>
      <c r="O33" s="56" t="s">
        <v>147</v>
      </c>
      <c r="P33" s="39"/>
      <c r="Q33" s="22"/>
    </row>
    <row r="34" spans="1:22" ht="15.75" customHeight="1" x14ac:dyDescent="0.25">
      <c r="A34" s="263"/>
      <c r="B34" s="281" t="s">
        <v>126</v>
      </c>
      <c r="C34" s="296"/>
      <c r="D34" s="282"/>
      <c r="E34" s="36">
        <v>2</v>
      </c>
      <c r="F34" s="20"/>
      <c r="G34" s="281" t="s">
        <v>127</v>
      </c>
      <c r="H34" s="282"/>
      <c r="I34" s="281">
        <v>2</v>
      </c>
      <c r="J34" s="282"/>
      <c r="K34" s="39"/>
      <c r="L34" s="39"/>
      <c r="M34" s="302" t="s">
        <v>149</v>
      </c>
      <c r="N34" s="303"/>
      <c r="O34" s="57" t="s">
        <v>150</v>
      </c>
      <c r="P34" s="39"/>
      <c r="Q34" s="22"/>
      <c r="S34" s="3"/>
      <c r="T34" s="3"/>
      <c r="U34" s="3"/>
      <c r="V34" s="3"/>
    </row>
    <row r="35" spans="1:22" ht="24.75" customHeight="1" x14ac:dyDescent="0.25">
      <c r="A35" s="263"/>
      <c r="B35" s="281" t="s">
        <v>128</v>
      </c>
      <c r="C35" s="296"/>
      <c r="D35" s="282"/>
      <c r="E35" s="36">
        <v>3</v>
      </c>
      <c r="F35" s="20"/>
      <c r="G35" s="281" t="s">
        <v>129</v>
      </c>
      <c r="H35" s="282"/>
      <c r="I35" s="281">
        <v>3</v>
      </c>
      <c r="J35" s="282"/>
      <c r="K35" s="39"/>
      <c r="L35" s="39"/>
      <c r="M35" s="276" t="s">
        <v>151</v>
      </c>
      <c r="N35" s="297"/>
      <c r="O35" s="57" t="s">
        <v>152</v>
      </c>
      <c r="P35" s="39"/>
      <c r="Q35" s="22"/>
    </row>
    <row r="36" spans="1:22" ht="18" customHeight="1" x14ac:dyDescent="0.25">
      <c r="A36" s="263"/>
      <c r="B36" s="281" t="s">
        <v>130</v>
      </c>
      <c r="C36" s="296"/>
      <c r="D36" s="282"/>
      <c r="E36" s="36">
        <v>4</v>
      </c>
      <c r="F36" s="20"/>
      <c r="G36" s="281" t="s">
        <v>131</v>
      </c>
      <c r="H36" s="282"/>
      <c r="I36" s="281">
        <v>4</v>
      </c>
      <c r="J36" s="282"/>
      <c r="K36" s="39"/>
      <c r="L36" s="39"/>
      <c r="M36" s="298">
        <v>5</v>
      </c>
      <c r="N36" s="299"/>
      <c r="O36" s="57" t="s">
        <v>153</v>
      </c>
      <c r="P36" s="39"/>
      <c r="Q36" s="22"/>
    </row>
    <row r="37" spans="1:22" ht="21" customHeight="1" thickBot="1" x14ac:dyDescent="0.3">
      <c r="A37" s="263"/>
      <c r="B37" s="281" t="s">
        <v>132</v>
      </c>
      <c r="C37" s="296"/>
      <c r="D37" s="282"/>
      <c r="E37" s="36">
        <v>5</v>
      </c>
      <c r="F37" s="20"/>
      <c r="G37" s="281" t="s">
        <v>133</v>
      </c>
      <c r="H37" s="282"/>
      <c r="I37" s="281">
        <v>5</v>
      </c>
      <c r="J37" s="282"/>
      <c r="K37" s="39"/>
      <c r="L37" s="39"/>
      <c r="M37" s="304" t="s">
        <v>154</v>
      </c>
      <c r="N37" s="305"/>
      <c r="O37" s="58" t="s">
        <v>155</v>
      </c>
      <c r="P37" s="39"/>
      <c r="Q37" s="22"/>
    </row>
    <row r="38" spans="1:22" x14ac:dyDescent="0.25">
      <c r="A38" s="17"/>
      <c r="B38" s="20"/>
      <c r="C38" s="20"/>
      <c r="D38" s="20"/>
      <c r="E38" s="20"/>
      <c r="F38" s="20"/>
      <c r="G38" s="20"/>
      <c r="H38" s="20"/>
      <c r="I38" s="20"/>
      <c r="J38" s="20"/>
      <c r="K38" s="20"/>
      <c r="L38" s="20"/>
      <c r="M38" s="20"/>
      <c r="N38" s="20"/>
      <c r="O38" s="20"/>
      <c r="P38" s="20"/>
      <c r="Q38" s="22"/>
    </row>
    <row r="39" spans="1:22" ht="18" customHeight="1" x14ac:dyDescent="0.25">
      <c r="A39" s="17"/>
      <c r="B39" s="262" t="s">
        <v>134</v>
      </c>
      <c r="C39" s="262"/>
      <c r="D39" s="262"/>
      <c r="E39" s="262"/>
      <c r="F39" s="262"/>
      <c r="G39" s="262"/>
      <c r="H39" s="262"/>
      <c r="I39" s="262"/>
      <c r="J39" s="262"/>
      <c r="K39" s="262"/>
      <c r="L39" s="262"/>
      <c r="M39" s="262"/>
      <c r="N39" s="262"/>
      <c r="O39" s="262"/>
      <c r="P39" s="262"/>
      <c r="Q39" s="22"/>
    </row>
    <row r="40" spans="1:22" ht="68.25" customHeight="1" x14ac:dyDescent="0.25">
      <c r="A40" s="17"/>
      <c r="B40" s="281" t="s">
        <v>135</v>
      </c>
      <c r="C40" s="296"/>
      <c r="D40" s="296"/>
      <c r="E40" s="282"/>
      <c r="F40" s="281" t="s">
        <v>136</v>
      </c>
      <c r="G40" s="282"/>
      <c r="H40" s="281" t="s">
        <v>137</v>
      </c>
      <c r="I40" s="296"/>
      <c r="J40" s="282"/>
      <c r="K40" s="281" t="s">
        <v>138</v>
      </c>
      <c r="L40" s="282"/>
      <c r="M40" s="281" t="s">
        <v>139</v>
      </c>
      <c r="N40" s="282"/>
      <c r="O40" s="281" t="s">
        <v>140</v>
      </c>
      <c r="P40" s="282"/>
      <c r="Q40" s="22"/>
    </row>
    <row r="41" spans="1:22" ht="60" customHeight="1" x14ac:dyDescent="0.25">
      <c r="A41" s="17"/>
      <c r="B41" s="281" t="s">
        <v>141</v>
      </c>
      <c r="C41" s="296"/>
      <c r="D41" s="296"/>
      <c r="E41" s="282"/>
      <c r="F41" s="281" t="s">
        <v>142</v>
      </c>
      <c r="G41" s="282"/>
      <c r="H41" s="281" t="s">
        <v>143</v>
      </c>
      <c r="I41" s="296"/>
      <c r="J41" s="282"/>
      <c r="K41" s="281" t="s">
        <v>144</v>
      </c>
      <c r="L41" s="282"/>
      <c r="M41" s="281" t="s">
        <v>145</v>
      </c>
      <c r="N41" s="282"/>
      <c r="O41" s="281" t="s">
        <v>146</v>
      </c>
      <c r="P41" s="282"/>
      <c r="Q41" s="22"/>
    </row>
    <row r="42" spans="1:22" x14ac:dyDescent="0.25">
      <c r="A42" s="17"/>
      <c r="B42" s="312" t="s">
        <v>121</v>
      </c>
      <c r="C42" s="313"/>
      <c r="D42" s="314"/>
      <c r="E42" s="318" t="s">
        <v>122</v>
      </c>
      <c r="F42" s="300" t="s">
        <v>125</v>
      </c>
      <c r="G42" s="301"/>
      <c r="H42" s="300" t="s">
        <v>127</v>
      </c>
      <c r="I42" s="320"/>
      <c r="J42" s="301"/>
      <c r="K42" s="300" t="s">
        <v>129</v>
      </c>
      <c r="L42" s="301"/>
      <c r="M42" s="300" t="s">
        <v>131</v>
      </c>
      <c r="N42" s="301"/>
      <c r="O42" s="293" t="s">
        <v>133</v>
      </c>
      <c r="P42" s="295"/>
      <c r="Q42" s="22"/>
    </row>
    <row r="43" spans="1:22" x14ac:dyDescent="0.25">
      <c r="A43" s="17"/>
      <c r="B43" s="315"/>
      <c r="C43" s="316"/>
      <c r="D43" s="317"/>
      <c r="E43" s="319"/>
      <c r="F43" s="309">
        <v>1</v>
      </c>
      <c r="G43" s="310"/>
      <c r="H43" s="309">
        <v>2</v>
      </c>
      <c r="I43" s="311"/>
      <c r="J43" s="310"/>
      <c r="K43" s="309">
        <v>3</v>
      </c>
      <c r="L43" s="310"/>
      <c r="M43" s="309">
        <v>4</v>
      </c>
      <c r="N43" s="310"/>
      <c r="O43" s="309">
        <v>5</v>
      </c>
      <c r="P43" s="310"/>
      <c r="Q43" s="22"/>
    </row>
    <row r="44" spans="1:22" ht="19.5" customHeight="1" x14ac:dyDescent="0.25">
      <c r="A44" s="17"/>
      <c r="B44" s="281" t="s">
        <v>124</v>
      </c>
      <c r="C44" s="296"/>
      <c r="D44" s="282"/>
      <c r="E44" s="43">
        <v>1</v>
      </c>
      <c r="F44" s="306">
        <v>2</v>
      </c>
      <c r="G44" s="307"/>
      <c r="H44" s="306">
        <v>3</v>
      </c>
      <c r="I44" s="308"/>
      <c r="J44" s="307"/>
      <c r="K44" s="306">
        <v>4</v>
      </c>
      <c r="L44" s="307"/>
      <c r="M44" s="298">
        <v>5</v>
      </c>
      <c r="N44" s="299"/>
      <c r="O44" s="276">
        <v>6</v>
      </c>
      <c r="P44" s="297"/>
      <c r="Q44" s="22"/>
    </row>
    <row r="45" spans="1:22" ht="21.75" customHeight="1" x14ac:dyDescent="0.25">
      <c r="A45" s="17"/>
      <c r="B45" s="281" t="s">
        <v>126</v>
      </c>
      <c r="C45" s="296"/>
      <c r="D45" s="282"/>
      <c r="E45" s="43">
        <v>2</v>
      </c>
      <c r="F45" s="306">
        <v>3</v>
      </c>
      <c r="G45" s="307"/>
      <c r="H45" s="306">
        <v>4</v>
      </c>
      <c r="I45" s="308"/>
      <c r="J45" s="307"/>
      <c r="K45" s="298">
        <v>5</v>
      </c>
      <c r="L45" s="299"/>
      <c r="M45" s="276">
        <v>6</v>
      </c>
      <c r="N45" s="297"/>
      <c r="O45" s="276">
        <v>7</v>
      </c>
      <c r="P45" s="297"/>
      <c r="Q45" s="22"/>
    </row>
    <row r="46" spans="1:22" ht="21" customHeight="1" x14ac:dyDescent="0.25">
      <c r="A46" s="17"/>
      <c r="B46" s="281" t="s">
        <v>128</v>
      </c>
      <c r="C46" s="296"/>
      <c r="D46" s="282"/>
      <c r="E46" s="43">
        <v>3</v>
      </c>
      <c r="F46" s="306">
        <v>4</v>
      </c>
      <c r="G46" s="307"/>
      <c r="H46" s="298">
        <v>5</v>
      </c>
      <c r="I46" s="321"/>
      <c r="J46" s="299"/>
      <c r="K46" s="276">
        <v>6</v>
      </c>
      <c r="L46" s="297"/>
      <c r="M46" s="276">
        <v>7</v>
      </c>
      <c r="N46" s="297"/>
      <c r="O46" s="302">
        <v>8</v>
      </c>
      <c r="P46" s="303"/>
      <c r="Q46" s="22"/>
    </row>
    <row r="47" spans="1:22" ht="21" customHeight="1" x14ac:dyDescent="0.25">
      <c r="A47" s="17"/>
      <c r="B47" s="281" t="s">
        <v>130</v>
      </c>
      <c r="C47" s="296"/>
      <c r="D47" s="282"/>
      <c r="E47" s="43">
        <v>4</v>
      </c>
      <c r="F47" s="298">
        <v>5</v>
      </c>
      <c r="G47" s="299"/>
      <c r="H47" s="276">
        <v>6</v>
      </c>
      <c r="I47" s="322"/>
      <c r="J47" s="297"/>
      <c r="K47" s="276">
        <v>7</v>
      </c>
      <c r="L47" s="297"/>
      <c r="M47" s="302">
        <v>8</v>
      </c>
      <c r="N47" s="303"/>
      <c r="O47" s="302">
        <v>9</v>
      </c>
      <c r="P47" s="303"/>
      <c r="Q47" s="22"/>
    </row>
    <row r="48" spans="1:22" ht="21" customHeight="1" x14ac:dyDescent="0.25">
      <c r="A48" s="17"/>
      <c r="B48" s="281" t="s">
        <v>132</v>
      </c>
      <c r="C48" s="296"/>
      <c r="D48" s="282"/>
      <c r="E48" s="43">
        <v>5</v>
      </c>
      <c r="F48" s="276">
        <v>6</v>
      </c>
      <c r="G48" s="297"/>
      <c r="H48" s="276">
        <v>7</v>
      </c>
      <c r="I48" s="322"/>
      <c r="J48" s="297"/>
      <c r="K48" s="302">
        <v>8</v>
      </c>
      <c r="L48" s="303"/>
      <c r="M48" s="302">
        <v>9</v>
      </c>
      <c r="N48" s="303"/>
      <c r="O48" s="302">
        <v>10</v>
      </c>
      <c r="P48" s="303"/>
      <c r="Q48" s="22"/>
    </row>
    <row r="49" spans="1:17" ht="13.8" thickBot="1" x14ac:dyDescent="0.3">
      <c r="A49" s="59"/>
      <c r="B49" s="60"/>
      <c r="C49" s="60"/>
      <c r="D49" s="60"/>
      <c r="E49" s="60"/>
      <c r="F49" s="60"/>
      <c r="G49" s="60"/>
      <c r="H49" s="60"/>
      <c r="I49" s="60"/>
      <c r="J49" s="60"/>
      <c r="K49" s="60"/>
      <c r="L49" s="60"/>
      <c r="M49" s="60"/>
      <c r="N49" s="60"/>
      <c r="O49" s="60"/>
      <c r="P49" s="60"/>
      <c r="Q49" s="61"/>
    </row>
  </sheetData>
  <mergeCells count="117">
    <mergeCell ref="B48:D48"/>
    <mergeCell ref="F48:G48"/>
    <mergeCell ref="H48:J48"/>
    <mergeCell ref="K48:L48"/>
    <mergeCell ref="M48:N48"/>
    <mergeCell ref="O48:P48"/>
    <mergeCell ref="B47:D47"/>
    <mergeCell ref="F47:G47"/>
    <mergeCell ref="H47:J47"/>
    <mergeCell ref="K47:L47"/>
    <mergeCell ref="M47:N47"/>
    <mergeCell ref="O47:P47"/>
    <mergeCell ref="B46:D46"/>
    <mergeCell ref="F46:G46"/>
    <mergeCell ref="H46:J46"/>
    <mergeCell ref="K46:L46"/>
    <mergeCell ref="M46:N46"/>
    <mergeCell ref="O46:P46"/>
    <mergeCell ref="B45:D45"/>
    <mergeCell ref="F45:G45"/>
    <mergeCell ref="H45:J45"/>
    <mergeCell ref="K45:L45"/>
    <mergeCell ref="M45:N45"/>
    <mergeCell ref="O45:P45"/>
    <mergeCell ref="B44:D44"/>
    <mergeCell ref="F44:G44"/>
    <mergeCell ref="H44:J44"/>
    <mergeCell ref="K44:L44"/>
    <mergeCell ref="M44:N44"/>
    <mergeCell ref="O44:P44"/>
    <mergeCell ref="O42:P42"/>
    <mergeCell ref="F43:G43"/>
    <mergeCell ref="H43:J43"/>
    <mergeCell ref="K43:L43"/>
    <mergeCell ref="M43:N43"/>
    <mergeCell ref="O43:P43"/>
    <mergeCell ref="B42:D43"/>
    <mergeCell ref="E42:E43"/>
    <mergeCell ref="F42:G42"/>
    <mergeCell ref="H42:J42"/>
    <mergeCell ref="K42:L42"/>
    <mergeCell ref="M42:N42"/>
    <mergeCell ref="O40:P40"/>
    <mergeCell ref="B41:E41"/>
    <mergeCell ref="F41:G41"/>
    <mergeCell ref="H41:J41"/>
    <mergeCell ref="K41:L41"/>
    <mergeCell ref="M41:N41"/>
    <mergeCell ref="O41:P41"/>
    <mergeCell ref="B37:D37"/>
    <mergeCell ref="G37:H37"/>
    <mergeCell ref="I37:J37"/>
    <mergeCell ref="M37:N37"/>
    <mergeCell ref="B39:P39"/>
    <mergeCell ref="B40:E40"/>
    <mergeCell ref="F40:G40"/>
    <mergeCell ref="H40:J40"/>
    <mergeCell ref="K40:L40"/>
    <mergeCell ref="M40:N40"/>
    <mergeCell ref="M35:N35"/>
    <mergeCell ref="B36:D36"/>
    <mergeCell ref="G36:H36"/>
    <mergeCell ref="I36:J36"/>
    <mergeCell ref="M36:N36"/>
    <mergeCell ref="M32:O32"/>
    <mergeCell ref="B33:D33"/>
    <mergeCell ref="G33:H33"/>
    <mergeCell ref="I33:J33"/>
    <mergeCell ref="M33:N33"/>
    <mergeCell ref="B34:D34"/>
    <mergeCell ref="G34:H34"/>
    <mergeCell ref="I34:J34"/>
    <mergeCell ref="M34:N34"/>
    <mergeCell ref="B29:E29"/>
    <mergeCell ref="F29:G29"/>
    <mergeCell ref="B31:E31"/>
    <mergeCell ref="G31:J31"/>
    <mergeCell ref="A32:A37"/>
    <mergeCell ref="B32:D32"/>
    <mergeCell ref="G32:H32"/>
    <mergeCell ref="I32:J32"/>
    <mergeCell ref="B35:D35"/>
    <mergeCell ref="G35:H35"/>
    <mergeCell ref="I35:J35"/>
    <mergeCell ref="B27:E27"/>
    <mergeCell ref="F27:G27"/>
    <mergeCell ref="B28:E28"/>
    <mergeCell ref="F28:G28"/>
    <mergeCell ref="B26:E26"/>
    <mergeCell ref="F26:G26"/>
    <mergeCell ref="B23:E23"/>
    <mergeCell ref="F23:G23"/>
    <mergeCell ref="B24:E24"/>
    <mergeCell ref="F24:G24"/>
    <mergeCell ref="B25:E25"/>
    <mergeCell ref="F25:G25"/>
    <mergeCell ref="B20:E20"/>
    <mergeCell ref="F20:G20"/>
    <mergeCell ref="B21:E21"/>
    <mergeCell ref="F21:G21"/>
    <mergeCell ref="B22:E22"/>
    <mergeCell ref="F22:G22"/>
    <mergeCell ref="B18:E18"/>
    <mergeCell ref="F18:G18"/>
    <mergeCell ref="B19:E19"/>
    <mergeCell ref="F19:G19"/>
    <mergeCell ref="B16:E16"/>
    <mergeCell ref="F16:G16"/>
    <mergeCell ref="B17:E17"/>
    <mergeCell ref="F17:G17"/>
    <mergeCell ref="A2:C4"/>
    <mergeCell ref="D2:O4"/>
    <mergeCell ref="P2:Q4"/>
    <mergeCell ref="A6:Q6"/>
    <mergeCell ref="A7:Q7"/>
    <mergeCell ref="B15:E15"/>
    <mergeCell ref="F15:G15"/>
  </mergeCells>
  <conditionalFormatting sqref="K16:K29">
    <cfRule type="cellIs" dxfId="12" priority="1" stopIfTrue="1" operator="equal">
      <formula>"EXTREMO"</formula>
    </cfRule>
    <cfRule type="cellIs" dxfId="11" priority="2" stopIfTrue="1" operator="equal">
      <formula>"ALTO"</formula>
    </cfRule>
    <cfRule type="cellIs" dxfId="10" priority="3" stopIfTrue="1" operator="equal">
      <formula>"MEDIO"</formula>
    </cfRule>
    <cfRule type="cellIs" dxfId="9" priority="4" stopIfTrue="1" operator="equal">
      <formula>"BAJO"</formula>
    </cfRule>
  </conditionalFormatting>
  <conditionalFormatting sqref="I29:J29 L16:P29">
    <cfRule type="expression" dxfId="8" priority="5" stopIfTrue="1">
      <formula>"""bajo"""</formula>
    </cfRule>
  </conditionalFormatting>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CEFDE8-ECF1-4E04-8DAD-67774A732C82}">
  <dimension ref="B1:X53"/>
  <sheetViews>
    <sheetView tabSelected="1" topLeftCell="A22" zoomScale="67" workbookViewId="0">
      <selection activeCell="G23" sqref="G23"/>
    </sheetView>
  </sheetViews>
  <sheetFormatPr baseColWidth="10" defaultColWidth="11.44140625" defaultRowHeight="13.8" x14ac:dyDescent="0.25"/>
  <cols>
    <col min="1" max="1" width="4.33203125" style="11" customWidth="1"/>
    <col min="2" max="2" width="8.5546875" style="11" customWidth="1"/>
    <col min="3" max="3" width="42" style="11" customWidth="1"/>
    <col min="4" max="4" width="12.88671875" style="11" customWidth="1"/>
    <col min="5" max="5" width="13.33203125" style="11" customWidth="1"/>
    <col min="6" max="6" width="11.88671875" style="11" customWidth="1"/>
    <col min="7" max="7" width="17.44140625" style="11" customWidth="1"/>
    <col min="8" max="8" width="5.109375" style="11" customWidth="1"/>
    <col min="9" max="9" width="4.33203125" style="11" customWidth="1"/>
    <col min="10" max="10" width="5.88671875" style="11" customWidth="1"/>
    <col min="11" max="11" width="5.33203125" style="11" customWidth="1"/>
    <col min="12" max="12" width="14.109375" style="11" customWidth="1"/>
    <col min="13" max="13" width="5.33203125" style="11" customWidth="1"/>
    <col min="14" max="14" width="18" style="11" customWidth="1"/>
    <col min="15" max="15" width="5.6640625" style="11" customWidth="1"/>
    <col min="16" max="16" width="6.44140625" style="11" customWidth="1"/>
    <col min="17" max="17" width="8.44140625" style="11" customWidth="1"/>
    <col min="18" max="18" width="6" style="11" customWidth="1"/>
    <col min="19" max="19" width="14" style="11" customWidth="1"/>
    <col min="20" max="20" width="15.6640625" style="11" customWidth="1"/>
    <col min="21" max="21" width="17.109375" style="11" customWidth="1"/>
    <col min="22" max="22" width="10.88671875" style="11" customWidth="1"/>
    <col min="23" max="23" width="15.6640625" style="11" customWidth="1"/>
    <col min="24" max="24" width="20.5546875" style="11" customWidth="1"/>
    <col min="25" max="16384" width="11.44140625" style="11"/>
  </cols>
  <sheetData>
    <row r="1" spans="2:24" s="9" customFormat="1" x14ac:dyDescent="0.25">
      <c r="S1" s="10"/>
    </row>
    <row r="2" spans="2:24" s="9" customFormat="1" ht="48.75" customHeight="1" x14ac:dyDescent="0.25">
      <c r="B2" s="144"/>
      <c r="C2" s="144"/>
      <c r="D2" s="145" t="s">
        <v>14</v>
      </c>
      <c r="E2" s="146"/>
      <c r="F2" s="146"/>
      <c r="G2" s="146"/>
      <c r="H2" s="146"/>
      <c r="I2" s="146"/>
      <c r="J2" s="146"/>
      <c r="K2" s="146"/>
      <c r="L2" s="146"/>
      <c r="M2" s="146"/>
      <c r="N2" s="146"/>
      <c r="O2" s="146"/>
      <c r="P2" s="146"/>
      <c r="Q2" s="146"/>
      <c r="R2" s="146"/>
      <c r="S2" s="146"/>
      <c r="T2" s="146"/>
      <c r="U2" s="146"/>
      <c r="V2" s="147"/>
      <c r="W2" s="154" t="s">
        <v>1</v>
      </c>
      <c r="X2" s="155"/>
    </row>
    <row r="3" spans="2:24" s="9" customFormat="1" ht="24.75" customHeight="1" x14ac:dyDescent="0.25">
      <c r="B3" s="144"/>
      <c r="C3" s="144"/>
      <c r="D3" s="148"/>
      <c r="E3" s="149"/>
      <c r="F3" s="149"/>
      <c r="G3" s="149"/>
      <c r="H3" s="149"/>
      <c r="I3" s="149"/>
      <c r="J3" s="149"/>
      <c r="K3" s="149"/>
      <c r="L3" s="149"/>
      <c r="M3" s="149"/>
      <c r="N3" s="149"/>
      <c r="O3" s="149"/>
      <c r="P3" s="149"/>
      <c r="Q3" s="149"/>
      <c r="R3" s="149"/>
      <c r="S3" s="149"/>
      <c r="T3" s="149"/>
      <c r="U3" s="149"/>
      <c r="V3" s="150"/>
      <c r="W3" s="156"/>
      <c r="X3" s="157"/>
    </row>
    <row r="4" spans="2:24" s="9" customFormat="1" ht="60" customHeight="1" x14ac:dyDescent="0.25">
      <c r="B4" s="144"/>
      <c r="C4" s="144"/>
      <c r="D4" s="151"/>
      <c r="E4" s="152"/>
      <c r="F4" s="152"/>
      <c r="G4" s="152"/>
      <c r="H4" s="152"/>
      <c r="I4" s="152"/>
      <c r="J4" s="152"/>
      <c r="K4" s="152"/>
      <c r="L4" s="152"/>
      <c r="M4" s="152"/>
      <c r="N4" s="152"/>
      <c r="O4" s="152"/>
      <c r="P4" s="152"/>
      <c r="Q4" s="152"/>
      <c r="R4" s="152"/>
      <c r="S4" s="152"/>
      <c r="T4" s="152"/>
      <c r="U4" s="152"/>
      <c r="V4" s="153"/>
      <c r="W4" s="158"/>
      <c r="X4" s="159"/>
    </row>
    <row r="5" spans="2:24" s="9" customFormat="1" ht="32.25" customHeight="1" thickBot="1" x14ac:dyDescent="0.35">
      <c r="B5" s="62"/>
      <c r="C5" s="62"/>
      <c r="D5" s="62"/>
      <c r="E5" s="62"/>
      <c r="F5" s="62"/>
      <c r="G5" s="62"/>
      <c r="H5" s="62"/>
      <c r="I5" s="62"/>
      <c r="J5" s="62"/>
      <c r="K5" s="62"/>
      <c r="L5" s="62"/>
      <c r="M5" s="62"/>
      <c r="N5" s="62"/>
      <c r="O5" s="62"/>
      <c r="P5" s="62"/>
      <c r="Q5" s="62"/>
      <c r="R5" s="62"/>
      <c r="S5" s="63"/>
      <c r="T5" s="62"/>
      <c r="U5" s="62"/>
      <c r="V5" s="62"/>
      <c r="W5" s="62"/>
      <c r="X5" s="62"/>
    </row>
    <row r="6" spans="2:24" ht="91.5" customHeight="1" thickBot="1" x14ac:dyDescent="0.3">
      <c r="B6" s="160" t="str">
        <f>+EVALUACIÓN!B5</f>
        <v>Objeto Contractual: PRESTAR LOS SERVICIOS PARA EL DISEÑO, DESARROLLO E IMPLEMENTACIÓN DE UN PROCESO INTEGRAL DE FORMACIÓN MEDIANTE DIPLOMADOS DIRIGIDOS A LA CIUDADANÍA DE LA LOCALIDAD DE PUENTE ARANDA, QUE CONTRIBUYA AL FORTALECIMIENTO DE CAPACIDADES INDIVIDUALES EN EL MARCO DE LA EJECUCIÓN DEL PLAN DE DESARROLLO LOCAL.</v>
      </c>
      <c r="C6" s="161"/>
      <c r="D6" s="161"/>
      <c r="E6" s="161"/>
      <c r="F6" s="161"/>
      <c r="G6" s="161"/>
      <c r="H6" s="161"/>
      <c r="I6" s="161"/>
      <c r="J6" s="161"/>
      <c r="K6" s="161"/>
      <c r="L6" s="161"/>
      <c r="M6" s="161"/>
      <c r="N6" s="161"/>
      <c r="O6" s="161"/>
      <c r="P6" s="161"/>
      <c r="Q6" s="161"/>
      <c r="R6" s="161"/>
      <c r="S6" s="161"/>
      <c r="T6" s="161"/>
      <c r="U6" s="161"/>
      <c r="V6" s="161"/>
      <c r="W6" s="161"/>
      <c r="X6" s="162"/>
    </row>
    <row r="7" spans="2:24" ht="18.75" customHeight="1" x14ac:dyDescent="0.25">
      <c r="B7" s="163" t="s">
        <v>204</v>
      </c>
      <c r="C7" s="164"/>
      <c r="D7" s="164"/>
      <c r="E7" s="164"/>
      <c r="F7" s="164"/>
      <c r="G7" s="164"/>
      <c r="H7" s="164"/>
      <c r="I7" s="164"/>
      <c r="J7" s="164"/>
      <c r="K7" s="164"/>
      <c r="L7" s="164"/>
      <c r="M7" s="164"/>
      <c r="N7" s="164"/>
      <c r="O7" s="164"/>
      <c r="P7" s="164"/>
      <c r="Q7" s="164"/>
      <c r="R7" s="164"/>
      <c r="S7" s="164"/>
      <c r="T7" s="164"/>
      <c r="U7" s="164"/>
      <c r="V7" s="164"/>
      <c r="W7" s="164"/>
      <c r="X7" s="165"/>
    </row>
    <row r="8" spans="2:24" ht="21" customHeight="1" x14ac:dyDescent="0.25">
      <c r="B8" s="141" t="s">
        <v>205</v>
      </c>
      <c r="C8" s="142"/>
      <c r="D8" s="142"/>
      <c r="E8" s="142"/>
      <c r="F8" s="142"/>
      <c r="G8" s="142"/>
      <c r="H8" s="142"/>
      <c r="I8" s="142"/>
      <c r="J8" s="142"/>
      <c r="K8" s="142"/>
      <c r="L8" s="142"/>
      <c r="M8" s="142"/>
      <c r="N8" s="142"/>
      <c r="O8" s="142"/>
      <c r="P8" s="142"/>
      <c r="Q8" s="142"/>
      <c r="R8" s="142"/>
      <c r="S8" s="142"/>
      <c r="T8" s="142"/>
      <c r="U8" s="142"/>
      <c r="V8" s="142"/>
      <c r="W8" s="142"/>
      <c r="X8" s="143"/>
    </row>
    <row r="9" spans="2:24" ht="9" customHeight="1" thickBot="1" x14ac:dyDescent="0.3">
      <c r="B9" s="166"/>
      <c r="C9" s="167"/>
      <c r="D9" s="167"/>
      <c r="E9" s="167"/>
      <c r="F9" s="167"/>
      <c r="G9" s="167"/>
      <c r="H9" s="167"/>
      <c r="I9" s="167"/>
      <c r="J9" s="167"/>
      <c r="K9" s="167"/>
      <c r="L9" s="167"/>
      <c r="M9" s="167"/>
      <c r="N9" s="167"/>
      <c r="O9" s="167"/>
      <c r="P9" s="167"/>
      <c r="Q9" s="167"/>
      <c r="R9" s="167"/>
      <c r="S9" s="64"/>
      <c r="T9" s="64"/>
      <c r="U9" s="64"/>
      <c r="V9" s="64"/>
      <c r="W9" s="64"/>
      <c r="X9" s="65"/>
    </row>
    <row r="10" spans="2:24" ht="106.5" customHeight="1" thickBot="1" x14ac:dyDescent="0.3">
      <c r="B10" s="66" t="s">
        <v>206</v>
      </c>
      <c r="C10" s="67" t="s">
        <v>102</v>
      </c>
      <c r="D10" s="68" t="s">
        <v>207</v>
      </c>
      <c r="E10" s="68" t="s">
        <v>208</v>
      </c>
      <c r="F10" s="68" t="s">
        <v>209</v>
      </c>
      <c r="G10" s="67" t="s">
        <v>103</v>
      </c>
      <c r="H10" s="68" t="s">
        <v>120</v>
      </c>
      <c r="I10" s="68" t="s">
        <v>105</v>
      </c>
      <c r="J10" s="68" t="s">
        <v>210</v>
      </c>
      <c r="K10" s="68" t="s">
        <v>107</v>
      </c>
      <c r="L10" s="68" t="s">
        <v>211</v>
      </c>
      <c r="M10" s="67" t="s">
        <v>212</v>
      </c>
      <c r="N10" s="67" t="s">
        <v>163</v>
      </c>
      <c r="O10" s="68" t="s">
        <v>120</v>
      </c>
      <c r="P10" s="68" t="s">
        <v>105</v>
      </c>
      <c r="Q10" s="68" t="s">
        <v>210</v>
      </c>
      <c r="R10" s="68" t="s">
        <v>107</v>
      </c>
      <c r="S10" s="67" t="s">
        <v>164</v>
      </c>
      <c r="T10" s="67" t="s">
        <v>165</v>
      </c>
      <c r="U10" s="67" t="s">
        <v>166</v>
      </c>
      <c r="V10" s="67" t="s">
        <v>167</v>
      </c>
      <c r="W10" s="67" t="s">
        <v>213</v>
      </c>
      <c r="X10" s="69" t="s">
        <v>169</v>
      </c>
    </row>
    <row r="11" spans="2:24" ht="185.25" customHeight="1" x14ac:dyDescent="0.25">
      <c r="B11" s="71">
        <v>1</v>
      </c>
      <c r="C11" s="70" t="str">
        <f>+EVALUACIÓN!C16</f>
        <v>Inconvenientes al establecer el proceso de contratación que se pretende efectuar con fundamento en la normativa vigente.</v>
      </c>
      <c r="D11" s="72" t="str">
        <f>+'[1]EVALUACION CON CONTROLES'!A17</f>
        <v>PLANEACIÓN</v>
      </c>
      <c r="E11" s="72" t="str">
        <f>VLOOKUP(C11,'[1]IDENTIFICACION Y ANALISIS'!$B$19:$F$67,3,FALSE)</f>
        <v>General</v>
      </c>
      <c r="F11" s="72" t="str">
        <f>VLOOKUP(C11,'[1]IDENTIFICACION Y ANALISIS'!$B$19:$F$67,4,FALSE)</f>
        <v>Interno</v>
      </c>
      <c r="G11" s="14" t="str">
        <f>+EVALUACIÓN!H16</f>
        <v> Inconveniente  para promover y adelantar la selección del contratista</v>
      </c>
      <c r="H11" s="14">
        <f>+[1]EVALUACION!I17</f>
        <v>3</v>
      </c>
      <c r="I11" s="14">
        <f>+[1]EVALUACION!J17</f>
        <v>2</v>
      </c>
      <c r="J11" s="14">
        <f>+[1]EVALUACION!K17</f>
        <v>5</v>
      </c>
      <c r="K11" s="72" t="str">
        <f>+[1]EVALUACION!L17</f>
        <v>MEDIO</v>
      </c>
      <c r="L11" s="14" t="s">
        <v>214</v>
      </c>
      <c r="M11" s="133" t="s">
        <v>215</v>
      </c>
      <c r="N11" s="14" t="str">
        <f>+'[1]EVALUACION CON CONTROLES'!F17</f>
        <v>Elaborar estudio de mercado con las actividades contempladas en el programa, que incluya la propuesta del posible proveedor y estudio de regulatorio de ambas entidades</v>
      </c>
      <c r="O11" s="14">
        <f>+'[1]EVALUACION CON CONTROLES'!H17</f>
        <v>3</v>
      </c>
      <c r="P11" s="14">
        <f>+'[1]EVALUACION CON CONTROLES'!I17</f>
        <v>2</v>
      </c>
      <c r="Q11" s="14">
        <f>+'[1]EVALUACION CON CONTROLES'!J17</f>
        <v>5</v>
      </c>
      <c r="R11" s="72" t="str">
        <f>+'[1]EVALUACION CON CONTROLES'!K17</f>
        <v>MEDIO</v>
      </c>
      <c r="S11" s="14" t="str">
        <f>+'[1]EVALUACION CON CONTROLES'!L17</f>
        <v>no</v>
      </c>
      <c r="T11" s="14" t="str">
        <f>+'[1]EVALUACION CON CONTROLES'!M17</f>
        <v>Formulador, área de contratación de ambas entidades y representantes legales de ambas entidades</v>
      </c>
      <c r="U11" s="14" t="str">
        <f>+'[1]EVALUACION CON CONTROLES'!N17</f>
        <v>desde el inicio de la planeación del proceso</v>
      </c>
      <c r="V11" s="14" t="str">
        <f>+'[1]EVALUACION CON CONTROLES'!O17</f>
        <v>En la adjudicación del contrato</v>
      </c>
      <c r="W11" s="14" t="str">
        <f>+'[1]EVALUACION CON CONTROLES'!P17</f>
        <v>normatividad colombiana y normatividad regulatoria de las entidades</v>
      </c>
      <c r="X11" s="73" t="str">
        <f>+'[1]EVALUACION CON CONTROLES'!Q17</f>
        <v>previa adjudicación del contrato</v>
      </c>
    </row>
    <row r="12" spans="2:24" ht="180.75" customHeight="1" x14ac:dyDescent="0.25">
      <c r="B12" s="71">
        <v>2</v>
      </c>
      <c r="C12" s="70" t="str">
        <f>+EVALUACIÓN!C17</f>
        <v xml:space="preserve">Inadecuada  descripción del bien o servicio requerido </v>
      </c>
      <c r="D12" s="72" t="str">
        <f>+'[1]EVALUACION CON CONTROLES'!A18</f>
        <v>PLANEACIÓN</v>
      </c>
      <c r="E12" s="72" t="str">
        <f>VLOOKUP(C12,'[1]IDENTIFICACION Y ANALISIS'!$B$19:$F$67,3,FALSE)</f>
        <v>General</v>
      </c>
      <c r="F12" s="72" t="str">
        <f>VLOOKUP(C12,'[1]IDENTIFICACION Y ANALISIS'!$B$19:$F$67,4,FALSE)</f>
        <v>Interno</v>
      </c>
      <c r="G12" s="14" t="str">
        <f>+EVALUACIÓN!H17</f>
        <v xml:space="preserve">No satisfación de la necesidad planteada por la entidad. </v>
      </c>
      <c r="H12" s="14">
        <f>+[1]EVALUACION!I18</f>
        <v>2</v>
      </c>
      <c r="I12" s="14">
        <f>+[1]EVALUACION!J18</f>
        <v>2</v>
      </c>
      <c r="J12" s="14">
        <f>+[1]EVALUACION!K18</f>
        <v>4</v>
      </c>
      <c r="K12" s="72" t="str">
        <f>+[1]EVALUACION!L18</f>
        <v>BAJO</v>
      </c>
      <c r="L12" s="14" t="s">
        <v>214</v>
      </c>
      <c r="M12" s="133" t="s">
        <v>215</v>
      </c>
      <c r="N12" s="14" t="str">
        <f>+'[1]EVALUACION CON CONTROLES'!F18</f>
        <v>Validar si el objeto y alcance del contrato son coherentes con los objetivos que se pretenden alcanzar con la contratación</v>
      </c>
      <c r="O12" s="14">
        <f>+'[1]EVALUACION CON CONTROLES'!H18</f>
        <v>2</v>
      </c>
      <c r="P12" s="14">
        <f>+'[1]EVALUACION CON CONTROLES'!I18</f>
        <v>2</v>
      </c>
      <c r="Q12" s="14">
        <f>+'[1]EVALUACION CON CONTROLES'!J18</f>
        <v>4</v>
      </c>
      <c r="R12" s="72" t="str">
        <f>+'[1]EVALUACION CON CONTROLES'!K18</f>
        <v>BAJO</v>
      </c>
      <c r="S12" s="14" t="str">
        <f>+'[1]EVALUACION CON CONTROLES'!L18</f>
        <v>no</v>
      </c>
      <c r="T12" s="14" t="str">
        <f>+'[1]EVALUACION CON CONTROLES'!M18</f>
        <v>Formulador, área de contratación de ambas entidades y representantes legales de ambas entidades</v>
      </c>
      <c r="U12" s="14" t="str">
        <f>+'[1]EVALUACION CON CONTROLES'!N18</f>
        <v>desde el inicio de la planeación del proceso</v>
      </c>
      <c r="V12" s="14" t="str">
        <f>+'[1]EVALUACION CON CONTROLES'!O18</f>
        <v>Liquidación y entrega a satisfacción del contrato</v>
      </c>
      <c r="W12" s="14" t="str">
        <f>+'[1]EVALUACION CON CONTROLES'!P18</f>
        <v>se apoyará con los informes de seguimiento, actas de reunión y actas de entrega, junto con los resultados esperados</v>
      </c>
      <c r="X12" s="73" t="str">
        <f>+'[1]EVALUACION CON CONTROLES'!Q18</f>
        <v>mensual</v>
      </c>
    </row>
    <row r="13" spans="2:24" ht="221.25" customHeight="1" x14ac:dyDescent="0.25">
      <c r="B13" s="71">
        <v>3</v>
      </c>
      <c r="C13" s="70" t="str">
        <f>+EVALUACIÓN!C18</f>
        <v xml:space="preserve">Riesgo de que no se firme el contrato. </v>
      </c>
      <c r="D13" s="72" t="str">
        <f>+'[1]EVALUACION CON CONTROLES'!A19</f>
        <v>CONTRATACIÓN</v>
      </c>
      <c r="E13" s="72" t="str">
        <f>VLOOKUP(C13,'[1]IDENTIFICACION Y ANALISIS'!$B$19:$F$67,3,FALSE)</f>
        <v>General</v>
      </c>
      <c r="F13" s="72" t="str">
        <f>VLOOKUP(C13,'[1]IDENTIFICACION Y ANALISIS'!$B$19:$F$67,4,FALSE)</f>
        <v>Externo</v>
      </c>
      <c r="G13" s="14" t="str">
        <f>+EVALUACIÓN!H18</f>
        <v>Retraso en el inicio de la ejecución del contrato o no ejecución  del mismo</v>
      </c>
      <c r="H13" s="14">
        <f>+[1]EVALUACION!I19</f>
        <v>2</v>
      </c>
      <c r="I13" s="14">
        <f>+[1]EVALUACION!J19</f>
        <v>4</v>
      </c>
      <c r="J13" s="14">
        <f>+[1]EVALUACION!K19</f>
        <v>6</v>
      </c>
      <c r="K13" s="72" t="str">
        <f>+[1]EVALUACION!L19</f>
        <v>ALTO</v>
      </c>
      <c r="L13" s="14" t="s">
        <v>214</v>
      </c>
      <c r="M13" s="133" t="s">
        <v>215</v>
      </c>
      <c r="N13" s="14" t="str">
        <f>+'[1]EVALUACION CON CONTROLES'!F19</f>
        <v>Elaboración eficiente, oportuna y eficaz de los documentos precontractuales del proceso, los cuales deben ser revisados por el contratista a cabalidad y aceptados por el mismo</v>
      </c>
      <c r="O13" s="14">
        <f>+'[1]EVALUACION CON CONTROLES'!H19</f>
        <v>2</v>
      </c>
      <c r="P13" s="14">
        <f>+'[1]EVALUACION CON CONTROLES'!I19</f>
        <v>4</v>
      </c>
      <c r="Q13" s="14">
        <f>+'[1]EVALUACION CON CONTROLES'!J19</f>
        <v>6</v>
      </c>
      <c r="R13" s="72" t="str">
        <f>+'[1]EVALUACION CON CONTROLES'!K19</f>
        <v>ALTO</v>
      </c>
      <c r="S13" s="14" t="str">
        <f>+'[1]EVALUACION CON CONTROLES'!L19</f>
        <v>no</v>
      </c>
      <c r="T13" s="14" t="str">
        <f>+'[1]EVALUACION CON CONTROLES'!M19</f>
        <v>Formulador, área de contratación de ambas entidades y representantes legales de ambas entidades</v>
      </c>
      <c r="U13" s="14" t="str">
        <f>+'[1]EVALUACION CON CONTROLES'!N19</f>
        <v>desde el inicio de la planeación del proceso</v>
      </c>
      <c r="V13" s="14" t="str">
        <f>+'[1]EVALUACION CON CONTROLES'!O19</f>
        <v>En la adjudicación del contrato</v>
      </c>
      <c r="W13" s="14" t="str">
        <f>+'[1]EVALUACION CON CONTROLES'!P19</f>
        <v>normatividad colombiana y normatividad regulatoria de las entidades</v>
      </c>
      <c r="X13" s="73" t="str">
        <f>+'[1]EVALUACION CON CONTROLES'!Q19</f>
        <v>adjudicación del contrato</v>
      </c>
    </row>
    <row r="14" spans="2:24" ht="187.5" customHeight="1" x14ac:dyDescent="0.25">
      <c r="B14" s="71">
        <v>4</v>
      </c>
      <c r="C14" s="70" t="str">
        <f>+EVALUACIÓN!C19</f>
        <v>Cambio de precios en factores de producción.</v>
      </c>
      <c r="D14" s="72" t="str">
        <f>+'[1]EVALUACION CON CONTROLES'!A21</f>
        <v>EJECUCIÓN</v>
      </c>
      <c r="E14" s="72" t="str">
        <f>VLOOKUP(C14,'[1]IDENTIFICACION Y ANALISIS'!$B$19:$F$67,3,FALSE)</f>
        <v>General</v>
      </c>
      <c r="F14" s="72" t="str">
        <f>VLOOKUP(C14,'[1]IDENTIFICACION Y ANALISIS'!$B$19:$F$67,4,FALSE)</f>
        <v>Externo</v>
      </c>
      <c r="G14" s="14" t="str">
        <f>+EVALUACIÓN!H19</f>
        <v>Aumento en los precios de los servicios dados por el contratista</v>
      </c>
      <c r="H14" s="14">
        <f>+[1]EVALUACION!I21</f>
        <v>2</v>
      </c>
      <c r="I14" s="14">
        <f>+[1]EVALUACION!J21</f>
        <v>2</v>
      </c>
      <c r="J14" s="14">
        <f>+[1]EVALUACION!K21</f>
        <v>4</v>
      </c>
      <c r="K14" s="72" t="str">
        <f>+[1]EVALUACION!L21</f>
        <v>BAJO</v>
      </c>
      <c r="L14" s="14" t="s">
        <v>216</v>
      </c>
      <c r="M14" s="134">
        <v>1</v>
      </c>
      <c r="N14" s="14" t="str">
        <f>+'[1]EVALUACION CON CONTROLES'!F21</f>
        <v xml:space="preserve">Proceso contractual surtido en el menor tiempo posbile. Disminuyendo la posibilidad de teber variociones en los precios definidos por el estudio de mercado </v>
      </c>
      <c r="O14" s="14">
        <f>+'[1]EVALUACION CON CONTROLES'!H21</f>
        <v>2</v>
      </c>
      <c r="P14" s="14">
        <f>+'[1]EVALUACION CON CONTROLES'!I21</f>
        <v>2</v>
      </c>
      <c r="Q14" s="14">
        <f>+'[1]EVALUACION CON CONTROLES'!J21</f>
        <v>4</v>
      </c>
      <c r="R14" s="72" t="str">
        <f>+'[1]EVALUACION CON CONTROLES'!K21</f>
        <v>BAJO</v>
      </c>
      <c r="S14" s="14" t="str">
        <f>+'[1]EVALUACION CON CONTROLES'!L21</f>
        <v>si</v>
      </c>
      <c r="T14" s="14" t="str">
        <f>+'[1]EVALUACION CON CONTROLES'!M21</f>
        <v>Formulador, área de contratación de ambas entidades y representantes legales de ambas entidades</v>
      </c>
      <c r="U14" s="14" t="str">
        <f>+'[1]EVALUACION CON CONTROLES'!N21</f>
        <v>desde el inicio de la planeación del proceso</v>
      </c>
      <c r="V14" s="14" t="str">
        <f>+'[1]EVALUACION CON CONTROLES'!O21</f>
        <v>Liquidación y entrega a satisfacción del contrato</v>
      </c>
      <c r="W14" s="14" t="str">
        <f>+'[1]EVALUACION CON CONTROLES'!P21</f>
        <v>A través de un adecuado estudio de mercado</v>
      </c>
      <c r="X14" s="73" t="str">
        <f>+'[1]EVALUACION CON CONTROLES'!Q21</f>
        <v>Al inicio del contrato</v>
      </c>
    </row>
    <row r="15" spans="2:24" ht="132" customHeight="1" x14ac:dyDescent="0.25">
      <c r="B15" s="71">
        <v>5</v>
      </c>
      <c r="C15" s="70" t="str">
        <f>+EVALUACIÓN!C20</f>
        <v xml:space="preserve">Terminación anticipada del Contrato </v>
      </c>
      <c r="D15" s="72" t="str">
        <f>+'[1]EVALUACION CON CONTROLES'!A22</f>
        <v>EJECUCIÓN</v>
      </c>
      <c r="E15" s="72" t="str">
        <f>VLOOKUP(C15,'[1]IDENTIFICACION Y ANALISIS'!$B$19:$F$67,3,FALSE)</f>
        <v>General</v>
      </c>
      <c r="F15" s="72" t="str">
        <f>VLOOKUP(C15,'[1]IDENTIFICACION Y ANALISIS'!$B$19:$F$67,4,FALSE)</f>
        <v>Interno</v>
      </c>
      <c r="G15" s="14" t="str">
        <f>+EVALUACIÓN!H20</f>
        <v>Incumplimiento, suspensión o finalización anticipada</v>
      </c>
      <c r="H15" s="14">
        <f>+[1]EVALUACION!I22</f>
        <v>2</v>
      </c>
      <c r="I15" s="14">
        <f>+[1]EVALUACION!J22</f>
        <v>4</v>
      </c>
      <c r="J15" s="14">
        <f>+[1]EVALUACION!K22</f>
        <v>6</v>
      </c>
      <c r="K15" s="72" t="str">
        <f>+[1]EVALUACION!L22</f>
        <v>ALTO</v>
      </c>
      <c r="L15" s="14" t="s">
        <v>217</v>
      </c>
      <c r="M15" s="134">
        <v>1</v>
      </c>
      <c r="N15" s="14" t="str">
        <f>+'[1]EVALUACION CON CONTROLES'!F22</f>
        <v>Designar la supervisión del convenio quién realizará el seguimiento al cumplimeinto de las activiades</v>
      </c>
      <c r="O15" s="14">
        <f>+'[1]EVALUACION CON CONTROLES'!H22</f>
        <v>2</v>
      </c>
      <c r="P15" s="14">
        <f>+'[1]EVALUACION CON CONTROLES'!I22</f>
        <v>4</v>
      </c>
      <c r="Q15" s="14">
        <f>+'[1]EVALUACION CON CONTROLES'!J22</f>
        <v>6</v>
      </c>
      <c r="R15" s="72" t="str">
        <f>+'[1]EVALUACION CON CONTROLES'!K22</f>
        <v>ALTO</v>
      </c>
      <c r="S15" s="14" t="str">
        <f>+'[1]EVALUACION CON CONTROLES'!L22</f>
        <v>no</v>
      </c>
      <c r="T15" s="14" t="str">
        <f>+'[1]EVALUACION CON CONTROLES'!M22</f>
        <v xml:space="preserve">supervisor del contrato </v>
      </c>
      <c r="U15" s="14" t="str">
        <f>+'[1]EVALUACION CON CONTROLES'!N22</f>
        <v>desde el inicio del contrato</v>
      </c>
      <c r="V15" s="14" t="str">
        <f>+'[1]EVALUACION CON CONTROLES'!O22</f>
        <v>Liquidación y entrega a satisfacción del contrato</v>
      </c>
      <c r="W15" s="14" t="str">
        <f>+'[1]EVALUACION CON CONTROLES'!P22</f>
        <v>A través de requerimientos e informes</v>
      </c>
      <c r="X15" s="73" t="str">
        <f>+'[1]EVALUACION CON CONTROLES'!Q22</f>
        <v>mensual</v>
      </c>
    </row>
    <row r="16" spans="2:24" ht="149.25" customHeight="1" x14ac:dyDescent="0.25">
      <c r="B16" s="71">
        <v>6</v>
      </c>
      <c r="C16" s="70" t="str">
        <f>+EVALUACIÓN!C21</f>
        <v xml:space="preserve">Demora en la radicación oportuna por parte del contratista de las facturas </v>
      </c>
      <c r="D16" s="72" t="str">
        <f>+'[1]EVALUACION CON CONTROLES'!A23</f>
        <v>EJECUCIÓN</v>
      </c>
      <c r="E16" s="72" t="str">
        <f>VLOOKUP(C16,'[1]IDENTIFICACION Y ANALISIS'!$B$19:$F$67,3,FALSE)</f>
        <v>General</v>
      </c>
      <c r="F16" s="72" t="str">
        <f>VLOOKUP(C16,'[1]IDENTIFICACION Y ANALISIS'!$B$19:$F$67,4,FALSE)</f>
        <v>Externo</v>
      </c>
      <c r="G16" s="14" t="str">
        <f>+EVALUACIÓN!H21</f>
        <v>Retrasos en la gestión de giros realizados por la entidad</v>
      </c>
      <c r="H16" s="14">
        <f>+[1]EVALUACION!I23</f>
        <v>2</v>
      </c>
      <c r="I16" s="14">
        <f>+[1]EVALUACION!J23</f>
        <v>3</v>
      </c>
      <c r="J16" s="14">
        <f>+[1]EVALUACION!K23</f>
        <v>5</v>
      </c>
      <c r="K16" s="72" t="str">
        <f>+[1]EVALUACION!L23</f>
        <v>MEDIO</v>
      </c>
      <c r="L16" s="14" t="s">
        <v>216</v>
      </c>
      <c r="M16" s="134">
        <v>1</v>
      </c>
      <c r="N16" s="14" t="str">
        <f>+'[1]EVALUACION CON CONTROLES'!F23</f>
        <v>El contratista conocerá el cronograma de radicaciones y se le requerirá realizarlas oportunamente</v>
      </c>
      <c r="O16" s="14">
        <f>+'[1]EVALUACION CON CONTROLES'!H23</f>
        <v>2</v>
      </c>
      <c r="P16" s="14">
        <f>+'[1]EVALUACION CON CONTROLES'!I23</f>
        <v>3</v>
      </c>
      <c r="Q16" s="14">
        <f>+'[1]EVALUACION CON CONTROLES'!J23</f>
        <v>5</v>
      </c>
      <c r="R16" s="72" t="str">
        <f>+'[1]EVALUACION CON CONTROLES'!K23</f>
        <v>MEDIO</v>
      </c>
      <c r="S16" s="14" t="str">
        <f>+'[1]EVALUACION CON CONTROLES'!L23</f>
        <v>no</v>
      </c>
      <c r="T16" s="14" t="str">
        <f>+'[1]EVALUACION CON CONTROLES'!M23</f>
        <v>contratista y supervisor del contrato</v>
      </c>
      <c r="U16" s="14" t="str">
        <f>+'[1]EVALUACION CON CONTROLES'!N23</f>
        <v>desde el inicio del contrato</v>
      </c>
      <c r="V16" s="14" t="str">
        <f>+'[1]EVALUACION CON CONTROLES'!O23</f>
        <v>Liquidación y entrega a satisfacción del contrato</v>
      </c>
      <c r="W16" s="14" t="str">
        <f>+'[1]EVALUACION CON CONTROLES'!P23</f>
        <v>Con el cumplimiento del cronograma y la radicación oportuna de documentos</v>
      </c>
      <c r="X16" s="73" t="str">
        <f>+'[1]EVALUACION CON CONTROLES'!Q23</f>
        <v>mensual</v>
      </c>
    </row>
    <row r="17" spans="2:24" ht="148.5" customHeight="1" x14ac:dyDescent="0.25">
      <c r="B17" s="71">
        <v>7</v>
      </c>
      <c r="C17" s="70" t="str">
        <f>+EVALUACIÓN!C22</f>
        <v>No pago de la Factura presentanda por el Contratista por la no progrmacion en el PAC, retrasos en la correcta ejecución del contrato</v>
      </c>
      <c r="D17" s="72" t="str">
        <f>+'[1]EVALUACION CON CONTROLES'!A24</f>
        <v>EJECUCIÓN</v>
      </c>
      <c r="E17" s="72" t="str">
        <f>VLOOKUP(C17,'[1]IDENTIFICACION Y ANALISIS'!$B$19:$F$67,3,FALSE)</f>
        <v>General</v>
      </c>
      <c r="F17" s="72" t="str">
        <f>VLOOKUP(C17,'[1]IDENTIFICACION Y ANALISIS'!$B$19:$F$67,4,FALSE)</f>
        <v>Interno</v>
      </c>
      <c r="G17" s="14" t="str">
        <f>+EVALUACIÓN!H22</f>
        <v>Demoras en la ejecución de las fases del contrato</v>
      </c>
      <c r="H17" s="14">
        <f>+[1]EVALUACION!I24</f>
        <v>1</v>
      </c>
      <c r="I17" s="14">
        <f>+[1]EVALUACION!J24</f>
        <v>1</v>
      </c>
      <c r="J17" s="14">
        <f>+[1]EVALUACION!K24</f>
        <v>2</v>
      </c>
      <c r="K17" s="72" t="str">
        <f>+[1]EVALUACION!L24</f>
        <v>BAJO</v>
      </c>
      <c r="L17" s="14" t="s">
        <v>217</v>
      </c>
      <c r="M17" s="134">
        <v>1</v>
      </c>
      <c r="N17" s="14" t="str">
        <f>+'[1]EVALUACION CON CONTROLES'!F24</f>
        <v>Constante revisión de la programación del PAC, ejecución contractual y comunicación fluida con el contratista</v>
      </c>
      <c r="O17" s="14">
        <f>+'[1]EVALUACION CON CONTROLES'!H24</f>
        <v>1</v>
      </c>
      <c r="P17" s="14">
        <f>+'[1]EVALUACION CON CONTROLES'!I24</f>
        <v>1</v>
      </c>
      <c r="Q17" s="14">
        <f>+'[1]EVALUACION CON CONTROLES'!J24</f>
        <v>2</v>
      </c>
      <c r="R17" s="72" t="str">
        <f>+'[1]EVALUACION CON CONTROLES'!K24</f>
        <v>BAJO</v>
      </c>
      <c r="S17" s="14" t="str">
        <f>+'[1]EVALUACION CON CONTROLES'!L24</f>
        <v>no</v>
      </c>
      <c r="T17" s="14" t="str">
        <f>+'[1]EVALUACION CON CONTROLES'!M24</f>
        <v xml:space="preserve">A traves del Supervisor designado por la entidad quien tiene la responsabilidad de solicitar  la asignacion en el PAC </v>
      </c>
      <c r="U17" s="14" t="str">
        <f>+'[1]EVALUACION CON CONTROLES'!N24</f>
        <v>desde el inicio del contrato</v>
      </c>
      <c r="V17" s="14" t="str">
        <f>+'[1]EVALUACION CON CONTROLES'!O24</f>
        <v>Liquidación y entrega a satisfacción del contrato</v>
      </c>
      <c r="W17" s="14" t="str">
        <f>+'[1]EVALUACION CON CONTROLES'!P24</f>
        <v xml:space="preserve">A través de la revisión conste del PAC y su adecuada planificación </v>
      </c>
      <c r="X17" s="73" t="str">
        <f>+'[1]EVALUACION CON CONTROLES'!Q24</f>
        <v>Permanente</v>
      </c>
    </row>
    <row r="18" spans="2:24" ht="176.25" customHeight="1" x14ac:dyDescent="0.25">
      <c r="B18" s="71">
        <v>8</v>
      </c>
      <c r="C18" s="70" t="str">
        <f>+EVALUACIÓN!C23</f>
        <v xml:space="preserve">Retrasos o incumplimientos en la entrega de los informes / productos entregables a cargo del contratista </v>
      </c>
      <c r="D18" s="72" t="str">
        <f>+'[1]EVALUACION CON CONTROLES'!A25</f>
        <v>EJECUCIÓN</v>
      </c>
      <c r="E18" s="72" t="str">
        <f>VLOOKUP(C18,'[1]IDENTIFICACION Y ANALISIS'!$B$19:$F$67,3,FALSE)</f>
        <v>General</v>
      </c>
      <c r="F18" s="72" t="str">
        <f>VLOOKUP(C18,'[1]IDENTIFICACION Y ANALISIS'!$B$19:$F$67,4,FALSE)</f>
        <v>Externo</v>
      </c>
      <c r="G18" s="14" t="str">
        <f>+EVALUACIÓN!H23</f>
        <v>Posible incumplimiento en las obligaciones especificas del contratista.</v>
      </c>
      <c r="H18" s="14">
        <f>+[1]EVALUACION!I25</f>
        <v>2</v>
      </c>
      <c r="I18" s="14">
        <f>+[1]EVALUACION!J25</f>
        <v>3</v>
      </c>
      <c r="J18" s="14">
        <f>+[1]EVALUACION!K25</f>
        <v>5</v>
      </c>
      <c r="K18" s="72" t="str">
        <f>+[1]EVALUACION!L25</f>
        <v>MEDIO</v>
      </c>
      <c r="L18" s="14" t="s">
        <v>216</v>
      </c>
      <c r="M18" s="134">
        <v>1</v>
      </c>
      <c r="N18" s="14" t="str">
        <f>+'[1]EVALUACION CON CONTROLES'!F25</f>
        <v xml:space="preserve">Revisión, aprobación oportuna de los entregables  de acuerdo a cada fase y requerimientos constantes al contratista </v>
      </c>
      <c r="O18" s="14">
        <f>+'[1]EVALUACION CON CONTROLES'!H25</f>
        <v>2</v>
      </c>
      <c r="P18" s="14">
        <f>+'[1]EVALUACION CON CONTROLES'!I25</f>
        <v>3</v>
      </c>
      <c r="Q18" s="14">
        <f>+'[1]EVALUACION CON CONTROLES'!J25</f>
        <v>5</v>
      </c>
      <c r="R18" s="72" t="str">
        <f>+'[1]EVALUACION CON CONTROLES'!K25</f>
        <v>MEDIO</v>
      </c>
      <c r="S18" s="14" t="str">
        <f>+'[1]EVALUACION CON CONTROLES'!L25</f>
        <v>no</v>
      </c>
      <c r="T18" s="14" t="str">
        <f>+'[1]EVALUACION CON CONTROLES'!M25</f>
        <v xml:space="preserve">supervisor del contrato </v>
      </c>
      <c r="U18" s="14" t="str">
        <f>+'[1]EVALUACION CON CONTROLES'!N25</f>
        <v>desde el inicio del contrato</v>
      </c>
      <c r="V18" s="14" t="str">
        <f>+'[1]EVALUACION CON CONTROLES'!O25</f>
        <v>Liquidación y entrega a satisfacción del contrato</v>
      </c>
      <c r="W18" s="14" t="str">
        <f>+'[1]EVALUACION CON CONTROLES'!P25</f>
        <v>Se apoyará con los informes de seguimiento y cumplimiento y actas de entrega</v>
      </c>
      <c r="X18" s="73" t="str">
        <f>+'[1]EVALUACION CON CONTROLES'!Q25</f>
        <v>mensual</v>
      </c>
    </row>
    <row r="19" spans="2:24" ht="106.5" customHeight="1" x14ac:dyDescent="0.25">
      <c r="B19" s="71">
        <v>9</v>
      </c>
      <c r="C19" s="70" t="str">
        <f>+EVALUACIÓN!C24</f>
        <v>Medidas de confinamiento, limitación de movilización de la comunidad y aislamientos preventivos obligatorios resultado de las medidas implementadas en cualquier PANDEMIA</v>
      </c>
      <c r="D19" s="72" t="str">
        <f>+'[1]EVALUACION CON CONTROLES'!A26</f>
        <v>EJECUCIÓN</v>
      </c>
      <c r="E19" s="72" t="str">
        <f>VLOOKUP(C19,'[1]IDENTIFICACION Y ANALISIS'!$B$19:$F$67,3,FALSE)</f>
        <v>General</v>
      </c>
      <c r="F19" s="72" t="str">
        <f>VLOOKUP(C19,'[1]IDENTIFICACION Y ANALISIS'!$B$19:$F$67,4,FALSE)</f>
        <v>Externo</v>
      </c>
      <c r="G19" s="14" t="str">
        <f>+EVALUACIÓN!H24</f>
        <v>Retrasos en la ejeución del contrato.</v>
      </c>
      <c r="H19" s="14">
        <f>+[1]EVALUACION!I26</f>
        <v>3</v>
      </c>
      <c r="I19" s="14">
        <f>+[1]EVALUACION!J26</f>
        <v>2</v>
      </c>
      <c r="J19" s="14">
        <f>+[1]EVALUACION!K26</f>
        <v>5</v>
      </c>
      <c r="K19" s="72" t="str">
        <f>+[1]EVALUACION!L26</f>
        <v>MEDIO</v>
      </c>
      <c r="L19" s="14" t="s">
        <v>214</v>
      </c>
      <c r="M19" s="133" t="s">
        <v>215</v>
      </c>
      <c r="N19" s="14" t="str">
        <f>+'[1]EVALUACION CON CONTROLES'!F26</f>
        <v xml:space="preserve">Modificacion de cronogramas de acuerdo con las medidas que lleguen a implentarse </v>
      </c>
      <c r="O19" s="14">
        <f>+'[1]EVALUACION CON CONTROLES'!H26</f>
        <v>3</v>
      </c>
      <c r="P19" s="14">
        <f>+'[1]EVALUACION CON CONTROLES'!I26</f>
        <v>2</v>
      </c>
      <c r="Q19" s="14">
        <f>+'[1]EVALUACION CON CONTROLES'!J26</f>
        <v>5</v>
      </c>
      <c r="R19" s="72" t="str">
        <f>+'[1]EVALUACION CON CONTROLES'!K26</f>
        <v>MEDIO</v>
      </c>
      <c r="S19" s="14" t="str">
        <f>+'[1]EVALUACION CON CONTROLES'!L26</f>
        <v>no</v>
      </c>
      <c r="T19" s="14" t="str">
        <f>+'[1]EVALUACION CON CONTROLES'!M26</f>
        <v>supervisor del contrato y contratista</v>
      </c>
      <c r="U19" s="14" t="str">
        <f>+'[1]EVALUACION CON CONTROLES'!N26</f>
        <v>desde el inicio del contrato</v>
      </c>
      <c r="V19" s="14" t="str">
        <f>+'[1]EVALUACION CON CONTROLES'!O26</f>
        <v>Liquidación y entrega a satisfacción del contrato</v>
      </c>
      <c r="W19" s="14" t="str">
        <f>+'[1]EVALUACION CON CONTROLES'!P26</f>
        <v>Seguimiento continuo por parte del Supervisor designado</v>
      </c>
      <c r="X19" s="73" t="str">
        <f>+'[1]EVALUACION CON CONTROLES'!Q26</f>
        <v>Permanente</v>
      </c>
    </row>
    <row r="20" spans="2:24" ht="215.25" customHeight="1" x14ac:dyDescent="0.25">
      <c r="B20" s="71">
        <v>10</v>
      </c>
      <c r="C20" s="70" t="str">
        <f>+EVALUACIÓN!C25</f>
        <v>No ejecutar cada una de las fases del contrato conforme lo establecido en el anexo técnico.</v>
      </c>
      <c r="D20" s="72" t="str">
        <f>+'[1]EVALUACION CON CONTROLES'!A27</f>
        <v>EJECUCIÓN</v>
      </c>
      <c r="E20" s="72" t="s">
        <v>32</v>
      </c>
      <c r="F20" s="72" t="s">
        <v>33</v>
      </c>
      <c r="G20" s="14" t="str">
        <f>+EVALUACIÓN!H25</f>
        <v>Retrasos en la ejeución del contrato y posible incumplimiento.</v>
      </c>
      <c r="H20" s="14">
        <f>+[1]EVALUACION!I27</f>
        <v>4</v>
      </c>
      <c r="I20" s="14">
        <f>+[1]EVALUACION!J27</f>
        <v>4</v>
      </c>
      <c r="J20" s="14">
        <f>+[1]EVALUACION!K27</f>
        <v>8</v>
      </c>
      <c r="K20" s="72" t="str">
        <f>+[1]EVALUACION!L27</f>
        <v>EXTREMO</v>
      </c>
      <c r="L20" s="14" t="s">
        <v>216</v>
      </c>
      <c r="M20" s="134">
        <v>1</v>
      </c>
      <c r="N20" s="14" t="str">
        <f>+'[1]EVALUACION CON CONTROLES'!F27</f>
        <v xml:space="preserve">Seguimiento continuo por tematica definida, registro de actas de asistencia y supervisión constante por la entidad </v>
      </c>
      <c r="O20" s="14">
        <f>+'[1]EVALUACION CON CONTROLES'!H27</f>
        <v>4</v>
      </c>
      <c r="P20" s="14">
        <f>+'[1]EVALUACION CON CONTROLES'!I27</f>
        <v>4</v>
      </c>
      <c r="Q20" s="14">
        <f>+'[1]EVALUACION CON CONTROLES'!J27</f>
        <v>8</v>
      </c>
      <c r="R20" s="72" t="str">
        <f>+'[1]EVALUACION CON CONTROLES'!K27</f>
        <v>EXTREMO</v>
      </c>
      <c r="S20" s="14" t="str">
        <f>+'[1]EVALUACION CON CONTROLES'!L27</f>
        <v>no</v>
      </c>
      <c r="T20" s="14" t="str">
        <f>+'[1]EVALUACION CON CONTROLES'!M27</f>
        <v>supervisor del contrato y contratista</v>
      </c>
      <c r="U20" s="14" t="str">
        <f>+'[1]EVALUACION CON CONTROLES'!N27</f>
        <v>desde el inicio del contrato</v>
      </c>
      <c r="V20" s="14" t="str">
        <f>+'[1]EVALUACION CON CONTROLES'!O27</f>
        <v>Liquidación y entrega a satisfacción del contrato</v>
      </c>
      <c r="W20" s="14" t="str">
        <f>+'[1]EVALUACION CON CONTROLES'!P27</f>
        <v>Seguimiento continuo por parte del Supervisor designado y continuos informes por parte del contratista</v>
      </c>
      <c r="X20" s="73" t="str">
        <f>+'[1]EVALUACION CON CONTROLES'!Q27</f>
        <v>Permanente</v>
      </c>
    </row>
    <row r="21" spans="2:24" ht="137.25" customHeight="1" x14ac:dyDescent="0.25">
      <c r="B21" s="71">
        <v>11</v>
      </c>
      <c r="C21" s="70" t="str">
        <f>+EVALUACIÓN!C26</f>
        <v>No contar con la disponibilidad de los espacios por parte del contratista para las fases del contrato establecidas en el anexo técnico.</v>
      </c>
      <c r="D21" s="72" t="str">
        <f>+'[1]EVALUACION CON CONTROLES'!A30</f>
        <v>EJECUCIÓN</v>
      </c>
      <c r="E21" s="72" t="s">
        <v>32</v>
      </c>
      <c r="F21" s="72" t="s">
        <v>33</v>
      </c>
      <c r="G21" s="14" t="str">
        <f>+EVALUACIÓN!H26</f>
        <v>Retrasos en la ejeución del contrato y posible incumplimiento.</v>
      </c>
      <c r="H21" s="14">
        <f>+[1]EVALUACION!I30</f>
        <v>3</v>
      </c>
      <c r="I21" s="14">
        <f>+[1]EVALUACION!J30</f>
        <v>4</v>
      </c>
      <c r="J21" s="14">
        <f>+[1]EVALUACION!K30</f>
        <v>7</v>
      </c>
      <c r="K21" s="72" t="str">
        <f>+[1]EVALUACION!L30</f>
        <v>ALTO</v>
      </c>
      <c r="L21" s="14" t="s">
        <v>216</v>
      </c>
      <c r="M21" s="134">
        <v>1</v>
      </c>
      <c r="N21" s="14" t="str">
        <f>+'[1]EVALUACION CON CONTROLES'!F30</f>
        <v>Seguimiento continuo por parte del Supervisor designado</v>
      </c>
      <c r="O21" s="14">
        <f>+'[1]EVALUACION CON CONTROLES'!H30</f>
        <v>3</v>
      </c>
      <c r="P21" s="14">
        <f>+'[1]EVALUACION CON CONTROLES'!I30</f>
        <v>4</v>
      </c>
      <c r="Q21" s="14">
        <f>+'[1]EVALUACION CON CONTROLES'!J30</f>
        <v>7</v>
      </c>
      <c r="R21" s="72" t="str">
        <f>+'[1]EVALUACION CON CONTROLES'!K30</f>
        <v>ALTO</v>
      </c>
      <c r="S21" s="14" t="str">
        <f>+'[1]EVALUACION CON CONTROLES'!L30</f>
        <v>no</v>
      </c>
      <c r="T21" s="14" t="str">
        <f>+'[1]EVALUACION CON CONTROLES'!M30</f>
        <v xml:space="preserve">supervisor del contrato </v>
      </c>
      <c r="U21" s="14" t="str">
        <f>+'[1]EVALUACION CON CONTROLES'!N30</f>
        <v>desde el inicio del contrato</v>
      </c>
      <c r="V21" s="14" t="str">
        <f>+'[1]EVALUACION CON CONTROLES'!O30</f>
        <v>Liquidación y entrega a satisfacción del contrato</v>
      </c>
      <c r="W21" s="14" t="str">
        <f>+'[1]EVALUACION CON CONTROLES'!P30</f>
        <v>Seguimiento continuo por parte del Supervisor designado</v>
      </c>
      <c r="X21" s="73" t="str">
        <f>+'[1]EVALUACION CON CONTROLES'!Q30</f>
        <v>Permanente</v>
      </c>
    </row>
    <row r="22" spans="2:24" ht="291" customHeight="1" x14ac:dyDescent="0.25">
      <c r="B22" s="71">
        <v>12</v>
      </c>
      <c r="C22" s="70" t="str">
        <f>+EVALUACIÓN!C27</f>
        <v>Mala o baja calidad en la ejecución del programa de formación, con ineficiencia en el material y metodología de enseñanza ofrecido.</v>
      </c>
      <c r="D22" s="72" t="str">
        <f>+'[1]EVALUACION CON CONTROLES'!A31</f>
        <v>EJECUCIÓN</v>
      </c>
      <c r="E22" s="72" t="str">
        <f>VLOOKUP(C22,'[1]IDENTIFICACION Y ANALISIS'!$B$19:$F$67,3,FALSE)</f>
        <v>Especifico</v>
      </c>
      <c r="F22" s="72" t="str">
        <f>VLOOKUP(C22,'[1]IDENTIFICACION Y ANALISIS'!$B$19:$F$67,4,FALSE)</f>
        <v>Externo</v>
      </c>
      <c r="G22" s="14" t="str">
        <f>+EVALUACIÓN!H27</f>
        <v>Retrasos en la ejeución del contrato y posible incumplimiento.</v>
      </c>
      <c r="H22" s="14">
        <f>+[1]EVALUACION!I31</f>
        <v>3</v>
      </c>
      <c r="I22" s="14">
        <f>+[1]EVALUACION!J31</f>
        <v>5</v>
      </c>
      <c r="J22" s="14">
        <f>+[1]EVALUACION!K31</f>
        <v>8</v>
      </c>
      <c r="K22" s="72" t="str">
        <f>+[1]EVALUACION!L31</f>
        <v>EXTREMO</v>
      </c>
      <c r="L22" s="14" t="s">
        <v>216</v>
      </c>
      <c r="M22" s="134">
        <v>1</v>
      </c>
      <c r="N22" s="14" t="str">
        <f>+'[1]EVALUACION CON CONTROLES'!F31</f>
        <v>Seguimiento continuo por parte del Supervisor designado</v>
      </c>
      <c r="O22" s="14">
        <f>+'[1]EVALUACION CON CONTROLES'!H31</f>
        <v>3</v>
      </c>
      <c r="P22" s="14">
        <f>+'[1]EVALUACION CON CONTROLES'!I31</f>
        <v>5</v>
      </c>
      <c r="Q22" s="14">
        <f>+'[1]EVALUACION CON CONTROLES'!J31</f>
        <v>8</v>
      </c>
      <c r="R22" s="72" t="str">
        <f>+'[1]EVALUACION CON CONTROLES'!K31</f>
        <v>EXTREMO</v>
      </c>
      <c r="S22" s="14" t="str">
        <f>+'[1]EVALUACION CON CONTROLES'!L31</f>
        <v>no</v>
      </c>
      <c r="T22" s="14" t="str">
        <f>+'[1]EVALUACION CON CONTROLES'!M31</f>
        <v xml:space="preserve">supervisor del contrato </v>
      </c>
      <c r="U22" s="14" t="str">
        <f>+'[1]EVALUACION CON CONTROLES'!N31</f>
        <v>desde el inicio del contrato</v>
      </c>
      <c r="V22" s="14" t="str">
        <f>+'[1]EVALUACION CON CONTROLES'!O31</f>
        <v>Liquidación y entrega a satisfacción del contrato</v>
      </c>
      <c r="W22" s="14" t="str">
        <f>+'[1]EVALUACION CON CONTROLES'!P31</f>
        <v>Seguimiento continuo por parte del Supervisor designado</v>
      </c>
      <c r="X22" s="135" t="str">
        <f>+'[1]EVALUACION CON CONTROLES'!Q31</f>
        <v>Permanente</v>
      </c>
    </row>
    <row r="23" spans="2:24" ht="198.75" customHeight="1" x14ac:dyDescent="0.25">
      <c r="B23" s="71">
        <v>13</v>
      </c>
      <c r="C23" s="70" t="str">
        <f>+EVALUACIÓN!C28</f>
        <v xml:space="preserve">Afectar la integridad, disponibilidad y /o confiabilidad de la informacion de los beneficiarios </v>
      </c>
      <c r="D23" s="72" t="str">
        <f>+'[1]EVALUACION CON CONTROLES'!A33</f>
        <v>EJECUCIÓN</v>
      </c>
      <c r="E23" s="72" t="str">
        <f>VLOOKUP(C23,'[1]IDENTIFICACION Y ANALISIS'!$B$19:$F$67,3,FALSE)</f>
        <v>Especifico</v>
      </c>
      <c r="F23" s="72" t="str">
        <f>VLOOKUP(C23,'[1]IDENTIFICACION Y ANALISIS'!$B$19:$F$67,4,FALSE)</f>
        <v>Externo</v>
      </c>
      <c r="G23" s="14" t="str">
        <f>+EVALUACIÓN!H28</f>
        <v xml:space="preserve"> Divulgación de información sensible de los beneficiarios </v>
      </c>
      <c r="H23" s="14">
        <f>+[1]EVALUACION!I33</f>
        <v>3</v>
      </c>
      <c r="I23" s="14">
        <f>+[1]EVALUACION!J33</f>
        <v>2</v>
      </c>
      <c r="J23" s="14">
        <f>+[1]EVALUACION!K33</f>
        <v>5</v>
      </c>
      <c r="K23" s="72" t="str">
        <f>+[1]EVALUACION!L33</f>
        <v>MEDIO</v>
      </c>
      <c r="L23" s="14" t="s">
        <v>216</v>
      </c>
      <c r="M23" s="134">
        <v>1</v>
      </c>
      <c r="N23" s="14" t="str">
        <f>+'[1]EVALUACION CON CONTROLES'!F33</f>
        <v>De conformidad con lo establecido en las obligaciones generales del contratista, éste se compromete a guardar total reserva de la información de acuerdo a la Ley de Habeas Data</v>
      </c>
      <c r="O23" s="14">
        <f>+'[1]EVALUACION CON CONTROLES'!H33</f>
        <v>3</v>
      </c>
      <c r="P23" s="14">
        <f>+'[1]EVALUACION CON CONTROLES'!I33</f>
        <v>2</v>
      </c>
      <c r="Q23" s="14">
        <f>+'[1]EVALUACION CON CONTROLES'!J33</f>
        <v>5</v>
      </c>
      <c r="R23" s="72" t="str">
        <f>+'[1]EVALUACION CON CONTROLES'!K33</f>
        <v>MEDIO</v>
      </c>
      <c r="S23" s="14" t="str">
        <f>+'[1]EVALUACION CON CONTROLES'!L33</f>
        <v>no</v>
      </c>
      <c r="T23" s="14" t="str">
        <f>+'[1]EVALUACION CON CONTROLES'!M33</f>
        <v xml:space="preserve">supervisor del contrato </v>
      </c>
      <c r="U23" s="14" t="str">
        <f>+'[1]EVALUACION CON CONTROLES'!N33</f>
        <v>desde el inicio del contrato</v>
      </c>
      <c r="V23" s="14" t="str">
        <f>+'[1]EVALUACION CON CONTROLES'!O33</f>
        <v>Liquidación y entrega a satisfacción del contrato</v>
      </c>
      <c r="W23" s="79" t="str">
        <f>+'[1]EVALUACION CON CONTROLES'!P33</f>
        <v>Seguimiento continuo por parte del Supervisor designado</v>
      </c>
      <c r="X23" s="140" t="str">
        <f>+'[1]EVALUACION CON CONTROLES'!Q33</f>
        <v>mensual</v>
      </c>
    </row>
    <row r="24" spans="2:24" ht="106.5" hidden="1" customHeight="1" x14ac:dyDescent="0.25">
      <c r="B24" s="136">
        <v>20</v>
      </c>
      <c r="C24" s="70">
        <f>+[1]EVALUACION!C34</f>
        <v>0</v>
      </c>
      <c r="D24" s="137">
        <f>+'[1]EVALUACION CON CONTROLES'!A34</f>
        <v>0</v>
      </c>
      <c r="E24" s="137" t="e">
        <f>VLOOKUP(C24,'[1]IDENTIFICACION Y ANALISIS'!$B$19:$F$67,3,FALSE)</f>
        <v>#N/A</v>
      </c>
      <c r="F24" s="137" t="e">
        <f>VLOOKUP(C24,'[1]IDENTIFICACION Y ANALISIS'!$B$19:$F$67,4,FALSE)</f>
        <v>#N/A</v>
      </c>
      <c r="G24" s="138">
        <f>+[1]EVALUACION!H34</f>
        <v>0</v>
      </c>
      <c r="H24" s="138">
        <f>+[1]EVALUACION!I34</f>
        <v>0</v>
      </c>
      <c r="I24" s="138">
        <f>+[1]EVALUACION!J34</f>
        <v>0</v>
      </c>
      <c r="J24" s="138">
        <f>+[1]EVALUACION!K34</f>
        <v>0</v>
      </c>
      <c r="K24" s="137" t="str">
        <f>+[1]EVALUACION!L34</f>
        <v>BAJO</v>
      </c>
      <c r="L24" s="138"/>
      <c r="M24" s="137"/>
      <c r="N24" s="138">
        <f>+'[1]EVALUACION CON CONTROLES'!F34</f>
        <v>0</v>
      </c>
      <c r="O24" s="138">
        <f>+'[1]EVALUACION CON CONTROLES'!H34</f>
        <v>0</v>
      </c>
      <c r="P24" s="138">
        <f>+'[1]EVALUACION CON CONTROLES'!I34</f>
        <v>0</v>
      </c>
      <c r="Q24" s="138">
        <f>+'[1]EVALUACION CON CONTROLES'!J34</f>
        <v>0</v>
      </c>
      <c r="R24" s="137" t="str">
        <f>+'[1]EVALUACION CON CONTROLES'!K34</f>
        <v>BAJO</v>
      </c>
      <c r="S24" s="138">
        <f>+'[1]EVALUACION CON CONTROLES'!L34</f>
        <v>0</v>
      </c>
      <c r="T24" s="138">
        <f>+'[1]EVALUACION CON CONTROLES'!M34</f>
        <v>0</v>
      </c>
      <c r="U24" s="138">
        <f>+'[1]EVALUACION CON CONTROLES'!N34</f>
        <v>0</v>
      </c>
      <c r="V24" s="138">
        <f>+'[1]EVALUACION CON CONTROLES'!O34</f>
        <v>0</v>
      </c>
      <c r="W24" s="138">
        <f>+'[1]EVALUACION CON CONTROLES'!P34</f>
        <v>0</v>
      </c>
      <c r="X24" s="139">
        <f>+'[1]EVALUACION CON CONTROLES'!Q34</f>
        <v>0</v>
      </c>
    </row>
    <row r="25" spans="2:24" ht="13.5" customHeight="1" x14ac:dyDescent="0.25">
      <c r="B25" s="74"/>
      <c r="C25" s="64"/>
      <c r="D25" s="64"/>
      <c r="E25" s="64"/>
      <c r="F25" s="64"/>
      <c r="G25" s="64"/>
      <c r="H25" s="64"/>
      <c r="I25" s="64"/>
      <c r="J25" s="64"/>
      <c r="K25" s="64"/>
      <c r="L25" s="64"/>
      <c r="M25" s="64"/>
      <c r="N25" s="64"/>
      <c r="O25" s="64"/>
      <c r="P25" s="64"/>
      <c r="Q25" s="64"/>
      <c r="R25" s="64"/>
      <c r="S25" s="64"/>
      <c r="T25" s="64"/>
      <c r="U25" s="64"/>
      <c r="V25" s="64"/>
      <c r="W25" s="64"/>
      <c r="X25" s="65"/>
    </row>
    <row r="26" spans="2:24" ht="13.5" customHeight="1" x14ac:dyDescent="0.3">
      <c r="B26" s="74"/>
      <c r="C26" s="64"/>
      <c r="D26" s="64"/>
      <c r="E26" s="75"/>
      <c r="F26" s="168" t="s">
        <v>218</v>
      </c>
      <c r="G26" s="168"/>
      <c r="H26" s="75"/>
      <c r="I26" s="75"/>
      <c r="J26" s="169" t="s">
        <v>203</v>
      </c>
      <c r="K26" s="169"/>
      <c r="L26" s="169"/>
      <c r="M26" s="169"/>
      <c r="N26" s="64"/>
      <c r="O26" s="64"/>
      <c r="P26" s="64"/>
      <c r="Q26" s="64"/>
      <c r="R26" s="64"/>
      <c r="S26" s="64"/>
      <c r="T26" s="64"/>
      <c r="U26" s="64"/>
      <c r="V26" s="64"/>
      <c r="W26" s="64"/>
      <c r="X26" s="65"/>
    </row>
    <row r="27" spans="2:24" ht="13.5" customHeight="1" x14ac:dyDescent="0.3">
      <c r="B27" s="74"/>
      <c r="C27" s="64"/>
      <c r="D27" s="64"/>
      <c r="E27" s="170" t="s">
        <v>120</v>
      </c>
      <c r="F27" s="76" t="s">
        <v>121</v>
      </c>
      <c r="G27" s="76" t="s">
        <v>122</v>
      </c>
      <c r="H27" s="75"/>
      <c r="I27" s="75"/>
      <c r="J27" s="171" t="s">
        <v>123</v>
      </c>
      <c r="K27" s="172"/>
      <c r="L27" s="171" t="s">
        <v>122</v>
      </c>
      <c r="M27" s="172"/>
      <c r="N27" s="64"/>
      <c r="O27" s="64"/>
      <c r="P27" s="64"/>
      <c r="Q27" s="64"/>
      <c r="R27" s="64"/>
      <c r="S27" s="64"/>
      <c r="T27" s="64"/>
      <c r="U27" s="64"/>
      <c r="V27" s="64"/>
      <c r="W27" s="64"/>
      <c r="X27" s="65"/>
    </row>
    <row r="28" spans="2:24" ht="13.5" customHeight="1" x14ac:dyDescent="0.3">
      <c r="B28" s="74"/>
      <c r="C28" s="64"/>
      <c r="D28" s="64"/>
      <c r="E28" s="170"/>
      <c r="F28" s="14" t="s">
        <v>124</v>
      </c>
      <c r="G28" s="14">
        <v>1</v>
      </c>
      <c r="H28" s="75"/>
      <c r="I28" s="75"/>
      <c r="J28" s="173" t="s">
        <v>125</v>
      </c>
      <c r="K28" s="174"/>
      <c r="L28" s="175">
        <v>1</v>
      </c>
      <c r="M28" s="175"/>
      <c r="N28" s="64"/>
      <c r="O28" s="64"/>
      <c r="P28" s="64"/>
      <c r="Q28" s="64"/>
      <c r="R28" s="64"/>
      <c r="S28" s="64"/>
      <c r="T28" s="64"/>
      <c r="U28" s="64"/>
      <c r="V28" s="64"/>
      <c r="W28" s="64"/>
      <c r="X28" s="65"/>
    </row>
    <row r="29" spans="2:24" ht="13.5" customHeight="1" x14ac:dyDescent="0.3">
      <c r="B29" s="74"/>
      <c r="C29" s="64"/>
      <c r="D29" s="64"/>
      <c r="E29" s="170"/>
      <c r="F29" s="14" t="s">
        <v>126</v>
      </c>
      <c r="G29" s="14">
        <v>2</v>
      </c>
      <c r="H29" s="75"/>
      <c r="I29" s="75"/>
      <c r="J29" s="173" t="s">
        <v>127</v>
      </c>
      <c r="K29" s="174"/>
      <c r="L29" s="175">
        <v>2</v>
      </c>
      <c r="M29" s="175"/>
      <c r="N29" s="64"/>
      <c r="O29" s="64"/>
      <c r="P29" s="64"/>
      <c r="Q29" s="64"/>
      <c r="R29" s="64"/>
      <c r="S29" s="64"/>
      <c r="T29" s="64"/>
      <c r="U29" s="64"/>
      <c r="V29" s="64"/>
      <c r="W29" s="64"/>
      <c r="X29" s="65"/>
    </row>
    <row r="30" spans="2:24" ht="13.5" customHeight="1" x14ac:dyDescent="0.3">
      <c r="B30" s="74"/>
      <c r="C30" s="64"/>
      <c r="D30" s="64"/>
      <c r="E30" s="170"/>
      <c r="F30" s="14" t="s">
        <v>128</v>
      </c>
      <c r="G30" s="14">
        <v>3</v>
      </c>
      <c r="H30" s="75"/>
      <c r="I30" s="75"/>
      <c r="J30" s="173" t="s">
        <v>129</v>
      </c>
      <c r="K30" s="174"/>
      <c r="L30" s="175">
        <v>3</v>
      </c>
      <c r="M30" s="175"/>
      <c r="N30" s="64"/>
      <c r="O30" s="64"/>
      <c r="P30" s="64"/>
      <c r="Q30" s="64"/>
      <c r="R30" s="64"/>
      <c r="S30" s="64"/>
      <c r="T30" s="64"/>
      <c r="U30" s="64"/>
      <c r="V30" s="64"/>
      <c r="W30" s="64"/>
      <c r="X30" s="65"/>
    </row>
    <row r="31" spans="2:24" ht="13.5" customHeight="1" x14ac:dyDescent="0.3">
      <c r="B31" s="74"/>
      <c r="C31" s="64"/>
      <c r="D31" s="64"/>
      <c r="E31" s="170"/>
      <c r="F31" s="14" t="s">
        <v>130</v>
      </c>
      <c r="G31" s="14">
        <v>4</v>
      </c>
      <c r="H31" s="75"/>
      <c r="I31" s="75"/>
      <c r="J31" s="173" t="s">
        <v>131</v>
      </c>
      <c r="K31" s="174"/>
      <c r="L31" s="175">
        <v>4</v>
      </c>
      <c r="M31" s="175"/>
      <c r="N31" s="64"/>
      <c r="O31" s="64"/>
      <c r="P31" s="64"/>
      <c r="Q31" s="64"/>
      <c r="R31" s="64"/>
      <c r="S31" s="64"/>
      <c r="T31" s="64"/>
      <c r="U31" s="64"/>
      <c r="V31" s="64"/>
      <c r="W31" s="64"/>
      <c r="X31" s="65"/>
    </row>
    <row r="32" spans="2:24" ht="13.5" customHeight="1" x14ac:dyDescent="0.3">
      <c r="B32" s="74"/>
      <c r="C32" s="64"/>
      <c r="D32" s="64"/>
      <c r="E32" s="170"/>
      <c r="F32" s="14" t="s">
        <v>132</v>
      </c>
      <c r="G32" s="14">
        <v>5</v>
      </c>
      <c r="H32" s="75"/>
      <c r="I32" s="75"/>
      <c r="J32" s="173" t="s">
        <v>133</v>
      </c>
      <c r="K32" s="174"/>
      <c r="L32" s="175">
        <v>5</v>
      </c>
      <c r="M32" s="175"/>
      <c r="N32" s="64"/>
      <c r="O32" s="64"/>
      <c r="P32" s="64"/>
      <c r="Q32" s="64"/>
      <c r="R32" s="64"/>
      <c r="S32" s="64"/>
      <c r="T32" s="64"/>
      <c r="U32" s="64"/>
      <c r="V32" s="64"/>
      <c r="W32" s="64"/>
      <c r="X32" s="65"/>
    </row>
    <row r="33" spans="2:24" ht="13.5" customHeight="1" x14ac:dyDescent="0.3">
      <c r="B33" s="74"/>
      <c r="C33" s="64"/>
      <c r="D33" s="75"/>
      <c r="E33" s="75"/>
      <c r="F33" s="75"/>
      <c r="G33" s="75"/>
      <c r="H33" s="75"/>
      <c r="I33" s="75"/>
      <c r="J33" s="75"/>
      <c r="K33" s="75"/>
      <c r="L33" s="75"/>
      <c r="M33" s="75"/>
      <c r="N33" s="64"/>
      <c r="O33" s="64"/>
      <c r="P33" s="64"/>
      <c r="Q33" s="64"/>
      <c r="R33" s="64"/>
      <c r="S33" s="64"/>
      <c r="T33" s="64"/>
      <c r="U33" s="64"/>
      <c r="V33" s="64"/>
      <c r="W33" s="64"/>
      <c r="X33" s="65"/>
    </row>
    <row r="34" spans="2:24" ht="13.5" customHeight="1" x14ac:dyDescent="0.3">
      <c r="B34" s="74"/>
      <c r="C34" s="64"/>
      <c r="D34" s="169" t="s">
        <v>134</v>
      </c>
      <c r="E34" s="169"/>
      <c r="F34" s="169"/>
      <c r="G34" s="169"/>
      <c r="H34" s="169"/>
      <c r="I34" s="169"/>
      <c r="J34" s="169"/>
      <c r="K34" s="169"/>
      <c r="L34" s="64"/>
      <c r="M34" s="64"/>
      <c r="N34" s="64"/>
      <c r="O34" s="64"/>
      <c r="P34" s="64"/>
      <c r="Q34" s="64"/>
      <c r="R34" s="64"/>
      <c r="S34" s="64"/>
      <c r="T34" s="64"/>
      <c r="U34" s="64"/>
      <c r="V34" s="64"/>
      <c r="W34" s="64"/>
      <c r="X34" s="65"/>
    </row>
    <row r="35" spans="2:24" ht="13.5" customHeight="1" x14ac:dyDescent="0.3">
      <c r="B35" s="74"/>
      <c r="C35" s="64"/>
      <c r="D35" s="180" t="s">
        <v>121</v>
      </c>
      <c r="E35" s="180" t="s">
        <v>122</v>
      </c>
      <c r="F35" s="179" t="s">
        <v>125</v>
      </c>
      <c r="G35" s="179"/>
      <c r="H35" s="181" t="s">
        <v>127</v>
      </c>
      <c r="I35" s="182"/>
      <c r="J35" s="77" t="s">
        <v>129</v>
      </c>
      <c r="K35" s="77" t="s">
        <v>131</v>
      </c>
      <c r="L35" s="76" t="s">
        <v>133</v>
      </c>
      <c r="M35" s="64"/>
      <c r="N35" s="64"/>
      <c r="O35" s="64"/>
      <c r="P35" s="169" t="s">
        <v>148</v>
      </c>
      <c r="Q35" s="169"/>
      <c r="R35" s="169"/>
      <c r="S35" s="169"/>
      <c r="T35" s="169"/>
      <c r="U35" s="64"/>
      <c r="V35" s="64"/>
      <c r="W35" s="64"/>
      <c r="X35" s="65"/>
    </row>
    <row r="36" spans="2:24" ht="13.5" customHeight="1" x14ac:dyDescent="0.3">
      <c r="B36" s="74"/>
      <c r="C36" s="64"/>
      <c r="D36" s="180"/>
      <c r="E36" s="180"/>
      <c r="F36" s="176">
        <v>1</v>
      </c>
      <c r="G36" s="176"/>
      <c r="H36" s="177">
        <v>2</v>
      </c>
      <c r="I36" s="178"/>
      <c r="J36" s="78">
        <v>3</v>
      </c>
      <c r="K36" s="78">
        <v>4</v>
      </c>
      <c r="L36" s="78">
        <v>5</v>
      </c>
      <c r="M36" s="64"/>
      <c r="N36" s="64"/>
      <c r="O36" s="64"/>
      <c r="P36" s="179" t="s">
        <v>134</v>
      </c>
      <c r="Q36" s="179"/>
      <c r="R36" s="179"/>
      <c r="S36" s="179" t="s">
        <v>147</v>
      </c>
      <c r="T36" s="179"/>
      <c r="U36" s="64"/>
      <c r="V36" s="64"/>
      <c r="W36" s="64"/>
      <c r="X36" s="65"/>
    </row>
    <row r="37" spans="2:24" ht="13.5" customHeight="1" x14ac:dyDescent="0.25">
      <c r="B37" s="74"/>
      <c r="C37" s="64"/>
      <c r="D37" s="14" t="s">
        <v>124</v>
      </c>
      <c r="E37" s="79">
        <v>1</v>
      </c>
      <c r="F37" s="183">
        <v>2</v>
      </c>
      <c r="G37" s="183"/>
      <c r="H37" s="184">
        <v>3</v>
      </c>
      <c r="I37" s="185"/>
      <c r="J37" s="80">
        <v>4</v>
      </c>
      <c r="K37" s="83">
        <v>5</v>
      </c>
      <c r="L37" s="81">
        <v>6</v>
      </c>
      <c r="M37" s="64"/>
      <c r="N37" s="64"/>
      <c r="O37" s="64"/>
      <c r="P37" s="186" t="s">
        <v>149</v>
      </c>
      <c r="Q37" s="186"/>
      <c r="R37" s="186"/>
      <c r="S37" s="187" t="s">
        <v>150</v>
      </c>
      <c r="T37" s="187"/>
      <c r="U37" s="64"/>
      <c r="V37" s="64"/>
      <c r="W37" s="64"/>
      <c r="X37" s="65"/>
    </row>
    <row r="38" spans="2:24" ht="13.5" customHeight="1" x14ac:dyDescent="0.25">
      <c r="B38" s="74"/>
      <c r="C38" s="64"/>
      <c r="D38" s="14" t="s">
        <v>126</v>
      </c>
      <c r="E38" s="79">
        <v>2</v>
      </c>
      <c r="F38" s="183">
        <v>3</v>
      </c>
      <c r="G38" s="183"/>
      <c r="H38" s="184">
        <v>4</v>
      </c>
      <c r="I38" s="185"/>
      <c r="J38" s="83">
        <v>5</v>
      </c>
      <c r="K38" s="81">
        <v>6</v>
      </c>
      <c r="L38" s="81">
        <v>7</v>
      </c>
      <c r="M38" s="64"/>
      <c r="N38" s="64"/>
      <c r="O38" s="64"/>
      <c r="P38" s="188" t="s">
        <v>151</v>
      </c>
      <c r="Q38" s="188"/>
      <c r="R38" s="188"/>
      <c r="S38" s="187" t="s">
        <v>152</v>
      </c>
      <c r="T38" s="187"/>
      <c r="U38" s="64"/>
      <c r="V38" s="64"/>
      <c r="W38" s="64"/>
      <c r="X38" s="65"/>
    </row>
    <row r="39" spans="2:24" ht="13.5" customHeight="1" x14ac:dyDescent="0.25">
      <c r="B39" s="74"/>
      <c r="C39" s="64"/>
      <c r="D39" s="14" t="s">
        <v>128</v>
      </c>
      <c r="E39" s="79">
        <v>3</v>
      </c>
      <c r="F39" s="183">
        <v>4</v>
      </c>
      <c r="G39" s="183"/>
      <c r="H39" s="192">
        <v>5</v>
      </c>
      <c r="I39" s="193"/>
      <c r="J39" s="81">
        <v>6</v>
      </c>
      <c r="K39" s="81">
        <v>7</v>
      </c>
      <c r="L39" s="82">
        <v>8</v>
      </c>
      <c r="M39" s="64"/>
      <c r="N39" s="64"/>
      <c r="O39" s="64"/>
      <c r="P39" s="189">
        <v>5</v>
      </c>
      <c r="Q39" s="189"/>
      <c r="R39" s="189"/>
      <c r="S39" s="187" t="s">
        <v>153</v>
      </c>
      <c r="T39" s="187"/>
      <c r="U39" s="64"/>
      <c r="V39" s="64"/>
      <c r="W39" s="64"/>
      <c r="X39" s="65"/>
    </row>
    <row r="40" spans="2:24" ht="13.5" customHeight="1" x14ac:dyDescent="0.25">
      <c r="B40" s="74"/>
      <c r="C40" s="64"/>
      <c r="D40" s="14" t="s">
        <v>130</v>
      </c>
      <c r="E40" s="79">
        <v>4</v>
      </c>
      <c r="F40" s="189">
        <v>5</v>
      </c>
      <c r="G40" s="189"/>
      <c r="H40" s="190">
        <v>6</v>
      </c>
      <c r="I40" s="191"/>
      <c r="J40" s="81">
        <v>7</v>
      </c>
      <c r="K40" s="82">
        <v>8</v>
      </c>
      <c r="L40" s="82">
        <v>9</v>
      </c>
      <c r="M40" s="64"/>
      <c r="N40" s="64"/>
      <c r="O40" s="64"/>
      <c r="P40" s="183" t="s">
        <v>154</v>
      </c>
      <c r="Q40" s="183"/>
      <c r="R40" s="183"/>
      <c r="S40" s="187" t="s">
        <v>155</v>
      </c>
      <c r="T40" s="187"/>
      <c r="U40" s="64"/>
      <c r="V40" s="64"/>
      <c r="W40" s="64"/>
      <c r="X40" s="65"/>
    </row>
    <row r="41" spans="2:24" ht="13.5" customHeight="1" x14ac:dyDescent="0.25">
      <c r="B41" s="74"/>
      <c r="C41" s="64"/>
      <c r="D41" s="14" t="s">
        <v>132</v>
      </c>
      <c r="E41" s="79">
        <v>5</v>
      </c>
      <c r="F41" s="188">
        <v>6</v>
      </c>
      <c r="G41" s="188"/>
      <c r="H41" s="190">
        <v>7</v>
      </c>
      <c r="I41" s="191"/>
      <c r="J41" s="82">
        <v>8</v>
      </c>
      <c r="K41" s="82">
        <v>9</v>
      </c>
      <c r="L41" s="82">
        <v>10</v>
      </c>
      <c r="M41" s="64"/>
      <c r="N41" s="64"/>
      <c r="O41" s="64"/>
      <c r="P41" s="64"/>
      <c r="Q41" s="64"/>
      <c r="R41" s="64"/>
      <c r="S41" s="64"/>
      <c r="T41" s="64"/>
      <c r="U41" s="64"/>
      <c r="V41" s="64"/>
      <c r="W41" s="64"/>
      <c r="X41" s="65"/>
    </row>
    <row r="42" spans="2:24" ht="13.5" customHeight="1" thickBot="1" x14ac:dyDescent="0.35">
      <c r="B42" s="84"/>
      <c r="C42" s="85"/>
      <c r="D42" s="86"/>
      <c r="E42" s="86"/>
      <c r="F42" s="86"/>
      <c r="G42" s="86"/>
      <c r="H42" s="86"/>
      <c r="I42" s="86"/>
      <c r="J42" s="86"/>
      <c r="K42" s="86"/>
      <c r="L42" s="86"/>
      <c r="M42" s="86"/>
      <c r="N42" s="85"/>
      <c r="O42" s="85"/>
      <c r="P42" s="85"/>
      <c r="Q42" s="85"/>
      <c r="R42" s="85"/>
      <c r="S42" s="85"/>
      <c r="T42" s="85"/>
      <c r="U42" s="85"/>
      <c r="V42" s="85"/>
      <c r="W42" s="85"/>
      <c r="X42" s="87"/>
    </row>
    <row r="43" spans="2:24" ht="16.5" customHeight="1" x14ac:dyDescent="0.25">
      <c r="D43" s="9"/>
      <c r="F43" s="9"/>
      <c r="G43" s="9"/>
      <c r="H43" s="9"/>
      <c r="I43" s="9"/>
      <c r="J43" s="9"/>
      <c r="K43" s="9"/>
      <c r="L43" s="9"/>
      <c r="M43" s="9"/>
      <c r="N43" s="9"/>
      <c r="O43" s="9"/>
      <c r="P43" s="9"/>
      <c r="Q43" s="9"/>
      <c r="R43" s="9"/>
    </row>
    <row r="44" spans="2:24" ht="16.5" customHeight="1" x14ac:dyDescent="0.25">
      <c r="D44" s="9"/>
      <c r="F44" s="9"/>
      <c r="G44" s="9"/>
      <c r="H44" s="9"/>
      <c r="I44" s="9"/>
      <c r="J44" s="9"/>
      <c r="K44" s="9"/>
      <c r="L44" s="9"/>
      <c r="M44" s="9"/>
      <c r="N44" s="9"/>
      <c r="O44" s="9"/>
      <c r="P44" s="9"/>
      <c r="Q44" s="9"/>
      <c r="R44" s="9"/>
    </row>
    <row r="45" spans="2:24" ht="12.75" customHeight="1" x14ac:dyDescent="0.25">
      <c r="D45" s="9"/>
      <c r="F45" s="9"/>
      <c r="G45" s="9"/>
      <c r="H45" s="9"/>
      <c r="I45" s="9"/>
      <c r="J45" s="9"/>
      <c r="K45" s="9"/>
      <c r="L45" s="9"/>
      <c r="M45" s="9"/>
      <c r="N45" s="9"/>
      <c r="O45" s="9"/>
      <c r="P45" s="9"/>
      <c r="Q45" s="9"/>
      <c r="R45" s="9"/>
    </row>
    <row r="46" spans="2:24" ht="27.6" hidden="1" x14ac:dyDescent="0.25">
      <c r="B46" s="11" t="s">
        <v>216</v>
      </c>
      <c r="D46" s="9"/>
      <c r="F46" s="9"/>
      <c r="G46" s="9"/>
      <c r="H46" s="9"/>
      <c r="I46" s="9"/>
      <c r="J46" s="9"/>
      <c r="K46" s="9"/>
      <c r="L46" s="9"/>
      <c r="M46" s="9"/>
      <c r="N46" s="9"/>
      <c r="O46" s="9"/>
      <c r="P46" s="9"/>
      <c r="Q46" s="9"/>
      <c r="R46" s="9"/>
    </row>
    <row r="47" spans="2:24" hidden="1" x14ac:dyDescent="0.25">
      <c r="B47" s="11" t="s">
        <v>217</v>
      </c>
      <c r="D47" s="12"/>
      <c r="F47" s="9"/>
      <c r="G47" s="12"/>
      <c r="H47" s="12"/>
      <c r="I47" s="12"/>
      <c r="J47" s="12"/>
      <c r="K47" s="12"/>
      <c r="L47" s="12"/>
      <c r="M47" s="12"/>
      <c r="N47" s="12"/>
      <c r="O47" s="12"/>
      <c r="P47" s="12"/>
      <c r="Q47" s="12"/>
      <c r="R47" s="12"/>
    </row>
    <row r="48" spans="2:24" ht="41.4" hidden="1" x14ac:dyDescent="0.25">
      <c r="B48" s="11" t="s">
        <v>214</v>
      </c>
      <c r="D48" s="9"/>
      <c r="F48" s="9"/>
      <c r="G48" s="9"/>
      <c r="H48" s="9"/>
      <c r="I48" s="9"/>
      <c r="J48" s="9"/>
      <c r="K48" s="9"/>
      <c r="L48" s="9"/>
      <c r="M48" s="9"/>
      <c r="N48" s="9"/>
      <c r="O48" s="9"/>
      <c r="P48" s="9"/>
      <c r="Q48" s="9"/>
      <c r="R48" s="9"/>
    </row>
    <row r="49" spans="4:18" x14ac:dyDescent="0.25">
      <c r="D49" s="9"/>
      <c r="F49" s="9"/>
      <c r="G49" s="9"/>
      <c r="H49" s="9"/>
      <c r="I49" s="9"/>
      <c r="J49" s="9"/>
      <c r="K49" s="9"/>
      <c r="L49" s="9"/>
      <c r="M49" s="9"/>
      <c r="N49" s="9"/>
      <c r="O49" s="9"/>
      <c r="P49" s="9"/>
      <c r="Q49" s="9"/>
      <c r="R49" s="9"/>
    </row>
    <row r="50" spans="4:18" x14ac:dyDescent="0.25">
      <c r="D50" s="9"/>
      <c r="F50" s="9"/>
      <c r="G50" s="9"/>
      <c r="H50" s="9"/>
      <c r="I50" s="9"/>
      <c r="J50" s="9"/>
      <c r="K50" s="9"/>
      <c r="L50" s="9"/>
      <c r="M50" s="9"/>
      <c r="N50" s="9"/>
      <c r="O50" s="9"/>
      <c r="P50" s="9"/>
      <c r="Q50" s="9"/>
      <c r="R50" s="9"/>
    </row>
    <row r="51" spans="4:18" x14ac:dyDescent="0.25">
      <c r="D51" s="9"/>
      <c r="F51" s="9"/>
      <c r="G51" s="9"/>
      <c r="H51" s="9"/>
      <c r="I51" s="9"/>
      <c r="J51" s="9"/>
      <c r="K51" s="9"/>
      <c r="L51" s="9"/>
      <c r="M51" s="9"/>
      <c r="N51" s="9"/>
      <c r="O51" s="9"/>
      <c r="P51" s="9"/>
      <c r="Q51" s="9"/>
      <c r="R51" s="9"/>
    </row>
    <row r="52" spans="4:18" ht="12.75" customHeight="1" x14ac:dyDescent="0.25">
      <c r="D52" s="9"/>
    </row>
    <row r="53" spans="4:18" x14ac:dyDescent="0.25">
      <c r="D53" s="9"/>
    </row>
  </sheetData>
  <mergeCells count="50">
    <mergeCell ref="F41:G41"/>
    <mergeCell ref="H41:I41"/>
    <mergeCell ref="F39:G39"/>
    <mergeCell ref="H39:I39"/>
    <mergeCell ref="P39:R39"/>
    <mergeCell ref="S39:T39"/>
    <mergeCell ref="F40:G40"/>
    <mergeCell ref="H40:I40"/>
    <mergeCell ref="P40:R40"/>
    <mergeCell ref="S40:T40"/>
    <mergeCell ref="F37:G37"/>
    <mergeCell ref="H37:I37"/>
    <mergeCell ref="P37:R37"/>
    <mergeCell ref="S37:T37"/>
    <mergeCell ref="F38:G38"/>
    <mergeCell ref="H38:I38"/>
    <mergeCell ref="P38:R38"/>
    <mergeCell ref="S38:T38"/>
    <mergeCell ref="D34:K34"/>
    <mergeCell ref="D35:D36"/>
    <mergeCell ref="E35:E36"/>
    <mergeCell ref="F35:G35"/>
    <mergeCell ref="H35:I35"/>
    <mergeCell ref="P35:T35"/>
    <mergeCell ref="F36:G36"/>
    <mergeCell ref="H36:I36"/>
    <mergeCell ref="P36:R36"/>
    <mergeCell ref="S36:T36"/>
    <mergeCell ref="B9:R9"/>
    <mergeCell ref="F26:G26"/>
    <mergeCell ref="J26:M26"/>
    <mergeCell ref="E27:E32"/>
    <mergeCell ref="J27:K27"/>
    <mergeCell ref="L27:M27"/>
    <mergeCell ref="J28:K28"/>
    <mergeCell ref="L28:M28"/>
    <mergeCell ref="J29:K29"/>
    <mergeCell ref="L29:M29"/>
    <mergeCell ref="J30:K30"/>
    <mergeCell ref="L30:M30"/>
    <mergeCell ref="J31:K31"/>
    <mergeCell ref="L31:M31"/>
    <mergeCell ref="J32:K32"/>
    <mergeCell ref="L32:M32"/>
    <mergeCell ref="B8:X8"/>
    <mergeCell ref="B2:C4"/>
    <mergeCell ref="D2:V4"/>
    <mergeCell ref="W2:X4"/>
    <mergeCell ref="B6:X6"/>
    <mergeCell ref="B7:X7"/>
  </mergeCells>
  <conditionalFormatting sqref="K11:K24">
    <cfRule type="cellIs" dxfId="7" priority="1" stopIfTrue="1" operator="equal">
      <formula>"EXTREMO"</formula>
    </cfRule>
    <cfRule type="cellIs" dxfId="6" priority="2" stopIfTrue="1" operator="equal">
      <formula>"ALTO"</formula>
    </cfRule>
    <cfRule type="cellIs" dxfId="5" priority="3" stopIfTrue="1" operator="equal">
      <formula>"MEDIO"</formula>
    </cfRule>
    <cfRule type="cellIs" dxfId="4" priority="4" stopIfTrue="1" operator="equal">
      <formula>"BAJO"</formula>
    </cfRule>
  </conditionalFormatting>
  <conditionalFormatting sqref="R11:R24">
    <cfRule type="cellIs" dxfId="3" priority="5" stopIfTrue="1" operator="equal">
      <formula>"EXTREMO"</formula>
    </cfRule>
    <cfRule type="cellIs" dxfId="2" priority="6" stopIfTrue="1" operator="equal">
      <formula>"ALTO"</formula>
    </cfRule>
    <cfRule type="cellIs" dxfId="1" priority="7" stopIfTrue="1" operator="equal">
      <formula>"MEDIO"</formula>
    </cfRule>
    <cfRule type="cellIs" dxfId="0" priority="8" stopIfTrue="1" operator="equal">
      <formula>"BAJO"</formula>
    </cfRule>
  </conditionalFormatting>
  <dataValidations count="1">
    <dataValidation type="list" allowBlank="1" showInputMessage="1" showErrorMessage="1" sqref="L11:L24" xr:uid="{7BE6D092-BF8B-4803-975D-19AC694AC976}">
      <formula1>OPCIONES</formula1>
    </dataValidation>
  </dataValidation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4d1d2e24-7be0-47eb-a1db-99cc6d75caff"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1BFFB4411CFC54CA6A3FA228255AE4E" ma:contentTypeVersion="14" ma:contentTypeDescription="Crear nuevo documento." ma:contentTypeScope="" ma:versionID="9adc6aef112ce374d4d3a5f2145baaab">
  <xsd:schema xmlns:xsd="http://www.w3.org/2001/XMLSchema" xmlns:xs="http://www.w3.org/2001/XMLSchema" xmlns:p="http://schemas.microsoft.com/office/2006/metadata/properties" xmlns:ns2="4d1d2e24-7be0-47eb-a1db-99cc6d75caff" xmlns:ns3="d6eaa91c-3afb-4015-aba1-5ff992c1a5ca" targetNamespace="http://schemas.microsoft.com/office/2006/metadata/properties" ma:root="true" ma:fieldsID="726275b6cf75e4812a1477c958f750fd" ns2:_="" ns3:_="">
    <xsd:import namespace="4d1d2e24-7be0-47eb-a1db-99cc6d75caff"/>
    <xsd:import namespace="d6eaa91c-3afb-4015-aba1-5ff992c1a5c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_Flow_SignoffStatus"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1d2e24-7be0-47eb-a1db-99cc6d75ca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Estado de aprobación" ma:internalName="Estado_x0020_de_x0020_aprobaci_x00f3_n">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6eaa91c-3afb-4015-aba1-5ff992c1a5c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6EAF4E3-853E-4043-9C35-D8618D4DACF6}">
  <ds:schemaRefs>
    <ds:schemaRef ds:uri="http://purl.org/dc/elements/1.1/"/>
    <ds:schemaRef ds:uri="http://www.w3.org/XML/1998/namespace"/>
    <ds:schemaRef ds:uri="http://purl.org/dc/terms/"/>
    <ds:schemaRef ds:uri="http://schemas.microsoft.com/office/2006/documentManagement/types"/>
    <ds:schemaRef ds:uri="http://purl.org/dc/dcmitype/"/>
    <ds:schemaRef ds:uri="d6eaa91c-3afb-4015-aba1-5ff992c1a5ca"/>
    <ds:schemaRef ds:uri="http://schemas.microsoft.com/office/infopath/2007/PartnerControls"/>
    <ds:schemaRef ds:uri="http://schemas.openxmlformats.org/package/2006/metadata/core-properties"/>
    <ds:schemaRef ds:uri="4d1d2e24-7be0-47eb-a1db-99cc6d75caff"/>
    <ds:schemaRef ds:uri="http://schemas.microsoft.com/office/2006/metadata/properties"/>
  </ds:schemaRefs>
</ds:datastoreItem>
</file>

<file path=customXml/itemProps2.xml><?xml version="1.0" encoding="utf-8"?>
<ds:datastoreItem xmlns:ds="http://schemas.openxmlformats.org/officeDocument/2006/customXml" ds:itemID="{D0A40D25-753A-44AB-AC62-F8E25FCA45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1d2e24-7be0-47eb-a1db-99cc6d75caff"/>
    <ds:schemaRef ds:uri="d6eaa91c-3afb-4015-aba1-5ff992c1a5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6A294E3-34FC-46B5-8394-4CC6A4712E2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CONTEXTO</vt:lpstr>
      <vt:lpstr>IDENTIFICACION Y ANALISIS</vt:lpstr>
      <vt:lpstr>EVALUACIÓN</vt:lpstr>
      <vt:lpstr>EVALUACIÓN CON CONTROLES</vt:lpstr>
      <vt:lpstr>ASIGNACIÓN Y TRATAMIENTO</vt:lpstr>
      <vt:lpstr>CONTEXTO!Área_de_impresión</vt:lpstr>
      <vt:lpstr>'IDENTIFICACION Y ANALISIS'!Área_de_impresión</vt:lpstr>
      <vt:lpstr>contratación</vt:lpstr>
      <vt:lpstr>ejecución</vt:lpstr>
      <vt:lpstr>planeación</vt:lpstr>
      <vt:lpstr>selección</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Juan Camilo Cruz Cruz</cp:lastModifiedBy>
  <cp:revision/>
  <dcterms:created xsi:type="dcterms:W3CDTF">2007-06-14T01:55:06Z</dcterms:created>
  <dcterms:modified xsi:type="dcterms:W3CDTF">2026-08-19T00:41:16Z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0x01010041BFFB4411CFC54CA6A3FA228255AE4E</vt:lpwstr>
  </property>
</Properties>
</file>